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Funcionarios civiles" sheetId="1" r:id="rId1"/>
  </sheets>
  <externalReferences>
    <externalReference r:id="rId4"/>
  </externalReferences>
  <definedNames>
    <definedName name="_xlnm._FilterDatabase" localSheetId="0" hidden="1">'Funcionarios civiles'!$A$8:$U$674</definedName>
    <definedName name="AGUINALDO_2022">'Funcionarios civiles'!$T$8</definedName>
    <definedName name="_xlnm.Print_Area" localSheetId="0">'Funcionarios civiles'!$A$1:$U$674</definedName>
    <definedName name="_xlnm.Print_Titles" localSheetId="0">'Funcionarios civiles'!$1:$8</definedName>
  </definedNames>
  <calcPr fullCalcOnLoad="1"/>
</workbook>
</file>

<file path=xl/sharedStrings.xml><?xml version="1.0" encoding="utf-8"?>
<sst xmlns="http://schemas.openxmlformats.org/spreadsheetml/2006/main" count="959" uniqueCount="316">
  <si>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</si>
  <si>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</si>
  <si>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</si>
  <si>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</si>
  <si>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</si>
  <si>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</si>
  <si>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</si>
  <si>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</si>
  <si>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</si>
  <si>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</si>
  <si>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</si>
  <si>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</si>
  <si>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</si>
  <si>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</si>
  <si>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</si>
  <si>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</si>
  <si>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</si>
  <si>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</si>
  <si>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</si>
  <si>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</si>
  <si>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</si>
  <si>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</si>
  <si>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</si>
  <si>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</si>
  <si>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 xml:space="preserve">MONTO A DICIEMBRE </t>
  </si>
  <si>
    <t>SUGERENCIA DE PLANILLA PARA DAR CUMPLIMIENTO AL ARTÍCULO 7 DE LA LEY 5189/2014</t>
  </si>
  <si>
    <t>CABALLERO BARBOZA, REINALDO</t>
  </si>
  <si>
    <t>RUIZ VDA. DE PECCI, GLADYS ARSENIA</t>
  </si>
  <si>
    <t>CAZAL RIEGO, GUSTAVO ADOLFO</t>
  </si>
  <si>
    <t>ANTONIOLI LUCCA, HUGO SANTIAGO</t>
  </si>
  <si>
    <t>PAVON SALDIVAR, JULIO CESAR</t>
  </si>
  <si>
    <t xml:space="preserve">Subsidio Familiar </t>
  </si>
  <si>
    <t>ADRIZ GONZALEZ, CARMEN EPIFANIA</t>
  </si>
  <si>
    <t>PEREIRA DE ADORNO, LOURDES ISABEL</t>
  </si>
  <si>
    <t>ESPINOLA, BLAS BIENVENIDO</t>
  </si>
  <si>
    <t>PERINETTO BENITEZ, CARLOS JOSE</t>
  </si>
  <si>
    <t>DIAZ RUIZ, JUSTO RAFAEL</t>
  </si>
  <si>
    <t>RIVEROS DE DUARTE, NORMA BEATRIZ</t>
  </si>
  <si>
    <t>MELGAREJO PIÑEIRO, ENRIQUE JOSE</t>
  </si>
  <si>
    <t>PAREDES VDA DE BOGADO, MYRIAN MARTINA</t>
  </si>
  <si>
    <t>BENITEZ BENITEZ, RAMONA ELISA</t>
  </si>
  <si>
    <t>QUINTANA DE FLORENTIN, AMALIA</t>
  </si>
  <si>
    <t>RICARDO JARA, ALCIDES</t>
  </si>
  <si>
    <t>MACIEL ARRUA, GERARDO</t>
  </si>
  <si>
    <t>MARECOS SALINAS, CARMEN DEL ROSARIO</t>
  </si>
  <si>
    <t>ALVAREZ VILLASBOA, NARCISO</t>
  </si>
  <si>
    <t>MEDINA COPPARI, DANIEL ENRIQUE</t>
  </si>
  <si>
    <t>ZELAYA ROMERO, ALBA MARIA FELIA</t>
  </si>
  <si>
    <t>ORTIZ BENITEZ, JAVIER GUILLERMO</t>
  </si>
  <si>
    <t>PERALTA DE ACOSTA, ZULMA ELIZABET</t>
  </si>
  <si>
    <t>GARCIA ORREGO, CIRILO RAMON</t>
  </si>
  <si>
    <t>LEON ADORNO, LUIS GORGONIO</t>
  </si>
  <si>
    <t>ORUE CABRAL, AMANCIO RAMON</t>
  </si>
  <si>
    <t>FRANCO NIMIA NOEMI</t>
  </si>
  <si>
    <t>BALBUENA ORTEGA, OSCAR JAVIER</t>
  </si>
  <si>
    <t>LEON MORALES, MARTA ELIZABETH</t>
  </si>
  <si>
    <t>LOPEZ CAÑETE, CARLOS ANTONIO</t>
  </si>
  <si>
    <t>VERON ARCE CARLOS ALFREDO</t>
  </si>
  <si>
    <t>MAIDANA PRIETO ADRIANA RAQUEL</t>
  </si>
  <si>
    <t>QUINTANA RAMIREZ, ISIDORA</t>
  </si>
  <si>
    <t>FLEITAS ZARATE MARIA ROSANA</t>
  </si>
  <si>
    <t>BARRETO RODRIGUEZ BERNARDA</t>
  </si>
  <si>
    <t>VILLALBA DE ARIAS, LIZ LORENA</t>
  </si>
  <si>
    <t>ARZA  DE GALLARDO, MARIA ESTELA</t>
  </si>
  <si>
    <t>ADRIZ JIMENEZ AMADO ENRIQUE</t>
  </si>
  <si>
    <t>SANABRIA CRISTALDO, GISCEL JACQUELINE</t>
  </si>
  <si>
    <t>PAEZ DE GONZALEZ EVA PRISCILIANA</t>
  </si>
  <si>
    <t>ORTIZ BARRIOS FELIPE</t>
  </si>
  <si>
    <t>INSAURRALDE ACOSTA, LORENA LUCIA</t>
  </si>
  <si>
    <t>RODRIGUEZ GARCETE, REBECA</t>
  </si>
  <si>
    <t>BAREIRO, MARIA  LIBBY</t>
  </si>
  <si>
    <t>BOGADO GONZALEZ, ALEXIS ANDRES</t>
  </si>
  <si>
    <t>SOSA DE COLMAN, ANA MARIA</t>
  </si>
  <si>
    <t>ARANDA LEON, DIGNA BEATRIZ</t>
  </si>
  <si>
    <t>RICHER CACERES, LAURA CAROLINA</t>
  </si>
  <si>
    <t>RUIZ DE UDRIZAR, MARIA GREGORIA DE FATIMA</t>
  </si>
  <si>
    <t>FARIÑA SALINAS, HUGO RAFAEL</t>
  </si>
  <si>
    <t>SILVERA GALEANO ALBERTO RODRIGO</t>
  </si>
  <si>
    <t>MIRANDA MEDINA EDUARDO DAVID</t>
  </si>
  <si>
    <t>GALLARDO MONTIEL, AMADO ROGELIO</t>
  </si>
  <si>
    <t>MENCHACA VEGA, TEODORO ESTEBAN</t>
  </si>
  <si>
    <t>AGUERO DE ACEVEDO, LUZ MARINA D.</t>
  </si>
  <si>
    <t>INSFRAN CORONEL, MIGUEL ANGEL VALENTIN</t>
  </si>
  <si>
    <t>ORTIZ BOBADILLA GUSTAVO PASTOR</t>
  </si>
  <si>
    <t>TROCHE DE POISSON, LOURDES CONCEPCION</t>
  </si>
  <si>
    <t>FLOR LUGO, LUIS FRANCISCO</t>
  </si>
  <si>
    <t>FRETES DE BENITEZ, ANA LAURA</t>
  </si>
  <si>
    <t>CACERES GIMENEZ, JORGE AUDBERTO</t>
  </si>
  <si>
    <t>ACOSTA LEGRAND, ROCIO CAROLINA</t>
  </si>
  <si>
    <t>RECALDE DE INSFRAN LUCIA ESPERANZA</t>
  </si>
  <si>
    <t>Bonif. por Gestion Administrativa</t>
  </si>
  <si>
    <t>COLMAN MARTINEZ,CLAUDIA ARLINA</t>
  </si>
  <si>
    <t>HAYASHI FERREIRA, ENRIQUE</t>
  </si>
  <si>
    <t>Subsidio Familiar</t>
  </si>
  <si>
    <t>RODAS AVALOS, NELSON MIGUEL</t>
  </si>
  <si>
    <t>ACUÑA NOGUERA, OLGA CAROLINA</t>
  </si>
  <si>
    <t>GIMENEZ DUARTE, ARIEL SANTIAGO</t>
  </si>
  <si>
    <t>VERA PORTILLO, OLIVIA JAZMIN</t>
  </si>
  <si>
    <t>BENITEZ RIQUELME, ALFREDO EMILIO</t>
  </si>
  <si>
    <t>OLMEDO OCAMPOS, NORMA ELIZABETH</t>
  </si>
  <si>
    <t>ROLON ROMERO CARMELO ANTONIO</t>
  </si>
  <si>
    <t>ORUE SILVERO GLORIA BEATRIZ</t>
  </si>
  <si>
    <t>FIGUEREDO YUDICE MARIA EMILIA</t>
  </si>
  <si>
    <t>RIOS RUIZ DIAZ, FEDERICO GUILLERMO</t>
  </si>
  <si>
    <t>BUZARQUIZ RIOS, TANIA MARIEL</t>
  </si>
  <si>
    <t>PORTILLO NOGUERA, PEDRO LUIS</t>
  </si>
  <si>
    <t>CRISTALDO LEIVA, ESTELA MARY</t>
  </si>
  <si>
    <t>SANABRIA DEPPS, HUGO ENRIQUE</t>
  </si>
  <si>
    <t>RECALDE TORRES, IGNACIA MARCELINA</t>
  </si>
  <si>
    <t>RIVAS AQUINO GLADYS ELIZABETH</t>
  </si>
  <si>
    <t>ACOSTA MARECOS, MARIA ALEJANDRA</t>
  </si>
  <si>
    <t>ESTECHE GAMARRA, EMILIANO</t>
  </si>
  <si>
    <t>GOMEZ DE BENITEZ, JUANA BAUTISTA</t>
  </si>
  <si>
    <t>SANCHEZ CORONEL, MELANIO</t>
  </si>
  <si>
    <t>VALDOVINOS PANIAGUA, RAUL ALBERTO F.</t>
  </si>
  <si>
    <t>MARECOS ELIZECHE, JUAN ALFREDO</t>
  </si>
  <si>
    <t>SOSA, JOSE MARCELO</t>
  </si>
  <si>
    <t>ALVARENGA CUEVAS ANGEL DAMIAN</t>
  </si>
  <si>
    <t>JARA GONZALEZ, SONIA</t>
  </si>
  <si>
    <t>PAREDES ORTELLADO, AURELIO</t>
  </si>
  <si>
    <t>GONZALEZ ARRUA, JAVIER</t>
  </si>
  <si>
    <t>BELOTTO ARANDA WALTER OMAR</t>
  </si>
  <si>
    <t>ALVARENGA LOPEZ, LILIANA</t>
  </si>
  <si>
    <t>BOGADO DE FLEITAS, DARIA ANTONIA</t>
  </si>
  <si>
    <t>AYALA GONZALEZ, GLADYS ROSALINA</t>
  </si>
  <si>
    <t>VILLALBA BENITEZ, LUCIO MARIA</t>
  </si>
  <si>
    <t>LARREA BAREIRO, DIGNA</t>
  </si>
  <si>
    <t>CAÑETE VILLAREAL, NESTOR</t>
  </si>
  <si>
    <t>GIMENEZ GONZALEZ, LIZ ROCIO</t>
  </si>
  <si>
    <t>CAÑETE VILLAREAL, MIGUEL ANGEL</t>
  </si>
  <si>
    <t>MEDINA LARROZA, LEONARDO LUIS</t>
  </si>
  <si>
    <t>ARCE MEDINA, PAOLO</t>
  </si>
  <si>
    <t>PALACIOS ALVARENGA, VICTOR MANUEL</t>
  </si>
  <si>
    <t>OVANDO LOPEZ, GERARDO DANIEL</t>
  </si>
  <si>
    <t>GONZALEZ CENTURION, GONZALO GERMAN</t>
  </si>
  <si>
    <t>VILLALBA RAGGINI, VICTOR MANUEL</t>
  </si>
  <si>
    <t>CHENA FERREIRA, EMA</t>
  </si>
  <si>
    <t>ALMADA CABRERA, JESUS ANDRADE</t>
  </si>
  <si>
    <t>ZARACHO, GABRIEL FRANCIA</t>
  </si>
  <si>
    <t>ALMADA PEÑA, JUAN CARLOS</t>
  </si>
  <si>
    <t>FRUTOS DE ROA, CRISTINA ELIZABETH</t>
  </si>
  <si>
    <t>ARAUJO ROJAS NIDIA ESTHER</t>
  </si>
  <si>
    <t>NUÑEZ CANTERO, MARIA ELENA</t>
  </si>
  <si>
    <t>BOGADO, ARSENIO (H)</t>
  </si>
  <si>
    <t>ORTIZ ESPINOZA, RUBEN ANGEL</t>
  </si>
  <si>
    <t>SAMANIEGO GAONA, CARLOS JOAQUIN</t>
  </si>
  <si>
    <t>GIMENEZ, TOMAS</t>
  </si>
  <si>
    <t>MORENO GAMARRA, PAULA</t>
  </si>
  <si>
    <t>SALINAS DE YEGROS, NATIVIDAD</t>
  </si>
  <si>
    <t>CANTERO CASCO, SILVIA</t>
  </si>
  <si>
    <t>CRISTALDO MEZA, NOEMI</t>
  </si>
  <si>
    <t>ESTIGARRIBIA GALEANO, RAMON WENCESLAO</t>
  </si>
  <si>
    <t>FUNES DE FERREIRA, NORMA DEOLINDA</t>
  </si>
  <si>
    <t>AYALA CARDOZO, ELENO</t>
  </si>
  <si>
    <t>FLORES, MIGUEL ANGEL</t>
  </si>
  <si>
    <t>GAONA OLMEDO, LEONARDO</t>
  </si>
  <si>
    <t>GALEANO, MARIA SOFIA</t>
  </si>
  <si>
    <t>GOMEZ RIVEROS, RUFINO</t>
  </si>
  <si>
    <t>RODRIGUEZ CASTRO, PASTOR</t>
  </si>
  <si>
    <t>BARRIOS MARECOS, LOURDES ISABEL</t>
  </si>
  <si>
    <t>LOVERA CABRAL JULIO CESAR</t>
  </si>
  <si>
    <t>MORENO GAMARRA, LEANDRA</t>
  </si>
  <si>
    <t>VILLAMAYOR AVEIRO, FLORA ELMA</t>
  </si>
  <si>
    <t>MARTINEZ CARDOZO, RUBEN ANTONIO</t>
  </si>
  <si>
    <t>CACERES DE RUIZ DIAZ, EVA RAQUEL</t>
  </si>
  <si>
    <t>RUIZ DIAZ ROMAN, CESAR</t>
  </si>
  <si>
    <t>CUQUEJO DUARTE, CARLOS ALBERTO</t>
  </si>
  <si>
    <t>DIAZ VAZQUEZ, MARCOS FERNANDO</t>
  </si>
  <si>
    <t>DOMINGUEZ RUIZ, JAVIER CONCEPCION</t>
  </si>
  <si>
    <t>ARAUJO DE FERNANDEZ CYNTHIA CONCEPCION</t>
  </si>
  <si>
    <t>VALDEZ VILLAR, GRISELDA</t>
  </si>
  <si>
    <t>RUIZ DIAZ DOMINGUEZ, BEATRIZ</t>
  </si>
  <si>
    <t>MELGAREJO GODOY JUAN RIGOBERTO</t>
  </si>
  <si>
    <t>AQUINO VERA, ELVA ELENA</t>
  </si>
  <si>
    <t>CHENA GONZALEZ, ANGELICA NOEMI</t>
  </si>
  <si>
    <t>VALLEJOS SOSA, ROLANDO ISIDRO</t>
  </si>
  <si>
    <t>PERALTA LILIANA ISABEL</t>
  </si>
  <si>
    <t>ALVARENGA ACOSTA, OSCAR RAMON</t>
  </si>
  <si>
    <t>ALMIRON DE AREVALOS, DIOSINA</t>
  </si>
  <si>
    <t>TRINIDAD ALVARENGA, MONICA ELIZABETH</t>
  </si>
  <si>
    <t>DIAZ CANTERO NILSA RAMONA</t>
  </si>
  <si>
    <t>GARCIA INSFRAN LIDIA ROSA</t>
  </si>
  <si>
    <t>RODRIGUEZ YAMBAY, GUSTAVO ADOLFO</t>
  </si>
  <si>
    <t>SALDIVAR AURELIANA</t>
  </si>
  <si>
    <t>ALVARENGA CABALLERO, CARMEN IDALINA</t>
  </si>
  <si>
    <t>FERNANDEZ MACHUCA ELVA</t>
  </si>
  <si>
    <t>RIVEROS MENDOZA, LIBRADA DANIELA</t>
  </si>
  <si>
    <t>DEL RIO AMARILLA, RODRIGO JOSE</t>
  </si>
  <si>
    <t>ROJAS MARECO,  RELKYS BLASDELINA</t>
  </si>
  <si>
    <t>MARTINEZ DE MORENO,  ROSALIA</t>
  </si>
  <si>
    <t>ACOSTA DE FERNANDEZ SUSANA BEATRIZ</t>
  </si>
  <si>
    <t>FLORES BAEZ, GUSTAVO EMANUEL</t>
  </si>
  <si>
    <t>CENTURION NUÑEZ, REINALDO ALBERTO</t>
  </si>
  <si>
    <t>CACERES ORTIGOZA, JULIO CESAR</t>
  </si>
  <si>
    <t>VELILLA PEREZ, ATILIO JOSE</t>
  </si>
  <si>
    <t>GONZALEZ DUARTE FLAMINIO</t>
  </si>
  <si>
    <t>SILVA OVANDO, FATIMA LUCIA</t>
  </si>
  <si>
    <t>MOSQUEDA VEGA, JORGE ANTONIO</t>
  </si>
  <si>
    <t>ARISTE ROJAS, ALEJANDRA</t>
  </si>
  <si>
    <t>MALDONADO TRINIDAD, VICTOR</t>
  </si>
  <si>
    <t>VEGA AREN, EDITH YOLANDA</t>
  </si>
  <si>
    <t>CARDOZO GONZALEZ, JORGE DANIEL</t>
  </si>
  <si>
    <t>OJEDA VERA, SATURNINO</t>
  </si>
  <si>
    <t>LOPEZ JIMENEZ, EDGAR CELESTINO</t>
  </si>
  <si>
    <t>BROZZON MARECOS, PATRICIA VIVIANA</t>
  </si>
  <si>
    <t>OSORIO PAIVA, MIRIAN LETICIA</t>
  </si>
  <si>
    <t>GAMARRA MORINIGO, EMILCE MARISOL</t>
  </si>
  <si>
    <t>TELLEZ ACUÑA DARIO</t>
  </si>
  <si>
    <t>DIAZ COLLANTE FELIPE NERY</t>
  </si>
  <si>
    <t>OCAMPOS PAIVA, JUAN ELIGIO</t>
  </si>
  <si>
    <t>VARGAS MELGAREJO, GLADYS ZUNILDA</t>
  </si>
  <si>
    <t>MARTINEZ GIMENEZ, ALICIA RAQUEL</t>
  </si>
  <si>
    <t>BRITEZ RETTORI, EDUARDO</t>
  </si>
  <si>
    <t>ROMERO SOSA, JOSE DANIEL</t>
  </si>
  <si>
    <t>CHAMORRO ORTIZ, ANGEL DAMIAN</t>
  </si>
  <si>
    <t>PAVON DE ESPINOLA, NOELIA BEATRIZ</t>
  </si>
  <si>
    <t>VIVEROS PERALTA, DIANA NATHALIA</t>
  </si>
  <si>
    <t>MARIN GONZALEZ, CASIMIRO</t>
  </si>
  <si>
    <t>MELGAREJO DE MARTINEZ, ANA CLAUDIA</t>
  </si>
  <si>
    <t>ORTIZ DE SOSA, GILDA</t>
  </si>
  <si>
    <t>VALDEZ DELGADO, DANIEL</t>
  </si>
  <si>
    <t>ALVARENGA CABALLERO, AMADO</t>
  </si>
  <si>
    <t>MORINIGO MORALES, JORGE</t>
  </si>
  <si>
    <t>JARA DE OCAMPOS, AQUILINA</t>
  </si>
  <si>
    <t>VILLORDO VILLASANTI, TERESA</t>
  </si>
  <si>
    <t>TALAVERA DE SANTA CRUZ, MERCEDES ALICIA</t>
  </si>
  <si>
    <t>MEZA PAREDES, CARLOS RAUL</t>
  </si>
  <si>
    <t>RUIZ FERREIRA NADIA CAROLINE</t>
  </si>
  <si>
    <t>TRINIDAD GAONA, GREGORIO</t>
  </si>
  <si>
    <t>MEDINA COPPARI, MIRYAN RAQUEL</t>
  </si>
  <si>
    <t>GAVILAN PAIVA, LOURDES KARINA</t>
  </si>
  <si>
    <t>CAMPOS ROA, OSMAR</t>
  </si>
  <si>
    <t>CHIUZANO DE BENITEZ, MARIA LUISA D.</t>
  </si>
  <si>
    <t>FIGUEREDO MONTIEL, LUIS MARIA</t>
  </si>
  <si>
    <t>AYALA ARGUELLO, RAMON</t>
  </si>
  <si>
    <t>CANDIA ORTIZ, ANICIO ARIEL</t>
  </si>
  <si>
    <t>JARA DE GONZALEZ, MARTA VICTORIA</t>
  </si>
  <si>
    <t>AQUINO MALLORQUIN, RAMON LUIS</t>
  </si>
  <si>
    <t>MORENO QUINTANA, LUISA ROSMEURI</t>
  </si>
  <si>
    <t>CRISTALDO DE BENITEZ, NILSA ALICE</t>
  </si>
  <si>
    <t>SANTOS ARANDA, CANDIDO TERESIO</t>
  </si>
  <si>
    <t>ARISTE SAAVEDRA, ROMAN PASTOR</t>
  </si>
  <si>
    <t>FERNANDEZ BATTILANA, CLAUDIA ROSANNA</t>
  </si>
  <si>
    <t>FLEITAS TEME, MIRIAN ELIZABETH</t>
  </si>
  <si>
    <t>MARIN OJEDA, MARIA LELIA CRISTINA</t>
  </si>
  <si>
    <t>SERVIN DUARTE, HERIBERTO VICTORINO</t>
  </si>
  <si>
    <t>TALAVERA VILLALBA, AUGUSTO MILCIADES</t>
  </si>
  <si>
    <t>GONZALEZ SALINAS, FELICITA</t>
  </si>
  <si>
    <t>Gastos de Representación</t>
  </si>
  <si>
    <t>Viaticos</t>
  </si>
  <si>
    <t>BASUALDO ROJAS, FERNANDO DE JESUS</t>
  </si>
  <si>
    <t>LEZCANO FRUTOS, CLAUDIA BEATRIZ</t>
  </si>
  <si>
    <t>GARCIA MILTON LADARIO</t>
  </si>
  <si>
    <t>SALUM PACHER, RAMON FARIT</t>
  </si>
  <si>
    <t>Gestion Presupuestaria</t>
  </si>
  <si>
    <t>GIMENEZ GONZALEZ, HUMBERTO EUGENIO</t>
  </si>
  <si>
    <t>OLGA LIBRADA KIELO DE WITT</t>
  </si>
  <si>
    <t>MARGARITA YEGROS MARC</t>
  </si>
  <si>
    <t>GRACIELA VAN HUMBECK</t>
  </si>
  <si>
    <t>SONIA RAQUEL GARCIA MARIN</t>
  </si>
  <si>
    <t>Contr. Personal tecnico</t>
  </si>
  <si>
    <t>ALEJANDRO BOGDA</t>
  </si>
  <si>
    <t>ANGEL MARTINEZ PRIETO</t>
  </si>
  <si>
    <t>ANTONIO OSMAR GOMEZ ZAYAS</t>
  </si>
  <si>
    <t>JAZMIN THAMARA ELIZABETH ORTIZ</t>
  </si>
  <si>
    <t>JOSE OSCAR CANCLINI CHAMORRO</t>
  </si>
  <si>
    <t>MIGUEL RAMON HEMORSILLA</t>
  </si>
  <si>
    <t>SOTO ESTIGARRIBIA, BERNARDINO</t>
  </si>
  <si>
    <t>MELGAREJO ALMADA, CARLOS DANIEL</t>
  </si>
  <si>
    <t>SOSA PAREDES, SILVINO</t>
  </si>
  <si>
    <t>CANO MENDOZA, ROGELIO</t>
  </si>
  <si>
    <t>DUARTE DE GONZALEZ, PATRICIA DIANA</t>
  </si>
  <si>
    <t>BENITEZ CAPDEVILA, SERGIO ANTONIO</t>
  </si>
  <si>
    <t>Subsidio familiar</t>
  </si>
  <si>
    <t>DOMINGUEZ VILLAMAYOR, MARLEN</t>
  </si>
  <si>
    <t>FRETES RIVAS, JORGE JOEL</t>
  </si>
  <si>
    <t>BENITEZ ARCE, VICTOR RAUL</t>
  </si>
  <si>
    <t>FLEITAS BOGADO, PAOLA NOEMI</t>
  </si>
  <si>
    <t>QUIÑONEZ MAUBET, RUFINO RAMON</t>
  </si>
  <si>
    <t>NAVARRO GALEANO, CECILIA</t>
  </si>
  <si>
    <t>PENAYO, NESTOR ARIEL</t>
  </si>
  <si>
    <t>VERDUN DE LOPEZ, LUZ EVANGELINA</t>
  </si>
  <si>
    <t>Gestion Administrativa</t>
  </si>
  <si>
    <t>Bonif. Por Cargo</t>
  </si>
  <si>
    <t>Bonificación por Cargo</t>
  </si>
  <si>
    <t>OJEDA DIAZ, GLORIA MARIA</t>
  </si>
  <si>
    <t>Sueldo - Z72</t>
  </si>
  <si>
    <t>Sueldos - Z72</t>
  </si>
  <si>
    <t>MARISOL, VILLALBA ROMERO</t>
  </si>
  <si>
    <t>Sueldos Z-72</t>
  </si>
  <si>
    <t>ROLANDO RAMON, DELGADO AQUINO</t>
  </si>
  <si>
    <t>RUIZ DIAZ, MARIA ELENA</t>
  </si>
  <si>
    <t>LUIS ALBERTO, ZARATE PASTOR</t>
  </si>
  <si>
    <t xml:space="preserve"> </t>
  </si>
  <si>
    <t>AGUINALDO 2022</t>
  </si>
  <si>
    <t>TELLEZ RAMOS, LIDIA SUSANA</t>
  </si>
  <si>
    <t>PEDRO ARTHURO, SANTACRUZ PERALTA</t>
  </si>
  <si>
    <t>ALCIDES JOSE GUILLERMO, NAVARRO ROMERO</t>
  </si>
  <si>
    <t>Remuneracion Adicional</t>
  </si>
  <si>
    <t>Subsisio Familiar</t>
  </si>
  <si>
    <t xml:space="preserve">Subsidio </t>
  </si>
  <si>
    <t>DA PONTE SANCHEZ, CAROLIN JANET</t>
  </si>
  <si>
    <t>CORRESPONDIENTE AL EJERCICIO FISCAL 2023</t>
  </si>
  <si>
    <t>CORTESSI ZARATE, CONRADO ANICETO</t>
  </si>
  <si>
    <t>CRISTALDO NAVARRO, ANGEL JAVIER</t>
  </si>
  <si>
    <t>subsidio familiar</t>
  </si>
  <si>
    <t>ESTIGARRIBIA , NIDIA</t>
  </si>
  <si>
    <t>GONZALEZ CAÑETE, OSCAR LUIS</t>
  </si>
  <si>
    <t>CARDOZO SAMANIEGO, LILIO RODOLFO</t>
  </si>
  <si>
    <t>GONZALEZ M, BERNARDINO ANTONIO</t>
  </si>
  <si>
    <t>PEREZ MARECOS, ADALBERTO</t>
  </si>
  <si>
    <t>ESPINOLA GOMEZ, HUGO CESAR</t>
  </si>
  <si>
    <t>SIXTO DARIO, GIMENEZ ALEGRE</t>
  </si>
  <si>
    <t>OVELAR LOPEZ, JUAN CARLOS</t>
  </si>
  <si>
    <t>CHAVEZ FLEITAS, BERNARDETE CONCEPCION</t>
  </si>
  <si>
    <t>MOSQUEDA ORTIZ, JORGFE RAMON</t>
  </si>
</sst>
</file>

<file path=xl/styles.xml><?xml version="1.0" encoding="utf-8"?>
<styleSheet xmlns="http://schemas.openxmlformats.org/spreadsheetml/2006/main">
  <numFmts count="3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;[Red]#,##0"/>
    <numFmt numFmtId="185" formatCode="_-[$€]* #,##0.00_-;\-[$€]* #,##0.00_-;_-[$€]* &quot;-&quot;??_-;_-@_-"/>
    <numFmt numFmtId="186" formatCode="_-* #,##0_-;\-* #,##0_-;_-* &quot;-&quot;??_-;_-@_-"/>
    <numFmt numFmtId="187" formatCode="[$-3C0A]dddd\,\ dd&quot; de &quot;mmmm&quot; de &quot;yyyy"/>
  </numFmts>
  <fonts count="5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6"/>
      <color indexed="2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18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7" fillId="0" borderId="0" xfId="0" applyFont="1" applyAlignment="1">
      <alignment horizontal="right"/>
    </xf>
    <xf numFmtId="184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2" borderId="0" xfId="51" applyNumberFormat="1" applyFont="1" applyFill="1" applyBorder="1" applyAlignment="1">
      <alignment horizontal="right"/>
    </xf>
    <xf numFmtId="3" fontId="4" fillId="32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2" borderId="0" xfId="51" applyNumberFormat="1" applyFont="1" applyFill="1" applyBorder="1" applyAlignment="1">
      <alignment horizontal="right"/>
    </xf>
    <xf numFmtId="3" fontId="1" fillId="32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4" fontId="9" fillId="33" borderId="14" xfId="0" applyNumberFormat="1" applyFont="1" applyFill="1" applyBorder="1" applyAlignment="1">
      <alignment horizontal="center"/>
    </xf>
    <xf numFmtId="3" fontId="4" fillId="33" borderId="19" xfId="51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2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86" fontId="2" fillId="0" borderId="10" xfId="50" applyNumberFormat="1" applyFont="1" applyBorder="1" applyAlignment="1">
      <alignment horizontal="right"/>
    </xf>
    <xf numFmtId="186" fontId="2" fillId="0" borderId="15" xfId="50" applyNumberFormat="1" applyFont="1" applyBorder="1" applyAlignment="1">
      <alignment horizontal="right"/>
    </xf>
    <xf numFmtId="186" fontId="2" fillId="0" borderId="15" xfId="50" applyNumberFormat="1" applyFont="1" applyBorder="1" applyAlignment="1">
      <alignment/>
    </xf>
    <xf numFmtId="186" fontId="2" fillId="0" borderId="19" xfId="50" applyNumberFormat="1" applyFont="1" applyBorder="1" applyAlignment="1">
      <alignment horizontal="right"/>
    </xf>
    <xf numFmtId="186" fontId="2" fillId="0" borderId="17" xfId="50" applyNumberFormat="1" applyFont="1" applyBorder="1" applyAlignment="1">
      <alignment horizontal="right"/>
    </xf>
    <xf numFmtId="186" fontId="2" fillId="32" borderId="15" xfId="50" applyNumberFormat="1" applyFont="1" applyFill="1" applyBorder="1" applyAlignment="1">
      <alignment horizontal="right"/>
    </xf>
    <xf numFmtId="186" fontId="2" fillId="32" borderId="10" xfId="50" applyNumberFormat="1" applyFont="1" applyFill="1" applyBorder="1" applyAlignment="1">
      <alignment horizontal="right"/>
    </xf>
    <xf numFmtId="186" fontId="2" fillId="32" borderId="17" xfId="50" applyNumberFormat="1" applyFont="1" applyFill="1" applyBorder="1" applyAlignment="1">
      <alignment horizontal="right"/>
    </xf>
    <xf numFmtId="186" fontId="2" fillId="0" borderId="21" xfId="5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86" fontId="0" fillId="0" borderId="10" xfId="50" applyNumberFormat="1" applyFont="1" applyBorder="1" applyAlignment="1">
      <alignment horizontal="right"/>
    </xf>
    <xf numFmtId="186" fontId="0" fillId="0" borderId="10" xfId="50" applyNumberFormat="1" applyFont="1" applyBorder="1" applyAlignment="1">
      <alignment/>
    </xf>
    <xf numFmtId="186" fontId="0" fillId="0" borderId="15" xfId="50" applyNumberFormat="1" applyFont="1" applyBorder="1" applyAlignment="1">
      <alignment horizontal="right"/>
    </xf>
    <xf numFmtId="186" fontId="0" fillId="0" borderId="15" xfId="50" applyNumberFormat="1" applyFont="1" applyBorder="1" applyAlignment="1">
      <alignment/>
    </xf>
    <xf numFmtId="186" fontId="0" fillId="0" borderId="19" xfId="50" applyNumberFormat="1" applyFont="1" applyBorder="1" applyAlignment="1">
      <alignment/>
    </xf>
    <xf numFmtId="186" fontId="0" fillId="0" borderId="17" xfId="50" applyNumberFormat="1" applyFont="1" applyBorder="1" applyAlignment="1">
      <alignment/>
    </xf>
    <xf numFmtId="186" fontId="0" fillId="32" borderId="15" xfId="50" applyNumberFormat="1" applyFont="1" applyFill="1" applyBorder="1" applyAlignment="1">
      <alignment horizontal="right"/>
    </xf>
    <xf numFmtId="186" fontId="0" fillId="0" borderId="17" xfId="50" applyNumberFormat="1" applyFont="1" applyBorder="1" applyAlignment="1">
      <alignment horizontal="right"/>
    </xf>
    <xf numFmtId="186" fontId="0" fillId="32" borderId="17" xfId="50" applyNumberFormat="1" applyFont="1" applyFill="1" applyBorder="1" applyAlignment="1">
      <alignment horizontal="right"/>
    </xf>
    <xf numFmtId="186" fontId="0" fillId="0" borderId="18" xfId="50" applyNumberFormat="1" applyFont="1" applyBorder="1" applyAlignment="1">
      <alignment/>
    </xf>
    <xf numFmtId="186" fontId="0" fillId="0" borderId="19" xfId="50" applyNumberFormat="1" applyFont="1" applyBorder="1" applyAlignment="1">
      <alignment horizontal="right"/>
    </xf>
    <xf numFmtId="186" fontId="0" fillId="0" borderId="19" xfId="50" applyNumberFormat="1" applyFont="1" applyBorder="1" applyAlignment="1">
      <alignment/>
    </xf>
    <xf numFmtId="186" fontId="0" fillId="0" borderId="10" xfId="50" applyNumberFormat="1" applyFont="1" applyBorder="1" applyAlignment="1">
      <alignment horizontal="right"/>
    </xf>
    <xf numFmtId="186" fontId="0" fillId="0" borderId="10" xfId="50" applyNumberFormat="1" applyFont="1" applyBorder="1" applyAlignment="1">
      <alignment/>
    </xf>
    <xf numFmtId="186" fontId="0" fillId="0" borderId="15" xfId="50" applyNumberFormat="1" applyFont="1" applyBorder="1" applyAlignment="1">
      <alignment horizontal="right"/>
    </xf>
    <xf numFmtId="186" fontId="0" fillId="0" borderId="17" xfId="50" applyNumberFormat="1" applyFont="1" applyBorder="1" applyAlignment="1">
      <alignment/>
    </xf>
    <xf numFmtId="186" fontId="0" fillId="32" borderId="10" xfId="50" applyNumberFormat="1" applyFont="1" applyFill="1" applyBorder="1" applyAlignment="1">
      <alignment horizontal="right"/>
    </xf>
    <xf numFmtId="186" fontId="0" fillId="32" borderId="15" xfId="50" applyNumberFormat="1" applyFont="1" applyFill="1" applyBorder="1" applyAlignment="1">
      <alignment horizontal="right"/>
    </xf>
    <xf numFmtId="186" fontId="0" fillId="0" borderId="15" xfId="50" applyNumberFormat="1" applyFont="1" applyBorder="1" applyAlignment="1">
      <alignment/>
    </xf>
    <xf numFmtId="186" fontId="0" fillId="0" borderId="21" xfId="50" applyNumberFormat="1" applyFont="1" applyBorder="1" applyAlignment="1">
      <alignment horizontal="right"/>
    </xf>
    <xf numFmtId="186" fontId="0" fillId="0" borderId="17" xfId="5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84" fontId="4" fillId="0" borderId="17" xfId="0" applyNumberFormat="1" applyFont="1" applyBorder="1" applyAlignment="1">
      <alignment horizontal="center" vertical="center" wrapText="1"/>
    </xf>
    <xf numFmtId="184" fontId="4" fillId="0" borderId="22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186" fontId="0" fillId="0" borderId="21" xfId="50" applyNumberFormat="1" applyFont="1" applyBorder="1" applyAlignment="1">
      <alignment/>
    </xf>
    <xf numFmtId="0" fontId="2" fillId="32" borderId="23" xfId="0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84" fontId="4" fillId="0" borderId="25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right"/>
    </xf>
    <xf numFmtId="186" fontId="0" fillId="0" borderId="18" xfId="50" applyNumberFormat="1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3" fontId="0" fillId="0" borderId="26" xfId="0" applyNumberFormat="1" applyFill="1" applyBorder="1" applyAlignment="1">
      <alignment horizontal="center"/>
    </xf>
    <xf numFmtId="186" fontId="0" fillId="0" borderId="26" xfId="50" applyNumberFormat="1" applyFont="1" applyBorder="1" applyAlignment="1">
      <alignment/>
    </xf>
    <xf numFmtId="0" fontId="2" fillId="0" borderId="20" xfId="0" applyFont="1" applyFill="1" applyBorder="1" applyAlignment="1">
      <alignment horizontal="left"/>
    </xf>
    <xf numFmtId="186" fontId="0" fillId="0" borderId="20" xfId="50" applyNumberFormat="1" applyFont="1" applyBorder="1" applyAlignment="1">
      <alignment/>
    </xf>
    <xf numFmtId="186" fontId="0" fillId="0" borderId="20" xfId="50" applyNumberFormat="1" applyFont="1" applyBorder="1" applyAlignment="1">
      <alignment/>
    </xf>
    <xf numFmtId="1" fontId="12" fillId="0" borderId="17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186" fontId="0" fillId="0" borderId="15" xfId="50" applyNumberFormat="1" applyFont="1" applyBorder="1" applyAlignment="1">
      <alignment horizontal="left"/>
    </xf>
    <xf numFmtId="186" fontId="0" fillId="0" borderId="17" xfId="50" applyNumberFormat="1" applyFont="1" applyBorder="1" applyAlignment="1">
      <alignment horizontal="left"/>
    </xf>
    <xf numFmtId="184" fontId="4" fillId="0" borderId="25" xfId="0" applyNumberFormat="1" applyFont="1" applyFill="1" applyBorder="1" applyAlignment="1">
      <alignment horizontal="center" vertical="center" wrapText="1"/>
    </xf>
    <xf numFmtId="186" fontId="2" fillId="34" borderId="15" xfId="5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center"/>
    </xf>
    <xf numFmtId="186" fontId="2" fillId="0" borderId="20" xfId="50" applyNumberFormat="1" applyFont="1" applyBorder="1" applyAlignment="1">
      <alignment horizontal="right"/>
    </xf>
    <xf numFmtId="0" fontId="2" fillId="32" borderId="20" xfId="0" applyFont="1" applyFill="1" applyBorder="1" applyAlignment="1">
      <alignment horizontal="center"/>
    </xf>
    <xf numFmtId="186" fontId="0" fillId="0" borderId="20" xfId="50" applyNumberFormat="1" applyFont="1" applyBorder="1" applyAlignment="1">
      <alignment horizontal="right"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  <xf numFmtId="186" fontId="0" fillId="0" borderId="20" xfId="50" applyNumberFormat="1" applyFont="1" applyBorder="1" applyAlignment="1">
      <alignment horizontal="left"/>
    </xf>
    <xf numFmtId="186" fontId="0" fillId="0" borderId="24" xfId="50" applyNumberFormat="1" applyFont="1" applyBorder="1" applyAlignment="1">
      <alignment/>
    </xf>
    <xf numFmtId="186" fontId="2" fillId="0" borderId="15" xfId="50" applyNumberFormat="1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186" fontId="2" fillId="32" borderId="20" xfId="5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186" fontId="2" fillId="0" borderId="31" xfId="50" applyNumberFormat="1" applyFont="1" applyBorder="1" applyAlignment="1">
      <alignment horizontal="right"/>
    </xf>
    <xf numFmtId="0" fontId="4" fillId="33" borderId="20" xfId="0" applyFont="1" applyFill="1" applyBorder="1" applyAlignment="1">
      <alignment horizontal="right" vertical="center"/>
    </xf>
    <xf numFmtId="186" fontId="2" fillId="0" borderId="10" xfId="50" applyNumberFormat="1" applyFont="1" applyBorder="1" applyAlignment="1">
      <alignment horizontal="right" wrapText="1"/>
    </xf>
    <xf numFmtId="3" fontId="0" fillId="0" borderId="2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4" fillId="33" borderId="20" xfId="0" applyFont="1" applyFill="1" applyBorder="1" applyAlignment="1">
      <alignment vertical="center"/>
    </xf>
    <xf numFmtId="186" fontId="0" fillId="32" borderId="15" xfId="50" applyNumberFormat="1" applyFont="1" applyFill="1" applyBorder="1" applyAlignment="1">
      <alignment/>
    </xf>
    <xf numFmtId="186" fontId="2" fillId="34" borderId="15" xfId="5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/>
    </xf>
    <xf numFmtId="186" fontId="0" fillId="32" borderId="15" xfId="5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4" fillId="33" borderId="19" xfId="51" applyNumberFormat="1" applyFont="1" applyFill="1" applyBorder="1" applyAlignment="1">
      <alignment/>
    </xf>
    <xf numFmtId="0" fontId="0" fillId="32" borderId="0" xfId="0" applyFill="1" applyAlignment="1">
      <alignment/>
    </xf>
    <xf numFmtId="3" fontId="0" fillId="0" borderId="21" xfId="0" applyNumberFormat="1" applyFill="1" applyBorder="1" applyAlignment="1">
      <alignment horizontal="right"/>
    </xf>
    <xf numFmtId="0" fontId="2" fillId="32" borderId="21" xfId="0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84" fontId="4" fillId="0" borderId="32" xfId="0" applyNumberFormat="1" applyFont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186" fontId="0" fillId="0" borderId="17" xfId="50" applyNumberFormat="1" applyFont="1" applyFill="1" applyBorder="1" applyAlignment="1">
      <alignment horizontal="right"/>
    </xf>
    <xf numFmtId="186" fontId="0" fillId="0" borderId="10" xfId="50" applyNumberFormat="1" applyFont="1" applyBorder="1" applyAlignment="1">
      <alignment horizontal="left"/>
    </xf>
    <xf numFmtId="184" fontId="4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86" fontId="2" fillId="0" borderId="15" xfId="50" applyNumberFormat="1" applyFont="1" applyFill="1" applyBorder="1" applyAlignment="1">
      <alignment horizontal="right"/>
    </xf>
    <xf numFmtId="0" fontId="2" fillId="32" borderId="26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right"/>
    </xf>
    <xf numFmtId="184" fontId="4" fillId="0" borderId="26" xfId="0" applyNumberFormat="1" applyFont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/>
    </xf>
    <xf numFmtId="186" fontId="2" fillId="0" borderId="17" xfId="5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86" fontId="2" fillId="0" borderId="10" xfId="5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center"/>
    </xf>
    <xf numFmtId="186" fontId="2" fillId="0" borderId="15" xfId="50" applyNumberFormat="1" applyFont="1" applyBorder="1" applyAlignment="1">
      <alignment horizontal="right" wrapText="1"/>
    </xf>
    <xf numFmtId="184" fontId="4" fillId="0" borderId="24" xfId="0" applyNumberFormat="1" applyFont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84" fontId="4" fillId="0" borderId="24" xfId="0" applyNumberFormat="1" applyFont="1" applyFill="1" applyBorder="1" applyAlignment="1">
      <alignment horizontal="center" vertical="center" wrapText="1"/>
    </xf>
    <xf numFmtId="186" fontId="0" fillId="32" borderId="20" xfId="50" applyNumberFormat="1" applyFont="1" applyFill="1" applyBorder="1" applyAlignment="1">
      <alignment horizontal="right"/>
    </xf>
    <xf numFmtId="184" fontId="4" fillId="0" borderId="32" xfId="0" applyNumberFormat="1" applyFont="1" applyFill="1" applyBorder="1" applyAlignment="1">
      <alignment horizontal="center" vertical="center" wrapText="1"/>
    </xf>
    <xf numFmtId="184" fontId="4" fillId="0" borderId="26" xfId="0" applyNumberFormat="1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4" fontId="4" fillId="34" borderId="35" xfId="0" applyNumberFormat="1" applyFont="1" applyFill="1" applyBorder="1" applyAlignment="1">
      <alignment horizontal="center" vertical="center" wrapText="1"/>
    </xf>
    <xf numFmtId="184" fontId="4" fillId="34" borderId="26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184" fontId="4" fillId="35" borderId="37" xfId="51" applyNumberFormat="1" applyFont="1" applyFill="1" applyBorder="1" applyAlignment="1">
      <alignment horizontal="center" vertical="center" wrapText="1"/>
    </xf>
    <xf numFmtId="3" fontId="4" fillId="33" borderId="38" xfId="51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184" fontId="4" fillId="34" borderId="19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/>
    </xf>
    <xf numFmtId="184" fontId="4" fillId="36" borderId="39" xfId="51" applyNumberFormat="1" applyFont="1" applyFill="1" applyBorder="1" applyAlignment="1">
      <alignment horizontal="center" vertical="center" wrapText="1"/>
    </xf>
    <xf numFmtId="3" fontId="12" fillId="34" borderId="19" xfId="0" applyNumberFormat="1" applyFont="1" applyFill="1" applyBorder="1" applyAlignment="1">
      <alignment horizontal="center"/>
    </xf>
    <xf numFmtId="3" fontId="12" fillId="34" borderId="26" xfId="0" applyNumberFormat="1" applyFont="1" applyFill="1" applyBorder="1" applyAlignment="1">
      <alignment horizontal="center"/>
    </xf>
    <xf numFmtId="186" fontId="0" fillId="0" borderId="15" xfId="50" applyNumberFormat="1" applyFont="1" applyFill="1" applyBorder="1" applyAlignment="1">
      <alignment horizontal="right"/>
    </xf>
    <xf numFmtId="186" fontId="0" fillId="0" borderId="15" xfId="50" applyNumberFormat="1" applyFont="1" applyFill="1" applyBorder="1" applyAlignment="1">
      <alignment/>
    </xf>
    <xf numFmtId="186" fontId="2" fillId="0" borderId="20" xfId="50" applyNumberFormat="1" applyFont="1" applyFill="1" applyBorder="1" applyAlignment="1">
      <alignment horizontal="right"/>
    </xf>
    <xf numFmtId="186" fontId="0" fillId="0" borderId="18" xfId="50" applyNumberFormat="1" applyFont="1" applyBorder="1" applyAlignment="1">
      <alignment horizontal="right"/>
    </xf>
    <xf numFmtId="186" fontId="2" fillId="0" borderId="18" xfId="50" applyNumberFormat="1" applyFont="1" applyBorder="1" applyAlignment="1">
      <alignment horizontal="right"/>
    </xf>
    <xf numFmtId="186" fontId="2" fillId="0" borderId="18" xfId="50" applyNumberFormat="1" applyFont="1" applyFill="1" applyBorder="1" applyAlignment="1">
      <alignment horizontal="right"/>
    </xf>
    <xf numFmtId="3" fontId="0" fillId="34" borderId="26" xfId="0" applyNumberForma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/>
    </xf>
    <xf numFmtId="186" fontId="0" fillId="0" borderId="17" xfId="50" applyNumberFormat="1" applyFont="1" applyFill="1" applyBorder="1" applyAlignment="1">
      <alignment horizontal="right"/>
    </xf>
    <xf numFmtId="186" fontId="0" fillId="0" borderId="19" xfId="50" applyNumberFormat="1" applyFont="1" applyFill="1" applyBorder="1" applyAlignment="1">
      <alignment horizontal="right"/>
    </xf>
    <xf numFmtId="184" fontId="4" fillId="0" borderId="24" xfId="5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6" fontId="0" fillId="0" borderId="15" xfId="50" applyNumberFormat="1" applyFont="1" applyFill="1" applyBorder="1" applyAlignment="1">
      <alignment horizontal="right"/>
    </xf>
    <xf numFmtId="186" fontId="0" fillId="0" borderId="10" xfId="50" applyNumberFormat="1" applyFont="1" applyFill="1" applyBorder="1" applyAlignment="1">
      <alignment horizontal="right"/>
    </xf>
    <xf numFmtId="186" fontId="0" fillId="0" borderId="10" xfId="50" applyNumberFormat="1" applyFont="1" applyFill="1" applyBorder="1" applyAlignment="1">
      <alignment horizontal="right"/>
    </xf>
    <xf numFmtId="186" fontId="0" fillId="0" borderId="19" xfId="50" applyNumberFormat="1" applyFont="1" applyFill="1" applyBorder="1" applyAlignment="1">
      <alignment horizontal="right"/>
    </xf>
    <xf numFmtId="186" fontId="0" fillId="0" borderId="20" xfId="50" applyNumberFormat="1" applyFont="1" applyFill="1" applyBorder="1" applyAlignment="1">
      <alignment horizontal="right"/>
    </xf>
    <xf numFmtId="186" fontId="0" fillId="0" borderId="20" xfId="50" applyNumberFormat="1" applyFont="1" applyFill="1" applyBorder="1" applyAlignment="1">
      <alignment horizontal="right"/>
    </xf>
    <xf numFmtId="0" fontId="2" fillId="32" borderId="40" xfId="0" applyFont="1" applyFill="1" applyBorder="1" applyAlignment="1">
      <alignment horizontal="center"/>
    </xf>
    <xf numFmtId="186" fontId="0" fillId="0" borderId="21" xfId="50" applyNumberFormat="1" applyFont="1" applyFill="1" applyBorder="1" applyAlignment="1">
      <alignment horizontal="right"/>
    </xf>
    <xf numFmtId="186" fontId="0" fillId="0" borderId="12" xfId="50" applyNumberFormat="1" applyFont="1" applyFill="1" applyBorder="1" applyAlignment="1">
      <alignment/>
    </xf>
    <xf numFmtId="186" fontId="0" fillId="0" borderId="10" xfId="5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186" fontId="2" fillId="0" borderId="19" xfId="50" applyNumberFormat="1" applyFont="1" applyFill="1" applyBorder="1" applyAlignment="1">
      <alignment/>
    </xf>
    <xf numFmtId="186" fontId="2" fillId="0" borderId="17" xfId="50" applyNumberFormat="1" applyFont="1" applyFill="1" applyBorder="1" applyAlignment="1">
      <alignment/>
    </xf>
    <xf numFmtId="186" fontId="2" fillId="0" borderId="18" xfId="50" applyNumberFormat="1" applyFont="1" applyFill="1" applyBorder="1" applyAlignment="1">
      <alignment/>
    </xf>
    <xf numFmtId="186" fontId="0" fillId="0" borderId="15" xfId="50" applyNumberFormat="1" applyFont="1" applyFill="1" applyBorder="1" applyAlignment="1">
      <alignment/>
    </xf>
    <xf numFmtId="186" fontId="2" fillId="0" borderId="41" xfId="50" applyNumberFormat="1" applyFont="1" applyFill="1" applyBorder="1" applyAlignment="1">
      <alignment/>
    </xf>
    <xf numFmtId="186" fontId="2" fillId="0" borderId="42" xfId="50" applyNumberFormat="1" applyFont="1" applyFill="1" applyBorder="1" applyAlignment="1">
      <alignment/>
    </xf>
    <xf numFmtId="186" fontId="2" fillId="0" borderId="43" xfId="50" applyNumberFormat="1" applyFont="1" applyFill="1" applyBorder="1" applyAlignment="1">
      <alignment/>
    </xf>
    <xf numFmtId="186" fontId="2" fillId="0" borderId="44" xfId="5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186" fontId="2" fillId="0" borderId="15" xfId="50" applyNumberFormat="1" applyFont="1" applyFill="1" applyBorder="1" applyAlignment="1">
      <alignment/>
    </xf>
    <xf numFmtId="186" fontId="2" fillId="0" borderId="10" xfId="50" applyNumberFormat="1" applyFont="1" applyFill="1" applyBorder="1" applyAlignment="1">
      <alignment/>
    </xf>
    <xf numFmtId="186" fontId="2" fillId="0" borderId="20" xfId="50" applyNumberFormat="1" applyFont="1" applyFill="1" applyBorder="1" applyAlignment="1">
      <alignment/>
    </xf>
    <xf numFmtId="3" fontId="0" fillId="0" borderId="41" xfId="0" applyNumberFormat="1" applyFill="1" applyBorder="1" applyAlignment="1">
      <alignment horizontal="right"/>
    </xf>
    <xf numFmtId="3" fontId="0" fillId="0" borderId="43" xfId="0" applyNumberFormat="1" applyFill="1" applyBorder="1" applyAlignment="1">
      <alignment horizontal="right"/>
    </xf>
    <xf numFmtId="186" fontId="2" fillId="0" borderId="42" xfId="50" applyNumberFormat="1" applyFont="1" applyFill="1" applyBorder="1" applyAlignment="1">
      <alignment horizontal="right"/>
    </xf>
    <xf numFmtId="186" fontId="2" fillId="0" borderId="44" xfId="50" applyNumberFormat="1" applyFont="1" applyFill="1" applyBorder="1" applyAlignment="1">
      <alignment horizontal="right"/>
    </xf>
    <xf numFmtId="186" fontId="2" fillId="0" borderId="19" xfId="50" applyNumberFormat="1" applyFont="1" applyFill="1" applyBorder="1" applyAlignment="1">
      <alignment horizontal="right"/>
    </xf>
    <xf numFmtId="186" fontId="2" fillId="0" borderId="21" xfId="50" applyNumberFormat="1" applyFont="1" applyFill="1" applyBorder="1" applyAlignment="1">
      <alignment horizontal="right"/>
    </xf>
    <xf numFmtId="186" fontId="2" fillId="0" borderId="41" xfId="50" applyNumberFormat="1" applyFont="1" applyFill="1" applyBorder="1" applyAlignment="1">
      <alignment horizontal="right"/>
    </xf>
    <xf numFmtId="186" fontId="2" fillId="0" borderId="43" xfId="50" applyNumberFormat="1" applyFont="1" applyFill="1" applyBorder="1" applyAlignment="1">
      <alignment horizontal="right"/>
    </xf>
    <xf numFmtId="186" fontId="2" fillId="0" borderId="45" xfId="50" applyNumberFormat="1" applyFont="1" applyFill="1" applyBorder="1" applyAlignment="1">
      <alignment horizontal="right"/>
    </xf>
    <xf numFmtId="186" fontId="2" fillId="0" borderId="26" xfId="50" applyNumberFormat="1" applyFont="1" applyFill="1" applyBorder="1" applyAlignment="1">
      <alignment horizontal="right"/>
    </xf>
    <xf numFmtId="186" fontId="2" fillId="0" borderId="20" xfId="50" applyNumberFormat="1" applyFont="1" applyFill="1" applyBorder="1" applyAlignment="1">
      <alignment horizontal="right" vertical="center"/>
    </xf>
    <xf numFmtId="3" fontId="4" fillId="37" borderId="19" xfId="51" applyNumberFormat="1" applyFont="1" applyFill="1" applyBorder="1" applyAlignment="1">
      <alignment horizontal="right"/>
    </xf>
    <xf numFmtId="186" fontId="2" fillId="0" borderId="46" xfId="50" applyNumberFormat="1" applyFont="1" applyBorder="1" applyAlignment="1">
      <alignment horizontal="right"/>
    </xf>
    <xf numFmtId="186" fontId="2" fillId="0" borderId="46" xfId="50" applyNumberFormat="1" applyFont="1" applyFill="1" applyBorder="1" applyAlignment="1">
      <alignment horizontal="right"/>
    </xf>
    <xf numFmtId="3" fontId="0" fillId="38" borderId="26" xfId="0" applyNumberFormat="1" applyFill="1" applyBorder="1" applyAlignment="1">
      <alignment horizontal="right"/>
    </xf>
    <xf numFmtId="3" fontId="0" fillId="38" borderId="21" xfId="0" applyNumberFormat="1" applyFill="1" applyBorder="1" applyAlignment="1">
      <alignment horizontal="right"/>
    </xf>
    <xf numFmtId="3" fontId="0" fillId="38" borderId="17" xfId="0" applyNumberFormat="1" applyFill="1" applyBorder="1" applyAlignment="1">
      <alignment horizontal="right"/>
    </xf>
    <xf numFmtId="3" fontId="0" fillId="38" borderId="19" xfId="0" applyNumberFormat="1" applyFill="1" applyBorder="1" applyAlignment="1">
      <alignment horizontal="right"/>
    </xf>
    <xf numFmtId="186" fontId="0" fillId="38" borderId="17" xfId="50" applyNumberFormat="1" applyFont="1" applyFill="1" applyBorder="1" applyAlignment="1">
      <alignment horizontal="right"/>
    </xf>
    <xf numFmtId="186" fontId="0" fillId="0" borderId="21" xfId="50" applyNumberFormat="1" applyFont="1" applyBorder="1" applyAlignment="1">
      <alignment/>
    </xf>
    <xf numFmtId="3" fontId="0" fillId="38" borderId="18" xfId="0" applyNumberFormat="1" applyFill="1" applyBorder="1" applyAlignment="1">
      <alignment horizontal="right"/>
    </xf>
    <xf numFmtId="186" fontId="0" fillId="38" borderId="17" xfId="50" applyNumberFormat="1" applyFont="1" applyFill="1" applyBorder="1" applyAlignment="1">
      <alignment horizontal="right"/>
    </xf>
    <xf numFmtId="3" fontId="0" fillId="38" borderId="20" xfId="0" applyNumberFormat="1" applyFill="1" applyBorder="1" applyAlignment="1">
      <alignment horizontal="right"/>
    </xf>
    <xf numFmtId="186" fontId="2" fillId="38" borderId="15" xfId="50" applyNumberFormat="1" applyFont="1" applyFill="1" applyBorder="1" applyAlignment="1">
      <alignment horizontal="right"/>
    </xf>
    <xf numFmtId="3" fontId="0" fillId="38" borderId="10" xfId="0" applyNumberFormat="1" applyFill="1" applyBorder="1" applyAlignment="1">
      <alignment horizontal="right"/>
    </xf>
    <xf numFmtId="186" fontId="0" fillId="38" borderId="17" xfId="50" applyNumberFormat="1" applyFont="1" applyFill="1" applyBorder="1" applyAlignment="1">
      <alignment horizontal="left"/>
    </xf>
    <xf numFmtId="3" fontId="0" fillId="38" borderId="17" xfId="0" applyNumberFormat="1" applyFill="1" applyBorder="1" applyAlignment="1">
      <alignment horizontal="center"/>
    </xf>
    <xf numFmtId="0" fontId="0" fillId="39" borderId="0" xfId="0" applyFill="1" applyAlignment="1">
      <alignment/>
    </xf>
    <xf numFmtId="186" fontId="0" fillId="0" borderId="20" xfId="50" applyNumberFormat="1" applyFont="1" applyFill="1" applyBorder="1" applyAlignment="1">
      <alignment/>
    </xf>
    <xf numFmtId="186" fontId="0" fillId="38" borderId="15" xfId="50" applyNumberFormat="1" applyFont="1" applyFill="1" applyBorder="1" applyAlignment="1">
      <alignment horizontal="right"/>
    </xf>
    <xf numFmtId="186" fontId="2" fillId="38" borderId="20" xfId="50" applyNumberFormat="1" applyFont="1" applyFill="1" applyBorder="1" applyAlignment="1">
      <alignment horizontal="right" vertical="center"/>
    </xf>
    <xf numFmtId="186" fontId="0" fillId="38" borderId="15" xfId="50" applyNumberFormat="1" applyFont="1" applyFill="1" applyBorder="1" applyAlignment="1">
      <alignment horizontal="right"/>
    </xf>
    <xf numFmtId="3" fontId="0" fillId="38" borderId="15" xfId="0" applyNumberForma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186" fontId="2" fillId="0" borderId="18" xfId="50" applyNumberFormat="1" applyFont="1" applyFill="1" applyBorder="1" applyAlignment="1">
      <alignment horizontal="right" vertical="center"/>
    </xf>
    <xf numFmtId="186" fontId="2" fillId="0" borderId="18" xfId="50" applyNumberFormat="1" applyFont="1" applyFill="1" applyBorder="1" applyAlignment="1">
      <alignment vertical="center"/>
    </xf>
    <xf numFmtId="3" fontId="0" fillId="0" borderId="44" xfId="0" applyNumberFormat="1" applyFill="1" applyBorder="1" applyAlignment="1">
      <alignment horizontal="right"/>
    </xf>
    <xf numFmtId="0" fontId="4" fillId="40" borderId="20" xfId="0" applyFont="1" applyFill="1" applyBorder="1" applyAlignment="1">
      <alignment horizontal="center" vertical="center"/>
    </xf>
    <xf numFmtId="186" fontId="2" fillId="0" borderId="47" xfId="50" applyNumberFormat="1" applyFont="1" applyFill="1" applyBorder="1" applyAlignment="1">
      <alignment/>
    </xf>
    <xf numFmtId="3" fontId="0" fillId="0" borderId="47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38" borderId="20" xfId="0" applyNumberFormat="1" applyFill="1" applyBorder="1" applyAlignment="1">
      <alignment/>
    </xf>
    <xf numFmtId="186" fontId="0" fillId="0" borderId="20" xfId="50" applyNumberFormat="1" applyFont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0" fillId="41" borderId="10" xfId="0" applyNumberFormat="1" applyFill="1" applyBorder="1" applyAlignment="1">
      <alignment horizontal="right"/>
    </xf>
    <xf numFmtId="186" fontId="0" fillId="41" borderId="10" xfId="50" applyNumberFormat="1" applyFont="1" applyFill="1" applyBorder="1" applyAlignment="1">
      <alignment horizontal="right"/>
    </xf>
    <xf numFmtId="186" fontId="2" fillId="41" borderId="15" xfId="50" applyNumberFormat="1" applyFont="1" applyFill="1" applyBorder="1" applyAlignment="1">
      <alignment horizontal="right"/>
    </xf>
    <xf numFmtId="186" fontId="2" fillId="41" borderId="18" xfId="50" applyNumberFormat="1" applyFont="1" applyFill="1" applyBorder="1" applyAlignment="1">
      <alignment horizontal="right"/>
    </xf>
    <xf numFmtId="186" fontId="2" fillId="41" borderId="19" xfId="50" applyNumberFormat="1" applyFont="1" applyFill="1" applyBorder="1" applyAlignment="1">
      <alignment horizontal="right"/>
    </xf>
    <xf numFmtId="186" fontId="2" fillId="41" borderId="17" xfId="50" applyNumberFormat="1" applyFont="1" applyFill="1" applyBorder="1" applyAlignment="1">
      <alignment horizontal="right"/>
    </xf>
    <xf numFmtId="186" fontId="2" fillId="41" borderId="31" xfId="50" applyNumberFormat="1" applyFont="1" applyFill="1" applyBorder="1" applyAlignment="1">
      <alignment horizontal="right"/>
    </xf>
    <xf numFmtId="3" fontId="0" fillId="41" borderId="10" xfId="0" applyNumberFormat="1" applyFont="1" applyFill="1" applyBorder="1" applyAlignment="1">
      <alignment/>
    </xf>
    <xf numFmtId="186" fontId="0" fillId="41" borderId="12" xfId="50" applyNumberFormat="1" applyFont="1" applyFill="1" applyBorder="1" applyAlignment="1">
      <alignment/>
    </xf>
    <xf numFmtId="186" fontId="2" fillId="41" borderId="12" xfId="50" applyNumberFormat="1" applyFont="1" applyFill="1" applyBorder="1" applyAlignment="1">
      <alignment horizontal="right" vertical="center"/>
    </xf>
    <xf numFmtId="3" fontId="0" fillId="41" borderId="19" xfId="0" applyNumberFormat="1" applyFill="1" applyBorder="1" applyAlignment="1">
      <alignment horizontal="right"/>
    </xf>
    <xf numFmtId="186" fontId="2" fillId="41" borderId="10" xfId="50" applyNumberFormat="1" applyFont="1" applyFill="1" applyBorder="1" applyAlignment="1">
      <alignment/>
    </xf>
    <xf numFmtId="186" fontId="2" fillId="41" borderId="10" xfId="50" applyNumberFormat="1" applyFont="1" applyFill="1" applyBorder="1" applyAlignment="1">
      <alignment horizontal="right"/>
    </xf>
    <xf numFmtId="186" fontId="0" fillId="41" borderId="15" xfId="50" applyNumberFormat="1" applyFont="1" applyFill="1" applyBorder="1" applyAlignment="1">
      <alignment horizontal="center"/>
    </xf>
    <xf numFmtId="186" fontId="0" fillId="41" borderId="15" xfId="50" applyNumberFormat="1" applyFont="1" applyFill="1" applyBorder="1" applyAlignment="1">
      <alignment horizontal="right"/>
    </xf>
    <xf numFmtId="3" fontId="0" fillId="41" borderId="18" xfId="0" applyNumberFormat="1" applyFill="1" applyBorder="1" applyAlignment="1">
      <alignment horizontal="right"/>
    </xf>
    <xf numFmtId="3" fontId="0" fillId="41" borderId="17" xfId="0" applyNumberFormat="1" applyFill="1" applyBorder="1" applyAlignment="1">
      <alignment horizontal="right"/>
    </xf>
    <xf numFmtId="3" fontId="0" fillId="41" borderId="21" xfId="0" applyNumberFormat="1" applyFill="1" applyBorder="1" applyAlignment="1">
      <alignment horizontal="right"/>
    </xf>
    <xf numFmtId="186" fontId="0" fillId="0" borderId="11" xfId="50" applyNumberFormat="1" applyFont="1" applyFill="1" applyBorder="1" applyAlignment="1">
      <alignment/>
    </xf>
    <xf numFmtId="186" fontId="0" fillId="0" borderId="13" xfId="50" applyNumberFormat="1" applyFont="1" applyFill="1" applyBorder="1" applyAlignment="1">
      <alignment/>
    </xf>
    <xf numFmtId="186" fontId="2" fillId="0" borderId="25" xfId="50" applyNumberFormat="1" applyFont="1" applyFill="1" applyBorder="1" applyAlignment="1">
      <alignment/>
    </xf>
    <xf numFmtId="186" fontId="2" fillId="0" borderId="38" xfId="50" applyNumberFormat="1" applyFont="1" applyFill="1" applyBorder="1" applyAlignment="1">
      <alignment/>
    </xf>
    <xf numFmtId="186" fontId="0" fillId="0" borderId="23" xfId="50" applyNumberFormat="1" applyFont="1" applyFill="1" applyBorder="1" applyAlignment="1">
      <alignment/>
    </xf>
    <xf numFmtId="186" fontId="2" fillId="38" borderId="21" xfId="50" applyNumberFormat="1" applyFont="1" applyFill="1" applyBorder="1" applyAlignment="1">
      <alignment horizontal="right"/>
    </xf>
    <xf numFmtId="186" fontId="0" fillId="38" borderId="21" xfId="50" applyNumberFormat="1" applyFont="1" applyFill="1" applyBorder="1" applyAlignment="1">
      <alignment horizontal="right"/>
    </xf>
    <xf numFmtId="186" fontId="0" fillId="38" borderId="21" xfId="50" applyNumberFormat="1" applyFont="1" applyFill="1" applyBorder="1" applyAlignment="1">
      <alignment/>
    </xf>
    <xf numFmtId="186" fontId="0" fillId="38" borderId="11" xfId="50" applyNumberFormat="1" applyFont="1" applyFill="1" applyBorder="1" applyAlignment="1">
      <alignment/>
    </xf>
    <xf numFmtId="186" fontId="2" fillId="38" borderId="10" xfId="50" applyNumberFormat="1" applyFont="1" applyFill="1" applyBorder="1" applyAlignment="1">
      <alignment horizontal="right"/>
    </xf>
    <xf numFmtId="186" fontId="0" fillId="38" borderId="10" xfId="50" applyNumberFormat="1" applyFont="1" applyFill="1" applyBorder="1" applyAlignment="1">
      <alignment horizontal="right"/>
    </xf>
    <xf numFmtId="186" fontId="0" fillId="38" borderId="10" xfId="50" applyNumberFormat="1" applyFont="1" applyFill="1" applyBorder="1" applyAlignment="1">
      <alignment/>
    </xf>
    <xf numFmtId="186" fontId="0" fillId="38" borderId="23" xfId="50" applyNumberFormat="1" applyFont="1" applyFill="1" applyBorder="1" applyAlignment="1">
      <alignment/>
    </xf>
    <xf numFmtId="186" fontId="2" fillId="0" borderId="13" xfId="50" applyNumberFormat="1" applyFont="1" applyFill="1" applyBorder="1" applyAlignment="1">
      <alignment horizontal="right" vertical="center"/>
    </xf>
    <xf numFmtId="0" fontId="0" fillId="42" borderId="0" xfId="0" applyFill="1" applyAlignment="1">
      <alignment/>
    </xf>
    <xf numFmtId="0" fontId="2" fillId="0" borderId="13" xfId="0" applyFont="1" applyFill="1" applyBorder="1" applyAlignment="1">
      <alignment horizontal="center"/>
    </xf>
    <xf numFmtId="186" fontId="2" fillId="41" borderId="11" xfId="5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41" borderId="15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186" fontId="2" fillId="0" borderId="40" xfId="50" applyNumberFormat="1" applyFont="1" applyFill="1" applyBorder="1" applyAlignment="1">
      <alignment/>
    </xf>
    <xf numFmtId="186" fontId="2" fillId="41" borderId="11" xfId="50" applyNumberFormat="1" applyFont="1" applyFill="1" applyBorder="1" applyAlignment="1">
      <alignment horizontal="right"/>
    </xf>
    <xf numFmtId="186" fontId="0" fillId="0" borderId="21" xfId="50" applyNumberFormat="1" applyFont="1" applyFill="1" applyBorder="1" applyAlignment="1">
      <alignment horizontal="right"/>
    </xf>
    <xf numFmtId="186" fontId="2" fillId="38" borderId="17" xfId="50" applyNumberFormat="1" applyFont="1" applyFill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186" fontId="2" fillId="38" borderId="20" xfId="50" applyNumberFormat="1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right"/>
    </xf>
    <xf numFmtId="186" fontId="0" fillId="38" borderId="18" xfId="50" applyNumberFormat="1" applyFont="1" applyFill="1" applyBorder="1" applyAlignment="1">
      <alignment horizontal="right"/>
    </xf>
    <xf numFmtId="186" fontId="2" fillId="38" borderId="18" xfId="50" applyNumberFormat="1" applyFont="1" applyFill="1" applyBorder="1" applyAlignment="1">
      <alignment horizontal="right"/>
    </xf>
    <xf numFmtId="3" fontId="0" fillId="0" borderId="23" xfId="0" applyNumberFormat="1" applyBorder="1" applyAlignment="1">
      <alignment horizontal="right"/>
    </xf>
    <xf numFmtId="186" fontId="2" fillId="38" borderId="19" xfId="50" applyNumberFormat="1" applyFont="1" applyFill="1" applyBorder="1" applyAlignment="1">
      <alignment horizontal="right"/>
    </xf>
    <xf numFmtId="186" fontId="0" fillId="38" borderId="19" xfId="50" applyNumberFormat="1" applyFont="1" applyFill="1" applyBorder="1" applyAlignment="1">
      <alignment horizontal="right"/>
    </xf>
    <xf numFmtId="3" fontId="0" fillId="41" borderId="19" xfId="0" applyNumberFormat="1" applyFill="1" applyBorder="1" applyAlignment="1">
      <alignment/>
    </xf>
    <xf numFmtId="3" fontId="0" fillId="41" borderId="10" xfId="0" applyNumberFormat="1" applyFill="1" applyBorder="1" applyAlignment="1">
      <alignment/>
    </xf>
    <xf numFmtId="186" fontId="0" fillId="41" borderId="17" xfId="50" applyNumberFormat="1" applyFont="1" applyFill="1" applyBorder="1" applyAlignment="1">
      <alignment horizontal="right"/>
    </xf>
    <xf numFmtId="186" fontId="0" fillId="41" borderId="17" xfId="50" applyNumberFormat="1" applyFont="1" applyFill="1" applyBorder="1" applyAlignment="1">
      <alignment horizontal="left"/>
    </xf>
    <xf numFmtId="186" fontId="0" fillId="38" borderId="17" xfId="50" applyNumberFormat="1" applyFont="1" applyFill="1" applyBorder="1" applyAlignment="1">
      <alignment/>
    </xf>
    <xf numFmtId="186" fontId="2" fillId="41" borderId="20" xfId="50" applyNumberFormat="1" applyFont="1" applyFill="1" applyBorder="1" applyAlignment="1">
      <alignment horizontal="right"/>
    </xf>
    <xf numFmtId="186" fontId="11" fillId="0" borderId="10" xfId="50" applyNumberFormat="1" applyFont="1" applyFill="1" applyBorder="1" applyAlignment="1">
      <alignment horizontal="right"/>
    </xf>
    <xf numFmtId="3" fontId="0" fillId="41" borderId="20" xfId="0" applyNumberFormat="1" applyFill="1" applyBorder="1" applyAlignment="1">
      <alignment/>
    </xf>
    <xf numFmtId="3" fontId="0" fillId="41" borderId="26" xfId="0" applyNumberFormat="1" applyFill="1" applyBorder="1" applyAlignment="1">
      <alignment horizontal="right"/>
    </xf>
    <xf numFmtId="186" fontId="2" fillId="41" borderId="21" xfId="50" applyNumberFormat="1" applyFont="1" applyFill="1" applyBorder="1" applyAlignment="1">
      <alignment horizontal="right"/>
    </xf>
    <xf numFmtId="184" fontId="4" fillId="0" borderId="11" xfId="0" applyNumberFormat="1" applyFont="1" applyBorder="1" applyAlignment="1">
      <alignment horizontal="center" vertical="center" wrapText="1"/>
    </xf>
    <xf numFmtId="184" fontId="4" fillId="0" borderId="31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/>
    </xf>
    <xf numFmtId="184" fontId="4" fillId="35" borderId="48" xfId="51" applyNumberFormat="1" applyFont="1" applyFill="1" applyBorder="1" applyAlignment="1">
      <alignment horizontal="center" vertical="center" wrapText="1"/>
    </xf>
    <xf numFmtId="184" fontId="4" fillId="35" borderId="49" xfId="51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/>
    </xf>
    <xf numFmtId="184" fontId="4" fillId="0" borderId="50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84" fontId="4" fillId="36" borderId="51" xfId="51" applyNumberFormat="1" applyFont="1" applyFill="1" applyBorder="1" applyAlignment="1">
      <alignment horizontal="center" vertical="center" wrapText="1"/>
    </xf>
    <xf numFmtId="184" fontId="4" fillId="35" borderId="52" xfId="51" applyNumberFormat="1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/>
    </xf>
    <xf numFmtId="186" fontId="2" fillId="0" borderId="54" xfId="50" applyNumberFormat="1" applyFont="1" applyFill="1" applyBorder="1" applyAlignment="1">
      <alignment horizontal="right"/>
    </xf>
    <xf numFmtId="186" fontId="2" fillId="0" borderId="40" xfId="50" applyNumberFormat="1" applyFont="1" applyFill="1" applyBorder="1" applyAlignment="1">
      <alignment horizontal="right"/>
    </xf>
    <xf numFmtId="186" fontId="2" fillId="0" borderId="38" xfId="50" applyNumberFormat="1" applyFont="1" applyFill="1" applyBorder="1" applyAlignment="1">
      <alignment horizontal="right"/>
    </xf>
    <xf numFmtId="186" fontId="2" fillId="0" borderId="36" xfId="50" applyNumberFormat="1" applyFont="1" applyFill="1" applyBorder="1" applyAlignment="1">
      <alignment horizontal="right"/>
    </xf>
    <xf numFmtId="186" fontId="2" fillId="0" borderId="25" xfId="50" applyNumberFormat="1" applyFont="1" applyFill="1" applyBorder="1" applyAlignment="1">
      <alignment horizontal="right"/>
    </xf>
    <xf numFmtId="186" fontId="2" fillId="0" borderId="32" xfId="50" applyNumberFormat="1" applyFont="1" applyFill="1" applyBorder="1" applyAlignment="1">
      <alignment horizontal="right"/>
    </xf>
    <xf numFmtId="186" fontId="2" fillId="0" borderId="22" xfId="50" applyNumberFormat="1" applyFont="1" applyFill="1" applyBorder="1" applyAlignment="1">
      <alignment horizontal="right"/>
    </xf>
    <xf numFmtId="186" fontId="2" fillId="0" borderId="37" xfId="50" applyNumberFormat="1" applyFont="1" applyFill="1" applyBorder="1" applyAlignment="1">
      <alignment horizontal="right"/>
    </xf>
    <xf numFmtId="184" fontId="4" fillId="36" borderId="48" xfId="51" applyNumberFormat="1" applyFont="1" applyFill="1" applyBorder="1" applyAlignment="1">
      <alignment horizontal="center" vertical="center" wrapText="1"/>
    </xf>
    <xf numFmtId="184" fontId="4" fillId="35" borderId="55" xfId="51" applyNumberFormat="1" applyFont="1" applyFill="1" applyBorder="1" applyAlignment="1">
      <alignment horizontal="center" vertical="center" wrapText="1"/>
    </xf>
    <xf numFmtId="186" fontId="2" fillId="0" borderId="54" xfId="50" applyNumberFormat="1" applyFont="1" applyFill="1" applyBorder="1" applyAlignment="1">
      <alignment/>
    </xf>
    <xf numFmtId="186" fontId="2" fillId="0" borderId="36" xfId="5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184" fontId="4" fillId="36" borderId="48" xfId="51" applyNumberFormat="1" applyFont="1" applyFill="1" applyBorder="1" applyAlignment="1">
      <alignment horizontal="center" vertical="center" wrapText="1"/>
    </xf>
    <xf numFmtId="184" fontId="4" fillId="35" borderId="56" xfId="51" applyNumberFormat="1" applyFont="1" applyFill="1" applyBorder="1" applyAlignment="1">
      <alignment horizontal="center" vertical="center" wrapText="1"/>
    </xf>
    <xf numFmtId="184" fontId="4" fillId="0" borderId="24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184" fontId="4" fillId="0" borderId="21" xfId="0" applyNumberFormat="1" applyFont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/>
    </xf>
    <xf numFmtId="1" fontId="12" fillId="0" borderId="50" xfId="0" applyNumberFormat="1" applyFont="1" applyFill="1" applyBorder="1" applyAlignment="1">
      <alignment horizontal="center"/>
    </xf>
    <xf numFmtId="1" fontId="12" fillId="0" borderId="57" xfId="0" applyNumberFormat="1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84" fontId="4" fillId="35" borderId="49" xfId="51" applyNumberFormat="1" applyFont="1" applyFill="1" applyBorder="1" applyAlignment="1">
      <alignment horizontal="center" vertical="center" wrapText="1"/>
    </xf>
    <xf numFmtId="3" fontId="12" fillId="0" borderId="50" xfId="0" applyNumberFormat="1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184" fontId="4" fillId="0" borderId="37" xfId="0" applyNumberFormat="1" applyFont="1" applyFill="1" applyBorder="1" applyAlignment="1">
      <alignment horizontal="center" vertical="center" wrapText="1"/>
    </xf>
    <xf numFmtId="184" fontId="4" fillId="0" borderId="25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184" fontId="4" fillId="0" borderId="24" xfId="51" applyNumberFormat="1" applyFont="1" applyFill="1" applyBorder="1" applyAlignment="1">
      <alignment horizontal="center" vertical="center" wrapText="1"/>
    </xf>
    <xf numFmtId="184" fontId="4" fillId="0" borderId="21" xfId="51" applyNumberFormat="1" applyFont="1" applyFill="1" applyBorder="1" applyAlignment="1">
      <alignment horizontal="center" vertical="center" wrapText="1"/>
    </xf>
    <xf numFmtId="184" fontId="4" fillId="0" borderId="17" xfId="51" applyNumberFormat="1" applyFont="1" applyFill="1" applyBorder="1" applyAlignment="1">
      <alignment horizontal="center" vertical="center" wrapText="1"/>
    </xf>
    <xf numFmtId="184" fontId="4" fillId="35" borderId="37" xfId="51" applyNumberFormat="1" applyFont="1" applyFill="1" applyBorder="1" applyAlignment="1">
      <alignment horizontal="center" vertical="center" wrapText="1"/>
    </xf>
    <xf numFmtId="184" fontId="4" fillId="35" borderId="22" xfId="51" applyNumberFormat="1" applyFont="1" applyFill="1" applyBorder="1" applyAlignment="1">
      <alignment horizontal="center" vertical="center" wrapText="1"/>
    </xf>
    <xf numFmtId="184" fontId="4" fillId="35" borderId="25" xfId="51" applyNumberFormat="1" applyFont="1" applyFill="1" applyBorder="1" applyAlignment="1">
      <alignment horizontal="center" vertical="center" wrapText="1"/>
    </xf>
    <xf numFmtId="184" fontId="4" fillId="0" borderId="31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0" borderId="37" xfId="0" applyNumberFormat="1" applyFont="1" applyBorder="1" applyAlignment="1">
      <alignment horizontal="center" vertical="center" wrapText="1"/>
    </xf>
    <xf numFmtId="184" fontId="4" fillId="0" borderId="25" xfId="0" applyNumberFormat="1" applyFont="1" applyBorder="1" applyAlignment="1">
      <alignment horizontal="center" vertical="center" wrapText="1"/>
    </xf>
    <xf numFmtId="184" fontId="4" fillId="0" borderId="58" xfId="0" applyNumberFormat="1" applyFont="1" applyBorder="1" applyAlignment="1">
      <alignment horizontal="center" vertical="center" wrapText="1"/>
    </xf>
    <xf numFmtId="184" fontId="4" fillId="0" borderId="47" xfId="0" applyNumberFormat="1" applyFont="1" applyBorder="1" applyAlignment="1">
      <alignment horizontal="center" vertical="center" wrapText="1"/>
    </xf>
    <xf numFmtId="184" fontId="4" fillId="0" borderId="59" xfId="0" applyNumberFormat="1" applyFont="1" applyBorder="1" applyAlignment="1">
      <alignment horizontal="center" vertical="center" wrapText="1"/>
    </xf>
    <xf numFmtId="184" fontId="4" fillId="0" borderId="50" xfId="0" applyNumberFormat="1" applyFont="1" applyFill="1" applyBorder="1" applyAlignment="1">
      <alignment horizontal="center" vertical="center" wrapText="1"/>
    </xf>
    <xf numFmtId="184" fontId="4" fillId="0" borderId="30" xfId="0" applyNumberFormat="1" applyFont="1" applyFill="1" applyBorder="1" applyAlignment="1">
      <alignment horizontal="center" vertical="center" wrapText="1"/>
    </xf>
    <xf numFmtId="184" fontId="4" fillId="0" borderId="57" xfId="0" applyNumberFormat="1" applyFont="1" applyFill="1" applyBorder="1" applyAlignment="1">
      <alignment horizontal="center" vertical="center" wrapText="1"/>
    </xf>
    <xf numFmtId="184" fontId="4" fillId="34" borderId="50" xfId="0" applyNumberFormat="1" applyFont="1" applyFill="1" applyBorder="1" applyAlignment="1">
      <alignment horizontal="center" vertical="center" wrapText="1"/>
    </xf>
    <xf numFmtId="184" fontId="4" fillId="34" borderId="57" xfId="0" applyNumberFormat="1" applyFont="1" applyFill="1" applyBorder="1" applyAlignment="1">
      <alignment horizontal="center" vertical="center" wrapText="1"/>
    </xf>
    <xf numFmtId="184" fontId="4" fillId="34" borderId="24" xfId="0" applyNumberFormat="1" applyFont="1" applyFill="1" applyBorder="1" applyAlignment="1">
      <alignment horizontal="center" vertical="center" wrapText="1"/>
    </xf>
    <xf numFmtId="184" fontId="4" fillId="34" borderId="17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4" fontId="4" fillId="0" borderId="24" xfId="51" applyNumberFormat="1" applyFont="1" applyBorder="1" applyAlignment="1">
      <alignment horizontal="center" vertical="center" wrapText="1"/>
    </xf>
    <xf numFmtId="184" fontId="4" fillId="0" borderId="17" xfId="51" applyNumberFormat="1" applyFont="1" applyBorder="1" applyAlignment="1">
      <alignment horizontal="center" vertical="center" wrapText="1"/>
    </xf>
    <xf numFmtId="184" fontId="4" fillId="36" borderId="58" xfId="51" applyNumberFormat="1" applyFont="1" applyFill="1" applyBorder="1" applyAlignment="1">
      <alignment horizontal="center" vertical="center" wrapText="1"/>
    </xf>
    <xf numFmtId="184" fontId="4" fillId="36" borderId="59" xfId="5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184" fontId="4" fillId="0" borderId="31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184" fontId="4" fillId="0" borderId="21" xfId="51" applyNumberFormat="1" applyFont="1" applyBorder="1" applyAlignment="1">
      <alignment horizontal="center" vertical="center" wrapText="1"/>
    </xf>
    <xf numFmtId="184" fontId="4" fillId="35" borderId="52" xfId="51" applyNumberFormat="1" applyFont="1" applyFill="1" applyBorder="1" applyAlignment="1">
      <alignment horizontal="center" vertical="center" wrapText="1"/>
    </xf>
    <xf numFmtId="184" fontId="4" fillId="36" borderId="60" xfId="51" applyNumberFormat="1" applyFont="1" applyFill="1" applyBorder="1" applyAlignment="1">
      <alignment horizontal="center" vertical="center" wrapText="1"/>
    </xf>
    <xf numFmtId="184" fontId="4" fillId="36" borderId="61" xfId="51" applyNumberFormat="1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84" fontId="4" fillId="36" borderId="51" xfId="51" applyNumberFormat="1" applyFont="1" applyFill="1" applyBorder="1" applyAlignment="1">
      <alignment horizontal="center" vertical="center" wrapText="1"/>
    </xf>
    <xf numFmtId="184" fontId="4" fillId="36" borderId="0" xfId="51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4" fontId="9" fillId="33" borderId="38" xfId="0" applyNumberFormat="1" applyFont="1" applyFill="1" applyBorder="1" applyAlignment="1">
      <alignment horizontal="center"/>
    </xf>
    <xf numFmtId="184" fontId="9" fillId="33" borderId="27" xfId="0" applyNumberFormat="1" applyFont="1" applyFill="1" applyBorder="1" applyAlignment="1">
      <alignment horizontal="center"/>
    </xf>
    <xf numFmtId="184" fontId="9" fillId="33" borderId="14" xfId="0" applyNumberFormat="1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3" fontId="4" fillId="0" borderId="24" xfId="50" applyNumberFormat="1" applyFont="1" applyFill="1" applyBorder="1" applyAlignment="1">
      <alignment horizontal="center" vertical="center" wrapText="1"/>
    </xf>
    <xf numFmtId="3" fontId="4" fillId="0" borderId="21" xfId="50" applyNumberFormat="1" applyFont="1" applyFill="1" applyBorder="1" applyAlignment="1">
      <alignment horizontal="center" vertical="center" wrapText="1"/>
    </xf>
    <xf numFmtId="3" fontId="4" fillId="0" borderId="17" xfId="50" applyNumberFormat="1" applyFont="1" applyFill="1" applyBorder="1" applyAlignment="1">
      <alignment horizontal="center" vertical="center" wrapText="1"/>
    </xf>
    <xf numFmtId="184" fontId="4" fillId="0" borderId="48" xfId="0" applyNumberFormat="1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 wrapText="1"/>
    </xf>
    <xf numFmtId="184" fontId="4" fillId="0" borderId="56" xfId="0" applyNumberFormat="1" applyFont="1" applyBorder="1" applyAlignment="1">
      <alignment horizontal="center" vertical="center" wrapText="1"/>
    </xf>
    <xf numFmtId="184" fontId="4" fillId="0" borderId="22" xfId="0" applyNumberFormat="1" applyFont="1" applyFill="1" applyBorder="1" applyAlignment="1">
      <alignment horizontal="center" vertical="center" wrapText="1"/>
    </xf>
    <xf numFmtId="3" fontId="4" fillId="0" borderId="31" xfId="50" applyNumberFormat="1" applyFont="1" applyFill="1" applyBorder="1" applyAlignment="1">
      <alignment horizontal="center" vertical="center" wrapText="1"/>
    </xf>
    <xf numFmtId="3" fontId="4" fillId="0" borderId="11" xfId="50" applyNumberFormat="1" applyFont="1" applyFill="1" applyBorder="1" applyAlignment="1">
      <alignment horizontal="center" vertical="center" wrapText="1"/>
    </xf>
    <xf numFmtId="3" fontId="4" fillId="0" borderId="13" xfId="5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1" fontId="12" fillId="0" borderId="37" xfId="0" applyNumberFormat="1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184" fontId="4" fillId="36" borderId="62" xfId="5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184" fontId="4" fillId="0" borderId="58" xfId="51" applyNumberFormat="1" applyFont="1" applyFill="1" applyBorder="1" applyAlignment="1">
      <alignment horizontal="center" vertical="center" wrapText="1"/>
    </xf>
    <xf numFmtId="184" fontId="4" fillId="0" borderId="47" xfId="51" applyNumberFormat="1" applyFont="1" applyFill="1" applyBorder="1" applyAlignment="1">
      <alignment horizontal="center" vertical="center" wrapText="1"/>
    </xf>
    <xf numFmtId="184" fontId="4" fillId="0" borderId="59" xfId="51" applyNumberFormat="1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vertical="center" wrapText="1"/>
    </xf>
    <xf numFmtId="184" fontId="4" fillId="36" borderId="49" xfId="51" applyNumberFormat="1" applyFont="1" applyFill="1" applyBorder="1" applyAlignment="1">
      <alignment horizontal="center" vertical="center" wrapText="1"/>
    </xf>
    <xf numFmtId="184" fontId="4" fillId="36" borderId="56" xfId="51" applyNumberFormat="1" applyFont="1" applyFill="1" applyBorder="1" applyAlignment="1">
      <alignment horizontal="center" vertical="center" wrapText="1"/>
    </xf>
    <xf numFmtId="3" fontId="4" fillId="0" borderId="22" xfId="50" applyNumberFormat="1" applyFont="1" applyFill="1" applyBorder="1" applyAlignment="1">
      <alignment horizontal="center" vertical="center" wrapText="1"/>
    </xf>
    <xf numFmtId="3" fontId="4" fillId="0" borderId="25" xfId="5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184" fontId="4" fillId="0" borderId="24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horizontal="center" vertical="center" wrapText="1"/>
    </xf>
    <xf numFmtId="184" fontId="4" fillId="0" borderId="48" xfId="0" applyNumberFormat="1" applyFont="1" applyFill="1" applyBorder="1" applyAlignment="1">
      <alignment horizontal="center" vertical="center" wrapText="1"/>
    </xf>
    <xf numFmtId="184" fontId="4" fillId="0" borderId="49" xfId="0" applyNumberFormat="1" applyFont="1" applyFill="1" applyBorder="1" applyAlignment="1">
      <alignment horizontal="center" vertical="center" wrapText="1"/>
    </xf>
    <xf numFmtId="184" fontId="4" fillId="0" borderId="5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828675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itez\AppData\Local\Microsoft\Windows\INetCache\Content.Outlook\7Z1BRABX\RESUMEN%20ANUAL%20DE%20REMUNERACIONES%20-%20CIVIL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3">
          <cell r="B13">
            <v>2000</v>
          </cell>
        </row>
        <row r="15">
          <cell r="B15">
            <v>2000</v>
          </cell>
        </row>
        <row r="31">
          <cell r="B31">
            <v>13000</v>
          </cell>
        </row>
        <row r="42">
          <cell r="B42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1398"/>
  <sheetViews>
    <sheetView tabSelected="1" zoomScale="78" zoomScaleNormal="78" zoomScaleSheetLayoutView="70" workbookViewId="0" topLeftCell="A7">
      <selection activeCell="C542" sqref="C542"/>
    </sheetView>
  </sheetViews>
  <sheetFormatPr defaultColWidth="11.421875" defaultRowHeight="12.75"/>
  <cols>
    <col min="1" max="1" width="9.57421875" style="0" customWidth="1"/>
    <col min="2" max="2" width="8.421875" style="0" customWidth="1"/>
    <col min="3" max="3" width="12.8515625" style="0" customWidth="1"/>
    <col min="4" max="4" width="50.140625" style="1" customWidth="1"/>
    <col min="5" max="5" width="16.28125" style="1" customWidth="1"/>
    <col min="6" max="6" width="36.7109375" style="1" customWidth="1"/>
    <col min="7" max="7" width="17.7109375" style="3" customWidth="1"/>
    <col min="8" max="8" width="16.140625" style="3" customWidth="1"/>
    <col min="9" max="9" width="21.00390625" style="130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193" customWidth="1"/>
    <col min="15" max="15" width="16.28125" style="244" customWidth="1"/>
    <col min="16" max="16" width="16.8515625" style="296" customWidth="1"/>
    <col min="17" max="17" width="16.57421875" style="193" customWidth="1"/>
    <col min="18" max="18" width="16.57421875" style="0" customWidth="1"/>
    <col min="19" max="19" width="18.00390625" style="0" customWidth="1"/>
    <col min="20" max="20" width="18.00390625" style="193" customWidth="1"/>
    <col min="21" max="21" width="24.57421875" style="0" customWidth="1"/>
    <col min="22" max="16384" width="11.421875" style="171" customWidth="1"/>
  </cols>
  <sheetData>
    <row r="1" spans="1:21" ht="15.75" customHeight="1">
      <c r="A1" s="445" t="s">
        <v>25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</row>
    <row r="2" spans="1:21" ht="15.7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ht="15.7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</row>
    <row r="4" spans="1:21" ht="15.7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</row>
    <row r="5" spans="1:21" ht="182.25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</row>
    <row r="6" spans="1:21" ht="25.5" customHeight="1">
      <c r="A6" s="446" t="s">
        <v>23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"/>
      <c r="S6" s="25"/>
      <c r="T6" s="204"/>
      <c r="U6" s="35"/>
    </row>
    <row r="7" spans="1:21" ht="30.75" customHeight="1">
      <c r="A7" s="446" t="s">
        <v>302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"/>
      <c r="S7" s="25"/>
      <c r="T7" s="204"/>
      <c r="U7" s="36"/>
    </row>
    <row r="8" spans="1:21" s="172" customFormat="1" ht="44.25" customHeight="1" thickBot="1">
      <c r="A8" s="29" t="s">
        <v>15</v>
      </c>
      <c r="B8" s="29" t="s">
        <v>12</v>
      </c>
      <c r="C8" s="29" t="s">
        <v>13</v>
      </c>
      <c r="D8" s="29" t="s">
        <v>14</v>
      </c>
      <c r="E8" s="30" t="s">
        <v>16</v>
      </c>
      <c r="F8" s="30" t="s">
        <v>17</v>
      </c>
      <c r="G8" s="119" t="s">
        <v>0</v>
      </c>
      <c r="H8" s="119" t="s">
        <v>1</v>
      </c>
      <c r="I8" s="123" t="s">
        <v>2</v>
      </c>
      <c r="J8" s="34" t="s">
        <v>3</v>
      </c>
      <c r="K8" s="34" t="s">
        <v>4</v>
      </c>
      <c r="L8" s="34" t="s">
        <v>5</v>
      </c>
      <c r="M8" s="34" t="s">
        <v>6</v>
      </c>
      <c r="N8" s="256" t="s">
        <v>7</v>
      </c>
      <c r="O8" s="256" t="s">
        <v>8</v>
      </c>
      <c r="P8" s="256" t="s">
        <v>9</v>
      </c>
      <c r="Q8" s="256" t="s">
        <v>10</v>
      </c>
      <c r="R8" s="31" t="s">
        <v>11</v>
      </c>
      <c r="S8" s="30" t="s">
        <v>24</v>
      </c>
      <c r="T8" s="213" t="s">
        <v>294</v>
      </c>
      <c r="U8" s="168" t="s">
        <v>22</v>
      </c>
    </row>
    <row r="9" spans="1:21" s="165" customFormat="1" ht="21.75" customHeight="1">
      <c r="A9" s="373">
        <v>1</v>
      </c>
      <c r="B9" s="400">
        <v>1000</v>
      </c>
      <c r="C9" s="448">
        <v>412151</v>
      </c>
      <c r="D9" s="451" t="s">
        <v>267</v>
      </c>
      <c r="E9" s="24">
        <v>111</v>
      </c>
      <c r="F9" s="38" t="s">
        <v>18</v>
      </c>
      <c r="G9" s="118">
        <v>22000000</v>
      </c>
      <c r="H9" s="118">
        <v>22000000</v>
      </c>
      <c r="I9" s="118">
        <v>22000000</v>
      </c>
      <c r="J9" s="118">
        <v>22000000</v>
      </c>
      <c r="K9" s="118">
        <v>22000000</v>
      </c>
      <c r="L9" s="118">
        <v>22000000</v>
      </c>
      <c r="M9" s="118">
        <v>22000000</v>
      </c>
      <c r="N9" s="118">
        <v>11000000</v>
      </c>
      <c r="O9" s="270"/>
      <c r="P9" s="270"/>
      <c r="Q9" s="270"/>
      <c r="R9" s="270"/>
      <c r="S9" s="61">
        <f>SUM(G9:R9)</f>
        <v>165000000</v>
      </c>
      <c r="T9" s="347">
        <f>S9/12</f>
        <v>13750000</v>
      </c>
      <c r="U9" s="351">
        <f>SUM(S9:T11)</f>
        <v>204303125</v>
      </c>
    </row>
    <row r="10" spans="1:21" s="165" customFormat="1" ht="21.75" customHeight="1">
      <c r="A10" s="436"/>
      <c r="B10" s="408"/>
      <c r="C10" s="449"/>
      <c r="D10" s="452"/>
      <c r="E10" s="20">
        <v>113</v>
      </c>
      <c r="F10" s="27" t="s">
        <v>19</v>
      </c>
      <c r="G10" s="51">
        <v>3145000</v>
      </c>
      <c r="H10" s="51">
        <v>3145000</v>
      </c>
      <c r="I10" s="51">
        <v>3145000</v>
      </c>
      <c r="J10" s="51">
        <v>3145000</v>
      </c>
      <c r="K10" s="51">
        <v>3145000</v>
      </c>
      <c r="L10" s="51">
        <v>3145000</v>
      </c>
      <c r="M10" s="51">
        <v>3145000</v>
      </c>
      <c r="N10" s="51">
        <v>1572500</v>
      </c>
      <c r="O10" s="271"/>
      <c r="P10" s="271"/>
      <c r="Q10" s="271"/>
      <c r="R10" s="271"/>
      <c r="S10" s="56">
        <f>SUM(G10:R10)</f>
        <v>23587500</v>
      </c>
      <c r="T10" s="348">
        <f>S10/12</f>
        <v>1965625</v>
      </c>
      <c r="U10" s="454"/>
    </row>
    <row r="11" spans="1:21" s="165" customFormat="1" ht="21.75" customHeight="1" thickBot="1">
      <c r="A11" s="374"/>
      <c r="B11" s="401"/>
      <c r="C11" s="450"/>
      <c r="D11" s="453"/>
      <c r="E11" s="23">
        <v>232</v>
      </c>
      <c r="F11" s="39" t="s">
        <v>20</v>
      </c>
      <c r="G11" s="43"/>
      <c r="H11" s="54"/>
      <c r="I11" s="55"/>
      <c r="J11" s="54"/>
      <c r="K11" s="54"/>
      <c r="L11" s="54"/>
      <c r="M11" s="54"/>
      <c r="N11" s="202"/>
      <c r="O11" s="272"/>
      <c r="P11" s="272"/>
      <c r="Q11" s="272"/>
      <c r="R11" s="273"/>
      <c r="S11" s="55">
        <f>SUM(G11:R11)</f>
        <v>0</v>
      </c>
      <c r="T11" s="302">
        <v>0</v>
      </c>
      <c r="U11" s="455"/>
    </row>
    <row r="12" spans="1:21" s="165" customFormat="1" ht="21.75" customHeight="1">
      <c r="A12" s="349">
        <v>2</v>
      </c>
      <c r="B12" s="400"/>
      <c r="C12" s="448">
        <v>832806</v>
      </c>
      <c r="D12" s="468" t="s">
        <v>307</v>
      </c>
      <c r="E12" s="24">
        <v>111</v>
      </c>
      <c r="F12" s="38" t="s">
        <v>18</v>
      </c>
      <c r="G12" s="287"/>
      <c r="H12" s="288"/>
      <c r="I12" s="289"/>
      <c r="J12" s="288"/>
      <c r="K12" s="288"/>
      <c r="L12" s="288"/>
      <c r="M12" s="288"/>
      <c r="N12" s="290"/>
      <c r="O12" s="282">
        <v>22000000</v>
      </c>
      <c r="P12" s="282">
        <v>22000000</v>
      </c>
      <c r="Q12" s="282">
        <v>22000000</v>
      </c>
      <c r="R12" s="282">
        <v>22000000</v>
      </c>
      <c r="S12" s="61">
        <f>SUM(G12:R12)</f>
        <v>88000000</v>
      </c>
      <c r="T12" s="347">
        <f>S12/12</f>
        <v>7333333.333333333</v>
      </c>
      <c r="U12" s="351">
        <f>SUM(S12:T14)</f>
        <v>108961666.66666666</v>
      </c>
    </row>
    <row r="13" spans="1:21" s="165" customFormat="1" ht="21.75" customHeight="1">
      <c r="A13" s="355"/>
      <c r="B13" s="408"/>
      <c r="C13" s="449"/>
      <c r="D13" s="469"/>
      <c r="E13" s="20">
        <v>113</v>
      </c>
      <c r="F13" s="27" t="s">
        <v>19</v>
      </c>
      <c r="G13" s="291"/>
      <c r="H13" s="292"/>
      <c r="I13" s="293"/>
      <c r="J13" s="292"/>
      <c r="K13" s="292"/>
      <c r="L13" s="292"/>
      <c r="M13" s="292"/>
      <c r="N13" s="294"/>
      <c r="O13" s="286">
        <v>3145000</v>
      </c>
      <c r="P13" s="286">
        <v>3145000</v>
      </c>
      <c r="Q13" s="286">
        <v>3145000</v>
      </c>
      <c r="R13" s="286">
        <v>3145000</v>
      </c>
      <c r="S13" s="56">
        <f>SUM(G13:R13)</f>
        <v>12580000</v>
      </c>
      <c r="T13" s="348">
        <f>S13/12</f>
        <v>1048333.3333333334</v>
      </c>
      <c r="U13" s="370"/>
    </row>
    <row r="14" spans="1:21" s="165" customFormat="1" ht="21.75" customHeight="1" thickBot="1">
      <c r="A14" s="350"/>
      <c r="B14" s="401"/>
      <c r="C14" s="450"/>
      <c r="D14" s="470"/>
      <c r="E14" s="23">
        <v>232</v>
      </c>
      <c r="F14" s="39" t="s">
        <v>20</v>
      </c>
      <c r="G14" s="46"/>
      <c r="H14" s="59"/>
      <c r="I14" s="57"/>
      <c r="J14" s="59"/>
      <c r="K14" s="59"/>
      <c r="L14" s="59"/>
      <c r="M14" s="59"/>
      <c r="N14" s="283"/>
      <c r="O14" s="283"/>
      <c r="P14" s="283"/>
      <c r="Q14" s="283"/>
      <c r="R14" s="295"/>
      <c r="S14" s="57"/>
      <c r="T14" s="284"/>
      <c r="U14" s="352"/>
    </row>
    <row r="15" spans="1:21" s="159" customFormat="1" ht="21.75" customHeight="1">
      <c r="A15" s="349">
        <v>3</v>
      </c>
      <c r="B15" s="377">
        <f>'[1]SUELDO OCTUBRE'!$B$15</f>
        <v>2000</v>
      </c>
      <c r="C15" s="377">
        <v>357950</v>
      </c>
      <c r="D15" s="416" t="s">
        <v>27</v>
      </c>
      <c r="E15" s="146">
        <v>111</v>
      </c>
      <c r="F15" s="38" t="s">
        <v>18</v>
      </c>
      <c r="G15" s="259">
        <v>15000000</v>
      </c>
      <c r="H15" s="259">
        <v>15000000</v>
      </c>
      <c r="I15" s="259">
        <v>15000000</v>
      </c>
      <c r="J15" s="259">
        <v>15000000</v>
      </c>
      <c r="K15" s="259">
        <v>15000000</v>
      </c>
      <c r="L15" s="259">
        <v>15000000</v>
      </c>
      <c r="M15" s="259">
        <v>15000000</v>
      </c>
      <c r="N15" s="117">
        <v>8500000</v>
      </c>
      <c r="O15" s="274"/>
      <c r="P15" s="274"/>
      <c r="Q15" s="274"/>
      <c r="R15" s="274"/>
      <c r="S15" s="56">
        <f>SUM(G15:R15)</f>
        <v>113500000</v>
      </c>
      <c r="T15" s="285">
        <f aca="true" t="shared" si="0" ref="T15:T25">S15/12</f>
        <v>9458333.333333334</v>
      </c>
      <c r="U15" s="351">
        <f>SUM(S15:T16)</f>
        <v>146330253.3333333</v>
      </c>
    </row>
    <row r="16" spans="1:21" s="159" customFormat="1" ht="21.75" customHeight="1" thickBot="1">
      <c r="A16" s="355"/>
      <c r="B16" s="378"/>
      <c r="C16" s="378"/>
      <c r="D16" s="417"/>
      <c r="E16" s="26">
        <v>113</v>
      </c>
      <c r="F16" s="27" t="s">
        <v>19</v>
      </c>
      <c r="G16" s="260">
        <v>2851200</v>
      </c>
      <c r="H16" s="260">
        <v>2851200</v>
      </c>
      <c r="I16" s="260">
        <v>2851200</v>
      </c>
      <c r="J16" s="260">
        <v>2851200</v>
      </c>
      <c r="K16" s="260">
        <v>2851200</v>
      </c>
      <c r="L16" s="260">
        <v>2851200</v>
      </c>
      <c r="M16" s="260">
        <v>2851200</v>
      </c>
      <c r="N16" s="122">
        <v>1615680</v>
      </c>
      <c r="O16" s="300"/>
      <c r="P16" s="300"/>
      <c r="Q16" s="300"/>
      <c r="R16" s="300"/>
      <c r="S16" s="55">
        <f>SUM(G16:R16)</f>
        <v>21574080</v>
      </c>
      <c r="T16" s="302">
        <f t="shared" si="0"/>
        <v>1797840</v>
      </c>
      <c r="U16" s="370"/>
    </row>
    <row r="17" spans="1:21" s="159" customFormat="1" ht="21.75" customHeight="1">
      <c r="A17" s="349">
        <v>4</v>
      </c>
      <c r="B17" s="377"/>
      <c r="C17" s="377">
        <v>931050</v>
      </c>
      <c r="D17" s="416" t="s">
        <v>308</v>
      </c>
      <c r="E17" s="146">
        <v>111</v>
      </c>
      <c r="F17" s="38" t="s">
        <v>18</v>
      </c>
      <c r="G17" s="232"/>
      <c r="H17" s="232"/>
      <c r="I17" s="232"/>
      <c r="J17" s="232"/>
      <c r="K17" s="232"/>
      <c r="L17" s="232"/>
      <c r="M17" s="232"/>
      <c r="N17" s="232"/>
      <c r="O17" s="259">
        <v>15000000</v>
      </c>
      <c r="P17" s="259">
        <v>15000000</v>
      </c>
      <c r="Q17" s="259">
        <v>15000000</v>
      </c>
      <c r="R17" s="259">
        <v>15000000</v>
      </c>
      <c r="S17" s="56">
        <f aca="true" t="shared" si="1" ref="S17:S23">SUM(G17:R17)</f>
        <v>60000000</v>
      </c>
      <c r="T17" s="285">
        <f t="shared" si="0"/>
        <v>5000000</v>
      </c>
      <c r="U17" s="351">
        <f>SUM(S17:T19)</f>
        <v>78878366.66666667</v>
      </c>
    </row>
    <row r="18" spans="1:21" s="159" customFormat="1" ht="21.75" customHeight="1">
      <c r="A18" s="355"/>
      <c r="B18" s="378"/>
      <c r="C18" s="378"/>
      <c r="D18" s="417"/>
      <c r="E18" s="26">
        <v>113</v>
      </c>
      <c r="F18" s="27" t="s">
        <v>19</v>
      </c>
      <c r="G18" s="241"/>
      <c r="H18" s="241"/>
      <c r="I18" s="241"/>
      <c r="J18" s="241"/>
      <c r="K18" s="241"/>
      <c r="L18" s="241"/>
      <c r="M18" s="241"/>
      <c r="N18" s="241"/>
      <c r="O18" s="74">
        <v>2851200</v>
      </c>
      <c r="P18" s="74">
        <v>2851200</v>
      </c>
      <c r="Q18" s="74">
        <v>2851200</v>
      </c>
      <c r="R18" s="74">
        <v>2851200</v>
      </c>
      <c r="S18" s="56">
        <f t="shared" si="1"/>
        <v>11404800</v>
      </c>
      <c r="T18" s="285">
        <f t="shared" si="0"/>
        <v>950400</v>
      </c>
      <c r="U18" s="370"/>
    </row>
    <row r="19" spans="1:21" s="159" customFormat="1" ht="21.75" customHeight="1" thickBot="1">
      <c r="A19" s="355"/>
      <c r="B19" s="378"/>
      <c r="C19" s="378"/>
      <c r="D19" s="417"/>
      <c r="E19" s="153">
        <v>133</v>
      </c>
      <c r="F19" s="37" t="s">
        <v>21</v>
      </c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60">
        <v>1406000</v>
      </c>
      <c r="S19" s="55">
        <f>SUM(G19:R19)</f>
        <v>1406000</v>
      </c>
      <c r="T19" s="210">
        <f>S19/12</f>
        <v>117166.66666666667</v>
      </c>
      <c r="U19" s="370"/>
    </row>
    <row r="20" spans="1:21" s="159" customFormat="1" ht="21.75" customHeight="1">
      <c r="A20" s="349">
        <v>5</v>
      </c>
      <c r="B20" s="377"/>
      <c r="C20" s="377">
        <v>921265</v>
      </c>
      <c r="D20" s="416" t="s">
        <v>309</v>
      </c>
      <c r="E20" s="146">
        <v>111</v>
      </c>
      <c r="F20" s="38" t="s">
        <v>18</v>
      </c>
      <c r="G20" s="232"/>
      <c r="H20" s="232"/>
      <c r="I20" s="232"/>
      <c r="J20" s="232"/>
      <c r="K20" s="232"/>
      <c r="L20" s="232"/>
      <c r="M20" s="232"/>
      <c r="N20" s="232"/>
      <c r="O20" s="259">
        <v>15000000</v>
      </c>
      <c r="P20" s="259">
        <v>15000000</v>
      </c>
      <c r="Q20" s="259">
        <v>15000000</v>
      </c>
      <c r="R20" s="259">
        <v>15000000</v>
      </c>
      <c r="S20" s="56">
        <f t="shared" si="1"/>
        <v>60000000</v>
      </c>
      <c r="T20" s="285">
        <f t="shared" si="0"/>
        <v>5000000</v>
      </c>
      <c r="U20" s="351">
        <f>SUM(S20:T23)</f>
        <v>78878366.66666667</v>
      </c>
    </row>
    <row r="21" spans="1:21" s="159" customFormat="1" ht="21.75" customHeight="1">
      <c r="A21" s="355"/>
      <c r="B21" s="378"/>
      <c r="C21" s="378"/>
      <c r="D21" s="417"/>
      <c r="E21" s="26">
        <v>113</v>
      </c>
      <c r="F21" s="27" t="s">
        <v>19</v>
      </c>
      <c r="G21" s="241"/>
      <c r="H21" s="241"/>
      <c r="I21" s="241"/>
      <c r="J21" s="241"/>
      <c r="K21" s="241"/>
      <c r="L21" s="241"/>
      <c r="M21" s="241"/>
      <c r="N21" s="241"/>
      <c r="O21" s="74">
        <v>2851200</v>
      </c>
      <c r="P21" s="74">
        <v>2851200</v>
      </c>
      <c r="Q21" s="74">
        <v>2851200</v>
      </c>
      <c r="R21" s="74">
        <v>2851200</v>
      </c>
      <c r="S21" s="56">
        <f t="shared" si="1"/>
        <v>11404800</v>
      </c>
      <c r="T21" s="285">
        <f t="shared" si="0"/>
        <v>950400</v>
      </c>
      <c r="U21" s="370"/>
    </row>
    <row r="22" spans="1:21" s="159" customFormat="1" ht="21.75" customHeight="1">
      <c r="A22" s="355"/>
      <c r="B22" s="378"/>
      <c r="C22" s="378"/>
      <c r="D22" s="417"/>
      <c r="E22" s="153">
        <v>133</v>
      </c>
      <c r="F22" s="37" t="s">
        <v>21</v>
      </c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312">
        <v>1406000</v>
      </c>
      <c r="S22" s="56">
        <f>SUM(G22:R22)</f>
        <v>1406000</v>
      </c>
      <c r="T22" s="285">
        <f>S22/12</f>
        <v>117166.66666666667</v>
      </c>
      <c r="U22" s="370"/>
    </row>
    <row r="23" spans="1:21" s="159" customFormat="1" ht="21.75" customHeight="1" thickBot="1">
      <c r="A23" s="350"/>
      <c r="B23" s="379"/>
      <c r="C23" s="379"/>
      <c r="D23" s="447"/>
      <c r="E23" s="297">
        <v>230</v>
      </c>
      <c r="F23" s="41" t="s">
        <v>249</v>
      </c>
      <c r="G23" s="299"/>
      <c r="H23" s="299"/>
      <c r="I23" s="299"/>
      <c r="J23" s="299"/>
      <c r="K23" s="299"/>
      <c r="L23" s="299"/>
      <c r="M23" s="299"/>
      <c r="N23" s="299"/>
      <c r="O23" s="301"/>
      <c r="P23" s="301"/>
      <c r="Q23" s="301"/>
      <c r="R23" s="301"/>
      <c r="S23" s="57">
        <f t="shared" si="1"/>
        <v>0</v>
      </c>
      <c r="T23" s="302">
        <f t="shared" si="0"/>
        <v>0</v>
      </c>
      <c r="U23" s="352"/>
    </row>
    <row r="24" spans="1:21" s="159" customFormat="1" ht="21.75" customHeight="1">
      <c r="A24" s="349">
        <v>6</v>
      </c>
      <c r="B24" s="377">
        <v>2000</v>
      </c>
      <c r="C24" s="377">
        <v>667549</v>
      </c>
      <c r="D24" s="416" t="s">
        <v>304</v>
      </c>
      <c r="E24" s="146">
        <v>111</v>
      </c>
      <c r="F24" s="38" t="s">
        <v>18</v>
      </c>
      <c r="G24" s="259">
        <v>15000000</v>
      </c>
      <c r="H24" s="259">
        <v>15000000</v>
      </c>
      <c r="I24" s="259">
        <v>15000000</v>
      </c>
      <c r="J24" s="259">
        <v>15000000</v>
      </c>
      <c r="K24" s="259">
        <v>15000000</v>
      </c>
      <c r="L24" s="259">
        <v>15000000</v>
      </c>
      <c r="M24" s="259">
        <v>15000000</v>
      </c>
      <c r="N24" s="117">
        <v>8500000</v>
      </c>
      <c r="O24" s="298"/>
      <c r="P24" s="298"/>
      <c r="Q24" s="298"/>
      <c r="R24" s="303"/>
      <c r="S24" s="56">
        <f>SUM(G24:R24)</f>
        <v>113500000</v>
      </c>
      <c r="T24" s="347">
        <f t="shared" si="0"/>
        <v>9458333.333333334</v>
      </c>
      <c r="U24" s="351">
        <f>SUM(S24:T26)</f>
        <v>146330253.3333333</v>
      </c>
    </row>
    <row r="25" spans="1:21" s="159" customFormat="1" ht="21.75" customHeight="1">
      <c r="A25" s="355"/>
      <c r="B25" s="378"/>
      <c r="C25" s="378"/>
      <c r="D25" s="417"/>
      <c r="E25" s="153">
        <v>113</v>
      </c>
      <c r="F25" s="37" t="s">
        <v>19</v>
      </c>
      <c r="G25" s="74">
        <v>2851200</v>
      </c>
      <c r="H25" s="74">
        <v>2851200</v>
      </c>
      <c r="I25" s="74">
        <v>2851200</v>
      </c>
      <c r="J25" s="74">
        <v>2851200</v>
      </c>
      <c r="K25" s="74">
        <v>2851200</v>
      </c>
      <c r="L25" s="74">
        <v>2851200</v>
      </c>
      <c r="M25" s="74">
        <v>2851200</v>
      </c>
      <c r="N25" s="117">
        <v>1615680</v>
      </c>
      <c r="O25" s="275"/>
      <c r="P25" s="275"/>
      <c r="Q25" s="275"/>
      <c r="R25" s="276"/>
      <c r="S25" s="56">
        <f>SUM(G25:R25)</f>
        <v>21574080</v>
      </c>
      <c r="T25" s="348">
        <f t="shared" si="0"/>
        <v>1797840</v>
      </c>
      <c r="U25" s="370"/>
    </row>
    <row r="26" spans="1:21" s="159" customFormat="1" ht="21.75" customHeight="1" thickBot="1">
      <c r="A26" s="350"/>
      <c r="B26" s="379"/>
      <c r="C26" s="379"/>
      <c r="D26" s="447"/>
      <c r="E26" s="28">
        <v>230</v>
      </c>
      <c r="F26" s="40" t="s">
        <v>20</v>
      </c>
      <c r="G26" s="147"/>
      <c r="H26" s="179"/>
      <c r="I26" s="180"/>
      <c r="J26" s="179"/>
      <c r="K26" s="179"/>
      <c r="L26" s="179"/>
      <c r="M26" s="179"/>
      <c r="N26" s="179"/>
      <c r="O26" s="266"/>
      <c r="P26" s="277"/>
      <c r="Q26" s="277"/>
      <c r="R26" s="278"/>
      <c r="S26" s="57">
        <f>SUM(G26:R26)</f>
        <v>0</v>
      </c>
      <c r="T26" s="302"/>
      <c r="U26" s="370"/>
    </row>
    <row r="27" spans="1:21" s="165" customFormat="1" ht="21.75" customHeight="1">
      <c r="A27" s="349">
        <v>7</v>
      </c>
      <c r="B27" s="353">
        <f>'[1]SUELDO OCTUBRE'!$B$13</f>
        <v>2000</v>
      </c>
      <c r="C27" s="456">
        <v>713268</v>
      </c>
      <c r="D27" s="416" t="s">
        <v>26</v>
      </c>
      <c r="E27" s="20">
        <v>111</v>
      </c>
      <c r="F27" s="27" t="s">
        <v>18</v>
      </c>
      <c r="G27" s="117">
        <v>9500000</v>
      </c>
      <c r="H27" s="117">
        <v>9500000</v>
      </c>
      <c r="I27" s="117">
        <v>9500000</v>
      </c>
      <c r="J27" s="117">
        <v>9500000</v>
      </c>
      <c r="K27" s="117">
        <v>9500000</v>
      </c>
      <c r="L27" s="117">
        <v>9500000</v>
      </c>
      <c r="M27" s="117">
        <v>9500000</v>
      </c>
      <c r="N27" s="117">
        <v>9500000</v>
      </c>
      <c r="O27" s="117">
        <v>10500000</v>
      </c>
      <c r="P27" s="117">
        <v>10500000</v>
      </c>
      <c r="Q27" s="274"/>
      <c r="R27" s="274"/>
      <c r="S27" s="56">
        <f aca="true" t="shared" si="2" ref="S27:S48">SUM(G27:R27)</f>
        <v>97000000</v>
      </c>
      <c r="T27" s="285">
        <f>S27/12</f>
        <v>8083333.333333333</v>
      </c>
      <c r="U27" s="351">
        <f>SUM(S27:T31)</f>
        <v>132873800</v>
      </c>
    </row>
    <row r="28" spans="1:21" s="165" customFormat="1" ht="21.75" customHeight="1">
      <c r="A28" s="355"/>
      <c r="B28" s="360"/>
      <c r="C28" s="456"/>
      <c r="D28" s="417"/>
      <c r="E28" s="20">
        <v>113</v>
      </c>
      <c r="F28" s="27" t="s">
        <v>19</v>
      </c>
      <c r="G28" s="74">
        <v>1948900</v>
      </c>
      <c r="H28" s="74">
        <v>1948900</v>
      </c>
      <c r="I28" s="74">
        <v>1948900</v>
      </c>
      <c r="J28" s="74">
        <v>1948900</v>
      </c>
      <c r="K28" s="74">
        <v>1948900</v>
      </c>
      <c r="L28" s="74">
        <v>1948900</v>
      </c>
      <c r="M28" s="74">
        <v>1948900</v>
      </c>
      <c r="N28" s="74">
        <v>1948900</v>
      </c>
      <c r="O28" s="264"/>
      <c r="P28" s="264"/>
      <c r="Q28" s="264"/>
      <c r="R28" s="264"/>
      <c r="S28" s="56">
        <f t="shared" si="2"/>
        <v>15591200</v>
      </c>
      <c r="T28" s="348">
        <f>S28/12</f>
        <v>1299266.6666666667</v>
      </c>
      <c r="U28" s="370"/>
    </row>
    <row r="29" spans="1:21" s="165" customFormat="1" ht="21.75" customHeight="1">
      <c r="A29" s="355"/>
      <c r="B29" s="360"/>
      <c r="C29" s="456"/>
      <c r="D29" s="417"/>
      <c r="E29" s="20">
        <v>131</v>
      </c>
      <c r="F29" s="27" t="s">
        <v>31</v>
      </c>
      <c r="G29" s="42"/>
      <c r="H29" s="42"/>
      <c r="I29" s="42"/>
      <c r="J29" s="42"/>
      <c r="K29" s="42"/>
      <c r="L29" s="42"/>
      <c r="M29" s="52">
        <v>500000</v>
      </c>
      <c r="N29" s="52"/>
      <c r="O29" s="196"/>
      <c r="P29" s="203"/>
      <c r="Q29" s="203"/>
      <c r="R29" s="75"/>
      <c r="S29" s="56">
        <f t="shared" si="2"/>
        <v>500000</v>
      </c>
      <c r="T29" s="348"/>
      <c r="U29" s="370"/>
    </row>
    <row r="30" spans="1:21" s="165" customFormat="1" ht="21.75" customHeight="1">
      <c r="A30" s="355"/>
      <c r="B30" s="360"/>
      <c r="C30" s="456"/>
      <c r="D30" s="417"/>
      <c r="E30" s="20">
        <v>133</v>
      </c>
      <c r="F30" s="27" t="s">
        <v>21</v>
      </c>
      <c r="G30" s="42">
        <v>1200000</v>
      </c>
      <c r="H30" s="42">
        <v>1200000</v>
      </c>
      <c r="I30" s="42">
        <v>1200000</v>
      </c>
      <c r="J30" s="42">
        <v>1200000</v>
      </c>
      <c r="K30" s="42">
        <v>1200000</v>
      </c>
      <c r="L30" s="42">
        <v>1200000</v>
      </c>
      <c r="M30" s="42">
        <v>1200000</v>
      </c>
      <c r="N30" s="42">
        <v>1200000</v>
      </c>
      <c r="O30" s="276"/>
      <c r="P30" s="276"/>
      <c r="Q30" s="276"/>
      <c r="R30" s="276"/>
      <c r="S30" s="56">
        <f t="shared" si="2"/>
        <v>9600000</v>
      </c>
      <c r="T30" s="348">
        <f>S30/12</f>
        <v>800000</v>
      </c>
      <c r="U30" s="370"/>
    </row>
    <row r="31" spans="1:21" s="165" customFormat="1" ht="21.75" customHeight="1" thickBot="1">
      <c r="A31" s="350"/>
      <c r="B31" s="354"/>
      <c r="C31" s="457"/>
      <c r="D31" s="447"/>
      <c r="E31" s="18">
        <v>232</v>
      </c>
      <c r="F31" s="40" t="s">
        <v>20</v>
      </c>
      <c r="G31" s="43"/>
      <c r="H31" s="43"/>
      <c r="I31" s="55"/>
      <c r="J31" s="55"/>
      <c r="K31" s="54"/>
      <c r="L31" s="54"/>
      <c r="M31" s="54"/>
      <c r="N31" s="179"/>
      <c r="O31" s="179"/>
      <c r="P31" s="179"/>
      <c r="Q31" s="179"/>
      <c r="R31" s="58"/>
      <c r="S31" s="56">
        <f t="shared" si="2"/>
        <v>0</v>
      </c>
      <c r="T31" s="302">
        <v>0</v>
      </c>
      <c r="U31" s="352"/>
    </row>
    <row r="32" spans="1:21" s="165" customFormat="1" ht="21.75" customHeight="1">
      <c r="A32" s="373">
        <v>8</v>
      </c>
      <c r="B32" s="433"/>
      <c r="C32" s="437">
        <v>698299</v>
      </c>
      <c r="D32" s="405" t="s">
        <v>250</v>
      </c>
      <c r="E32" s="24">
        <v>111</v>
      </c>
      <c r="F32" s="38" t="s">
        <v>18</v>
      </c>
      <c r="G32" s="50">
        <v>7800000</v>
      </c>
      <c r="H32" s="50">
        <v>7800000</v>
      </c>
      <c r="I32" s="50">
        <v>7800000</v>
      </c>
      <c r="J32" s="50">
        <v>7800000</v>
      </c>
      <c r="K32" s="50">
        <v>7800000</v>
      </c>
      <c r="L32" s="50">
        <v>7800000</v>
      </c>
      <c r="M32" s="50">
        <v>7800000</v>
      </c>
      <c r="N32" s="50">
        <v>7800000</v>
      </c>
      <c r="O32" s="50">
        <v>7800000</v>
      </c>
      <c r="P32" s="50">
        <v>7800000</v>
      </c>
      <c r="Q32" s="324"/>
      <c r="R32" s="324"/>
      <c r="S32" s="61">
        <f t="shared" si="2"/>
        <v>78000000</v>
      </c>
      <c r="T32" s="347">
        <f>S32/12</f>
        <v>6500000</v>
      </c>
      <c r="U32" s="370">
        <f>SUM(S32:T34)</f>
        <v>134197500</v>
      </c>
    </row>
    <row r="33" spans="1:21" s="165" customFormat="1" ht="21.75" customHeight="1">
      <c r="A33" s="436"/>
      <c r="B33" s="434"/>
      <c r="C33" s="438"/>
      <c r="D33" s="375"/>
      <c r="E33" s="16">
        <v>111</v>
      </c>
      <c r="F33" s="37" t="s">
        <v>287</v>
      </c>
      <c r="G33" s="42">
        <v>3696000</v>
      </c>
      <c r="H33" s="42">
        <v>3696000</v>
      </c>
      <c r="I33" s="42">
        <v>3696000</v>
      </c>
      <c r="J33" s="42">
        <v>3696000</v>
      </c>
      <c r="K33" s="42">
        <v>3696000</v>
      </c>
      <c r="L33" s="42">
        <v>3696000</v>
      </c>
      <c r="M33" s="42">
        <v>3696000</v>
      </c>
      <c r="N33" s="42">
        <v>3696000</v>
      </c>
      <c r="O33" s="42">
        <v>3696000</v>
      </c>
      <c r="P33" s="42">
        <v>3696000</v>
      </c>
      <c r="Q33" s="42">
        <v>3696000</v>
      </c>
      <c r="R33" s="42">
        <v>3696000</v>
      </c>
      <c r="S33" s="56">
        <f>SUM(G33:R33)</f>
        <v>44352000</v>
      </c>
      <c r="T33" s="348">
        <f>S33/12</f>
        <v>3696000</v>
      </c>
      <c r="U33" s="370"/>
    </row>
    <row r="34" spans="1:21" s="165" customFormat="1" ht="21.75" customHeight="1" thickBot="1">
      <c r="A34" s="374"/>
      <c r="B34" s="435"/>
      <c r="C34" s="439"/>
      <c r="D34" s="376"/>
      <c r="E34" s="23">
        <v>131</v>
      </c>
      <c r="F34" s="41" t="s">
        <v>93</v>
      </c>
      <c r="G34" s="46"/>
      <c r="H34" s="59">
        <v>1219500</v>
      </c>
      <c r="I34" s="59">
        <v>430000</v>
      </c>
      <c r="J34" s="59"/>
      <c r="K34" s="59"/>
      <c r="L34" s="59"/>
      <c r="M34" s="59"/>
      <c r="N34" s="143"/>
      <c r="O34" s="143"/>
      <c r="P34" s="143"/>
      <c r="Q34" s="143"/>
      <c r="R34" s="59"/>
      <c r="S34" s="57">
        <f t="shared" si="2"/>
        <v>1649500</v>
      </c>
      <c r="T34" s="284"/>
      <c r="U34" s="352"/>
    </row>
    <row r="35" spans="1:21" s="165" customFormat="1" ht="21.75" customHeight="1">
      <c r="A35" s="471">
        <v>9</v>
      </c>
      <c r="B35" s="433"/>
      <c r="C35" s="437">
        <v>1103898</v>
      </c>
      <c r="D35" s="405" t="s">
        <v>312</v>
      </c>
      <c r="E35" s="24">
        <v>111</v>
      </c>
      <c r="F35" s="38" t="s">
        <v>18</v>
      </c>
      <c r="G35" s="311"/>
      <c r="H35" s="310"/>
      <c r="I35" s="310"/>
      <c r="J35" s="310"/>
      <c r="K35" s="310"/>
      <c r="L35" s="310"/>
      <c r="M35" s="310"/>
      <c r="N35" s="310"/>
      <c r="O35" s="182">
        <v>9500000</v>
      </c>
      <c r="P35" s="182">
        <v>9500000</v>
      </c>
      <c r="Q35" s="182">
        <v>9500000</v>
      </c>
      <c r="R35" s="182">
        <v>9500000</v>
      </c>
      <c r="S35" s="56">
        <f>SUM(G35:R35)</f>
        <v>38000000</v>
      </c>
      <c r="T35" s="285">
        <f>S35/12</f>
        <v>3166666.6666666665</v>
      </c>
      <c r="U35" s="351">
        <f>SUM(S35:T37)</f>
        <v>54818400</v>
      </c>
    </row>
    <row r="36" spans="1:21" s="165" customFormat="1" ht="21.75" customHeight="1">
      <c r="A36" s="472"/>
      <c r="B36" s="434"/>
      <c r="C36" s="438"/>
      <c r="D36" s="375"/>
      <c r="E36" s="82">
        <v>113</v>
      </c>
      <c r="F36" s="27" t="s">
        <v>248</v>
      </c>
      <c r="G36" s="313"/>
      <c r="H36" s="314"/>
      <c r="I36" s="314"/>
      <c r="J36" s="314"/>
      <c r="K36" s="314"/>
      <c r="L36" s="314"/>
      <c r="M36" s="314"/>
      <c r="N36" s="314"/>
      <c r="O36" s="197">
        <v>1948900</v>
      </c>
      <c r="P36" s="197">
        <v>1948900</v>
      </c>
      <c r="Q36" s="197">
        <v>1948900</v>
      </c>
      <c r="R36" s="197">
        <v>1948900</v>
      </c>
      <c r="S36" s="56">
        <f>SUM(G36:R36)</f>
        <v>7795600</v>
      </c>
      <c r="T36" s="285">
        <f>S36/12</f>
        <v>649633.3333333334</v>
      </c>
      <c r="U36" s="370"/>
    </row>
    <row r="37" spans="1:21" s="165" customFormat="1" ht="21.75" customHeight="1" thickBot="1">
      <c r="A37" s="473"/>
      <c r="B37" s="435"/>
      <c r="C37" s="439"/>
      <c r="D37" s="376"/>
      <c r="E37" s="17">
        <v>133</v>
      </c>
      <c r="F37" s="78" t="s">
        <v>21</v>
      </c>
      <c r="G37" s="240"/>
      <c r="H37" s="246"/>
      <c r="I37" s="246"/>
      <c r="J37" s="246"/>
      <c r="K37" s="246"/>
      <c r="L37" s="246"/>
      <c r="M37" s="246"/>
      <c r="N37" s="246"/>
      <c r="O37" s="246"/>
      <c r="P37" s="246"/>
      <c r="Q37" s="179">
        <v>3400000</v>
      </c>
      <c r="R37" s="54">
        <v>1406000</v>
      </c>
      <c r="S37" s="55">
        <f>SUM(G37:R37)</f>
        <v>4806000</v>
      </c>
      <c r="T37" s="302">
        <f>S37/12</f>
        <v>400500</v>
      </c>
      <c r="U37" s="352"/>
    </row>
    <row r="38" spans="1:21" s="165" customFormat="1" ht="21.75" customHeight="1">
      <c r="A38" s="349">
        <v>10</v>
      </c>
      <c r="B38" s="353"/>
      <c r="C38" s="430">
        <v>1045158</v>
      </c>
      <c r="D38" s="405" t="s">
        <v>310</v>
      </c>
      <c r="E38" s="146">
        <v>111</v>
      </c>
      <c r="F38" s="38" t="s">
        <v>18</v>
      </c>
      <c r="G38" s="287"/>
      <c r="H38" s="288"/>
      <c r="I38" s="288"/>
      <c r="J38" s="288"/>
      <c r="K38" s="288"/>
      <c r="L38" s="288"/>
      <c r="M38" s="288"/>
      <c r="N38" s="288"/>
      <c r="O38" s="288"/>
      <c r="P38" s="304">
        <v>9800000</v>
      </c>
      <c r="Q38" s="304">
        <v>9800000</v>
      </c>
      <c r="R38" s="304">
        <v>9800000</v>
      </c>
      <c r="S38" s="56">
        <f aca="true" t="shared" si="3" ref="S38:S43">SUM(G38:R38)</f>
        <v>29400000</v>
      </c>
      <c r="T38" s="205">
        <f aca="true" t="shared" si="4" ref="T38:T43">S38/12</f>
        <v>2450000</v>
      </c>
      <c r="U38" s="380">
        <f>SUM(S38:T40)</f>
        <v>46272091.666666664</v>
      </c>
    </row>
    <row r="39" spans="1:21" s="165" customFormat="1" ht="21.75" customHeight="1">
      <c r="A39" s="355"/>
      <c r="B39" s="360"/>
      <c r="C39" s="431"/>
      <c r="D39" s="375"/>
      <c r="E39" s="153">
        <v>113</v>
      </c>
      <c r="F39" s="37" t="s">
        <v>19</v>
      </c>
      <c r="G39" s="291"/>
      <c r="H39" s="292"/>
      <c r="I39" s="292"/>
      <c r="J39" s="292"/>
      <c r="K39" s="292"/>
      <c r="L39" s="292"/>
      <c r="M39" s="292"/>
      <c r="N39" s="292"/>
      <c r="O39" s="292"/>
      <c r="P39" s="196">
        <v>1948900</v>
      </c>
      <c r="Q39" s="196">
        <v>1948900</v>
      </c>
      <c r="R39" s="196">
        <v>1948900</v>
      </c>
      <c r="S39" s="56">
        <f t="shared" si="3"/>
        <v>5846700</v>
      </c>
      <c r="T39" s="215">
        <f t="shared" si="4"/>
        <v>487225</v>
      </c>
      <c r="U39" s="381"/>
    </row>
    <row r="40" spans="1:21" s="165" customFormat="1" ht="21.75" customHeight="1" thickBot="1">
      <c r="A40" s="350"/>
      <c r="B40" s="354"/>
      <c r="C40" s="432"/>
      <c r="D40" s="376"/>
      <c r="E40" s="28">
        <v>133</v>
      </c>
      <c r="F40" s="40" t="s">
        <v>21</v>
      </c>
      <c r="G40" s="305"/>
      <c r="H40" s="235"/>
      <c r="I40" s="235"/>
      <c r="J40" s="235"/>
      <c r="K40" s="235"/>
      <c r="L40" s="235"/>
      <c r="M40" s="235"/>
      <c r="N40" s="235"/>
      <c r="O40" s="235"/>
      <c r="P40" s="143">
        <v>1900000</v>
      </c>
      <c r="Q40" s="143">
        <v>3460000</v>
      </c>
      <c r="R40" s="59">
        <v>2106000</v>
      </c>
      <c r="S40" s="57">
        <f t="shared" si="3"/>
        <v>7466000</v>
      </c>
      <c r="T40" s="214">
        <f t="shared" si="4"/>
        <v>622166.6666666666</v>
      </c>
      <c r="U40" s="382"/>
    </row>
    <row r="41" spans="1:21" s="165" customFormat="1" ht="21.75" customHeight="1">
      <c r="A41" s="349">
        <v>11</v>
      </c>
      <c r="B41" s="353"/>
      <c r="C41" s="430">
        <v>804071</v>
      </c>
      <c r="D41" s="405" t="s">
        <v>311</v>
      </c>
      <c r="E41" s="146">
        <v>111</v>
      </c>
      <c r="F41" s="38" t="s">
        <v>18</v>
      </c>
      <c r="G41" s="287"/>
      <c r="H41" s="288"/>
      <c r="I41" s="288"/>
      <c r="J41" s="288"/>
      <c r="K41" s="288"/>
      <c r="L41" s="288"/>
      <c r="M41" s="288"/>
      <c r="N41" s="288"/>
      <c r="O41" s="288"/>
      <c r="P41" s="304">
        <v>6900000</v>
      </c>
      <c r="Q41" s="304">
        <v>6900000</v>
      </c>
      <c r="R41" s="304">
        <v>6900000</v>
      </c>
      <c r="S41" s="61">
        <f t="shared" si="3"/>
        <v>20700000</v>
      </c>
      <c r="T41" s="207">
        <f t="shared" si="4"/>
        <v>1725000</v>
      </c>
      <c r="U41" s="380">
        <f>SUM(S41:T43)</f>
        <v>30518150</v>
      </c>
    </row>
    <row r="42" spans="1:21" s="165" customFormat="1" ht="21.75" customHeight="1">
      <c r="A42" s="355"/>
      <c r="B42" s="360"/>
      <c r="C42" s="431"/>
      <c r="D42" s="375"/>
      <c r="E42" s="153">
        <v>113</v>
      </c>
      <c r="F42" s="37" t="s">
        <v>19</v>
      </c>
      <c r="G42" s="291"/>
      <c r="H42" s="292"/>
      <c r="I42" s="292"/>
      <c r="J42" s="292"/>
      <c r="K42" s="292"/>
      <c r="L42" s="292"/>
      <c r="M42" s="292"/>
      <c r="N42" s="292"/>
      <c r="O42" s="292"/>
      <c r="P42" s="196">
        <v>1168200</v>
      </c>
      <c r="Q42" s="196">
        <v>1168200</v>
      </c>
      <c r="R42" s="196">
        <v>1168200</v>
      </c>
      <c r="S42" s="56">
        <f t="shared" si="3"/>
        <v>3504600</v>
      </c>
      <c r="T42" s="215">
        <f t="shared" si="4"/>
        <v>292050</v>
      </c>
      <c r="U42" s="381"/>
    </row>
    <row r="43" spans="1:21" s="165" customFormat="1" ht="21.75" customHeight="1" thickBot="1">
      <c r="A43" s="350"/>
      <c r="B43" s="354"/>
      <c r="C43" s="432"/>
      <c r="D43" s="376"/>
      <c r="E43" s="28">
        <v>133</v>
      </c>
      <c r="F43" s="40" t="s">
        <v>21</v>
      </c>
      <c r="G43" s="305"/>
      <c r="H43" s="235"/>
      <c r="I43" s="235"/>
      <c r="J43" s="235"/>
      <c r="K43" s="235"/>
      <c r="L43" s="235"/>
      <c r="M43" s="235"/>
      <c r="N43" s="235"/>
      <c r="O43" s="235"/>
      <c r="P43" s="143">
        <v>1200000</v>
      </c>
      <c r="Q43" s="143">
        <v>1360000</v>
      </c>
      <c r="R43" s="143">
        <v>1406000</v>
      </c>
      <c r="S43" s="57">
        <f t="shared" si="3"/>
        <v>3966000</v>
      </c>
      <c r="T43" s="214">
        <f t="shared" si="4"/>
        <v>330500</v>
      </c>
      <c r="U43" s="382"/>
    </row>
    <row r="44" spans="1:21" s="165" customFormat="1" ht="24.75" customHeight="1">
      <c r="A44" s="349">
        <v>12</v>
      </c>
      <c r="B44" s="406">
        <v>4000</v>
      </c>
      <c r="C44" s="377">
        <v>482327</v>
      </c>
      <c r="D44" s="405" t="s">
        <v>28</v>
      </c>
      <c r="E44" s="22">
        <v>111</v>
      </c>
      <c r="F44" s="38" t="s">
        <v>18</v>
      </c>
      <c r="G44" s="117">
        <v>7800000</v>
      </c>
      <c r="H44" s="117">
        <v>7800000</v>
      </c>
      <c r="I44" s="117">
        <v>7800000</v>
      </c>
      <c r="J44" s="117">
        <v>7800000</v>
      </c>
      <c r="K44" s="117">
        <v>7800000</v>
      </c>
      <c r="L44" s="117">
        <v>7800000</v>
      </c>
      <c r="M44" s="117">
        <v>7800000</v>
      </c>
      <c r="N44" s="117">
        <v>7800000</v>
      </c>
      <c r="O44" s="117">
        <v>7800000</v>
      </c>
      <c r="P44" s="117">
        <v>7800000</v>
      </c>
      <c r="Q44" s="117">
        <v>10500000</v>
      </c>
      <c r="R44" s="117">
        <v>10500000</v>
      </c>
      <c r="S44" s="56">
        <f t="shared" si="2"/>
        <v>99000000</v>
      </c>
      <c r="T44" s="205">
        <f aca="true" t="shared" si="5" ref="T44:T53">S44/12</f>
        <v>8250000</v>
      </c>
      <c r="U44" s="381">
        <f>SUM(S44:T45)</f>
        <v>123246500</v>
      </c>
    </row>
    <row r="45" spans="1:21" s="165" customFormat="1" ht="24.75" customHeight="1" thickBot="1">
      <c r="A45" s="350"/>
      <c r="B45" s="407"/>
      <c r="C45" s="379"/>
      <c r="D45" s="376"/>
      <c r="E45" s="19">
        <v>133</v>
      </c>
      <c r="F45" s="41" t="s">
        <v>21</v>
      </c>
      <c r="G45" s="43">
        <v>1200000</v>
      </c>
      <c r="H45" s="43">
        <v>1200000</v>
      </c>
      <c r="I45" s="43">
        <v>1200000</v>
      </c>
      <c r="J45" s="43">
        <v>1200000</v>
      </c>
      <c r="K45" s="43">
        <v>1200000</v>
      </c>
      <c r="L45" s="43">
        <v>1200000</v>
      </c>
      <c r="M45" s="43">
        <v>1200000</v>
      </c>
      <c r="N45" s="43">
        <v>1200000</v>
      </c>
      <c r="O45" s="43">
        <v>1200000</v>
      </c>
      <c r="P45" s="43">
        <v>1200000</v>
      </c>
      <c r="Q45" s="147">
        <v>1360000</v>
      </c>
      <c r="R45" s="147">
        <v>1406000</v>
      </c>
      <c r="S45" s="55">
        <f t="shared" si="2"/>
        <v>14766000</v>
      </c>
      <c r="T45" s="214">
        <f t="shared" si="5"/>
        <v>1230500</v>
      </c>
      <c r="U45" s="382"/>
    </row>
    <row r="46" spans="1:21" s="165" customFormat="1" ht="24.75" customHeight="1">
      <c r="A46" s="349">
        <v>13</v>
      </c>
      <c r="B46" s="353"/>
      <c r="C46" s="377">
        <v>875725</v>
      </c>
      <c r="D46" s="405" t="s">
        <v>268</v>
      </c>
      <c r="E46" s="22">
        <v>111</v>
      </c>
      <c r="F46" s="38" t="s">
        <v>18</v>
      </c>
      <c r="G46" s="183">
        <v>7800000</v>
      </c>
      <c r="H46" s="183">
        <v>7800000</v>
      </c>
      <c r="I46" s="183">
        <v>7800000</v>
      </c>
      <c r="J46" s="183">
        <v>7800000</v>
      </c>
      <c r="K46" s="183">
        <v>7800000</v>
      </c>
      <c r="L46" s="183">
        <v>7800000</v>
      </c>
      <c r="M46" s="183">
        <v>7800000</v>
      </c>
      <c r="N46" s="183">
        <v>7800000</v>
      </c>
      <c r="O46" s="183">
        <v>7800000</v>
      </c>
      <c r="P46" s="267"/>
      <c r="Q46" s="267"/>
      <c r="R46" s="267"/>
      <c r="S46" s="61">
        <f t="shared" si="2"/>
        <v>70200000</v>
      </c>
      <c r="T46" s="207">
        <f t="shared" si="5"/>
        <v>5850000</v>
      </c>
      <c r="U46" s="380">
        <f>SUM(S46:T48)</f>
        <v>95051775</v>
      </c>
    </row>
    <row r="47" spans="1:21" s="165" customFormat="1" ht="24.75" customHeight="1">
      <c r="A47" s="355"/>
      <c r="B47" s="360"/>
      <c r="C47" s="378"/>
      <c r="D47" s="375"/>
      <c r="E47" s="82">
        <v>133</v>
      </c>
      <c r="F47" s="27" t="s">
        <v>21</v>
      </c>
      <c r="G47" s="45"/>
      <c r="H47" s="45"/>
      <c r="I47" s="45"/>
      <c r="J47" s="45"/>
      <c r="K47" s="45"/>
      <c r="L47" s="45"/>
      <c r="M47" s="45"/>
      <c r="N47" s="45"/>
      <c r="O47" s="45"/>
      <c r="P47" s="268"/>
      <c r="Q47" s="268"/>
      <c r="R47" s="268"/>
      <c r="S47" s="56"/>
      <c r="T47" s="205"/>
      <c r="U47" s="381"/>
    </row>
    <row r="48" spans="1:21" s="165" customFormat="1" ht="24.75" customHeight="1" thickBot="1">
      <c r="A48" s="350"/>
      <c r="B48" s="354"/>
      <c r="C48" s="379"/>
      <c r="D48" s="376"/>
      <c r="E48" s="19">
        <v>113</v>
      </c>
      <c r="F48" s="41" t="s">
        <v>248</v>
      </c>
      <c r="G48" s="46">
        <v>1948900</v>
      </c>
      <c r="H48" s="46">
        <v>1948900</v>
      </c>
      <c r="I48" s="46">
        <v>1948900</v>
      </c>
      <c r="J48" s="46">
        <v>1948900</v>
      </c>
      <c r="K48" s="46">
        <v>1948900</v>
      </c>
      <c r="L48" s="46">
        <v>1948900</v>
      </c>
      <c r="M48" s="46">
        <v>1948900</v>
      </c>
      <c r="N48" s="46">
        <v>1948900</v>
      </c>
      <c r="O48" s="46">
        <v>1948900</v>
      </c>
      <c r="P48" s="269"/>
      <c r="Q48" s="269"/>
      <c r="R48" s="269"/>
      <c r="S48" s="57">
        <f t="shared" si="2"/>
        <v>17540100</v>
      </c>
      <c r="T48" s="206">
        <f t="shared" si="5"/>
        <v>1461675</v>
      </c>
      <c r="U48" s="382"/>
    </row>
    <row r="49" spans="1:21" s="165" customFormat="1" ht="24.75" customHeight="1">
      <c r="A49" s="349">
        <v>14</v>
      </c>
      <c r="B49" s="353">
        <v>6000</v>
      </c>
      <c r="C49" s="349">
        <v>699961</v>
      </c>
      <c r="D49" s="375" t="s">
        <v>29</v>
      </c>
      <c r="E49" s="20">
        <v>111</v>
      </c>
      <c r="F49" s="27" t="s">
        <v>18</v>
      </c>
      <c r="G49" s="117">
        <v>10500000</v>
      </c>
      <c r="H49" s="117">
        <v>10500000</v>
      </c>
      <c r="I49" s="117">
        <v>10500000</v>
      </c>
      <c r="J49" s="117">
        <v>10500000</v>
      </c>
      <c r="K49" s="117">
        <v>10500000</v>
      </c>
      <c r="L49" s="117">
        <v>10500000</v>
      </c>
      <c r="M49" s="117">
        <v>10500000</v>
      </c>
      <c r="N49" s="117">
        <v>10500000</v>
      </c>
      <c r="O49" s="117">
        <v>10500000</v>
      </c>
      <c r="P49" s="117">
        <v>10500000</v>
      </c>
      <c r="Q49" s="117">
        <v>10500000</v>
      </c>
      <c r="R49" s="117">
        <v>10500000</v>
      </c>
      <c r="S49" s="56">
        <f>SUM(G49:R49)</f>
        <v>126000000</v>
      </c>
      <c r="T49" s="205">
        <f t="shared" si="5"/>
        <v>10500000</v>
      </c>
      <c r="U49" s="381">
        <f>SUM(S49:T53)</f>
        <v>179051700</v>
      </c>
    </row>
    <row r="50" spans="1:21" s="165" customFormat="1" ht="24.75" customHeight="1">
      <c r="A50" s="355"/>
      <c r="B50" s="360"/>
      <c r="C50" s="355"/>
      <c r="D50" s="375"/>
      <c r="E50" s="20">
        <v>113</v>
      </c>
      <c r="F50" s="37" t="s">
        <v>248</v>
      </c>
      <c r="G50" s="75">
        <v>1948900</v>
      </c>
      <c r="H50" s="75">
        <v>1948900</v>
      </c>
      <c r="I50" s="75">
        <v>1948900</v>
      </c>
      <c r="J50" s="75">
        <v>1948900</v>
      </c>
      <c r="K50" s="75">
        <v>1948900</v>
      </c>
      <c r="L50" s="75">
        <v>1948900</v>
      </c>
      <c r="M50" s="75">
        <v>1948900</v>
      </c>
      <c r="N50" s="75">
        <v>1948900</v>
      </c>
      <c r="O50" s="75">
        <v>1948900</v>
      </c>
      <c r="P50" s="75">
        <v>1948900</v>
      </c>
      <c r="Q50" s="75">
        <v>1948900</v>
      </c>
      <c r="R50" s="75">
        <v>1948900</v>
      </c>
      <c r="S50" s="56">
        <f>SUM(G50:R50)</f>
        <v>23386800</v>
      </c>
      <c r="T50" s="205">
        <f>S50/12</f>
        <v>1948900</v>
      </c>
      <c r="U50" s="381"/>
    </row>
    <row r="51" spans="1:21" s="165" customFormat="1" ht="24.75" customHeight="1">
      <c r="A51" s="355"/>
      <c r="B51" s="360"/>
      <c r="C51" s="355"/>
      <c r="D51" s="375"/>
      <c r="E51" s="20">
        <v>230</v>
      </c>
      <c r="F51" s="37" t="s">
        <v>249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56">
        <f>SUM(G51:R51)</f>
        <v>0</v>
      </c>
      <c r="T51" s="205"/>
      <c r="U51" s="381"/>
    </row>
    <row r="52" spans="1:21" s="165" customFormat="1" ht="24.75" customHeight="1">
      <c r="A52" s="355"/>
      <c r="B52" s="360"/>
      <c r="C52" s="355"/>
      <c r="D52" s="375"/>
      <c r="E52" s="20">
        <v>131</v>
      </c>
      <c r="F52" s="78" t="s">
        <v>93</v>
      </c>
      <c r="G52" s="131"/>
      <c r="H52" s="131">
        <v>1219500</v>
      </c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56">
        <f>SUM(G52:R52)</f>
        <v>1219500</v>
      </c>
      <c r="T52" s="205"/>
      <c r="U52" s="381"/>
    </row>
    <row r="53" spans="1:21" s="165" customFormat="1" ht="24.75" customHeight="1" thickBot="1">
      <c r="A53" s="355"/>
      <c r="B53" s="360"/>
      <c r="C53" s="355"/>
      <c r="D53" s="375"/>
      <c r="E53" s="20">
        <v>133</v>
      </c>
      <c r="F53" s="39" t="s">
        <v>21</v>
      </c>
      <c r="G53" s="43">
        <v>1050000</v>
      </c>
      <c r="H53" s="43">
        <v>1200000</v>
      </c>
      <c r="I53" s="43">
        <v>1350000</v>
      </c>
      <c r="J53" s="43">
        <v>1200000</v>
      </c>
      <c r="K53" s="43">
        <v>1200000</v>
      </c>
      <c r="L53" s="43">
        <v>1200000</v>
      </c>
      <c r="M53" s="43">
        <v>1200000</v>
      </c>
      <c r="N53" s="43">
        <v>1200000</v>
      </c>
      <c r="O53" s="43">
        <v>1200000</v>
      </c>
      <c r="P53" s="43">
        <v>1200000</v>
      </c>
      <c r="Q53" s="147">
        <v>1360000</v>
      </c>
      <c r="R53" s="147">
        <v>1406000</v>
      </c>
      <c r="S53" s="55">
        <f>SUM(G53:R53)</f>
        <v>14766000</v>
      </c>
      <c r="T53" s="214">
        <f t="shared" si="5"/>
        <v>1230500</v>
      </c>
      <c r="U53" s="381"/>
    </row>
    <row r="54" spans="1:21" s="165" customFormat="1" ht="24.75" customHeight="1">
      <c r="A54" s="349">
        <v>15</v>
      </c>
      <c r="B54" s="353">
        <v>7000</v>
      </c>
      <c r="C54" s="349">
        <v>838225</v>
      </c>
      <c r="D54" s="421" t="s">
        <v>30</v>
      </c>
      <c r="E54" s="22">
        <v>111</v>
      </c>
      <c r="F54" s="27" t="s">
        <v>18</v>
      </c>
      <c r="G54" s="117">
        <v>7200000</v>
      </c>
      <c r="H54" s="117">
        <v>7200000</v>
      </c>
      <c r="I54" s="117">
        <v>7200000</v>
      </c>
      <c r="J54" s="117">
        <v>7200000</v>
      </c>
      <c r="K54" s="117">
        <v>7200000</v>
      </c>
      <c r="L54" s="117">
        <v>7200000</v>
      </c>
      <c r="M54" s="117">
        <v>7200000</v>
      </c>
      <c r="N54" s="117">
        <v>7200000</v>
      </c>
      <c r="O54" s="117">
        <v>7200000</v>
      </c>
      <c r="P54" s="117">
        <v>7200000</v>
      </c>
      <c r="Q54" s="117">
        <v>7200000</v>
      </c>
      <c r="R54" s="117">
        <v>7200000</v>
      </c>
      <c r="S54" s="56">
        <f aca="true" t="shared" si="6" ref="S54:S61">SUM(G54:R54)</f>
        <v>86400000</v>
      </c>
      <c r="T54" s="205">
        <f>S54/12</f>
        <v>7200000</v>
      </c>
      <c r="U54" s="380">
        <f>SUM(S54:T57)</f>
        <v>115334700</v>
      </c>
    </row>
    <row r="55" spans="1:21" s="165" customFormat="1" ht="24.75" customHeight="1">
      <c r="A55" s="355"/>
      <c r="B55" s="360"/>
      <c r="C55" s="355"/>
      <c r="D55" s="422"/>
      <c r="E55" s="20">
        <v>113</v>
      </c>
      <c r="F55" s="27" t="s">
        <v>248</v>
      </c>
      <c r="G55" s="42">
        <v>726400</v>
      </c>
      <c r="H55" s="42">
        <v>726400</v>
      </c>
      <c r="I55" s="42">
        <v>726400</v>
      </c>
      <c r="J55" s="42">
        <v>726400</v>
      </c>
      <c r="K55" s="42">
        <v>726400</v>
      </c>
      <c r="L55" s="42">
        <v>726400</v>
      </c>
      <c r="M55" s="42">
        <v>726400</v>
      </c>
      <c r="N55" s="42">
        <v>726400</v>
      </c>
      <c r="O55" s="42">
        <v>726400</v>
      </c>
      <c r="P55" s="42">
        <v>726400</v>
      </c>
      <c r="Q55" s="42">
        <v>726400</v>
      </c>
      <c r="R55" s="42">
        <v>726400</v>
      </c>
      <c r="S55" s="56">
        <f t="shared" si="6"/>
        <v>8716800</v>
      </c>
      <c r="T55" s="205">
        <f>S55/12</f>
        <v>726400</v>
      </c>
      <c r="U55" s="381"/>
    </row>
    <row r="56" spans="1:21" s="165" customFormat="1" ht="24.75" customHeight="1">
      <c r="A56" s="355"/>
      <c r="B56" s="360"/>
      <c r="C56" s="355"/>
      <c r="D56" s="422"/>
      <c r="E56" s="20">
        <v>131</v>
      </c>
      <c r="F56" s="27" t="s">
        <v>93</v>
      </c>
      <c r="G56" s="102"/>
      <c r="H56" s="102">
        <v>1219500</v>
      </c>
      <c r="I56" s="102">
        <v>430000</v>
      </c>
      <c r="J56" s="262"/>
      <c r="K56" s="262"/>
      <c r="L56" s="262"/>
      <c r="M56" s="262"/>
      <c r="N56" s="262"/>
      <c r="O56" s="262"/>
      <c r="P56" s="199"/>
      <c r="Q56" s="199"/>
      <c r="R56" s="199"/>
      <c r="S56" s="236"/>
      <c r="T56" s="216"/>
      <c r="U56" s="381"/>
    </row>
    <row r="57" spans="1:21" s="165" customFormat="1" ht="24.75" customHeight="1" thickBot="1">
      <c r="A57" s="355"/>
      <c r="B57" s="360"/>
      <c r="C57" s="350"/>
      <c r="D57" s="423"/>
      <c r="E57" s="20">
        <v>133</v>
      </c>
      <c r="F57" s="27" t="s">
        <v>21</v>
      </c>
      <c r="G57" s="43">
        <v>915000</v>
      </c>
      <c r="H57" s="43">
        <v>915000</v>
      </c>
      <c r="I57" s="43">
        <v>915000</v>
      </c>
      <c r="J57" s="43">
        <v>915000</v>
      </c>
      <c r="K57" s="43">
        <v>915000</v>
      </c>
      <c r="L57" s="43">
        <v>915000</v>
      </c>
      <c r="M57" s="43">
        <v>915000</v>
      </c>
      <c r="N57" s="43">
        <v>915000</v>
      </c>
      <c r="O57" s="43">
        <v>915000</v>
      </c>
      <c r="P57" s="43">
        <v>915000</v>
      </c>
      <c r="Q57" s="147">
        <v>1075000</v>
      </c>
      <c r="R57" s="147">
        <v>1121000</v>
      </c>
      <c r="S57" s="55">
        <f t="shared" si="6"/>
        <v>11346000</v>
      </c>
      <c r="T57" s="214">
        <f>S57/12</f>
        <v>945500</v>
      </c>
      <c r="U57" s="382"/>
    </row>
    <row r="58" spans="1:21" s="165" customFormat="1" ht="24.75" customHeight="1">
      <c r="A58" s="349">
        <v>16</v>
      </c>
      <c r="B58" s="353">
        <v>8000</v>
      </c>
      <c r="C58" s="419">
        <v>4649920</v>
      </c>
      <c r="D58" s="405" t="s">
        <v>271</v>
      </c>
      <c r="E58" s="22">
        <v>111</v>
      </c>
      <c r="F58" s="38" t="s">
        <v>18</v>
      </c>
      <c r="G58" s="75">
        <v>7200000</v>
      </c>
      <c r="H58" s="75">
        <v>7200000</v>
      </c>
      <c r="I58" s="75">
        <v>7200000</v>
      </c>
      <c r="J58" s="75">
        <v>7200000</v>
      </c>
      <c r="K58" s="75">
        <v>7200000</v>
      </c>
      <c r="L58" s="75">
        <v>7200000</v>
      </c>
      <c r="M58" s="75">
        <v>7200000</v>
      </c>
      <c r="N58" s="75">
        <v>7200000</v>
      </c>
      <c r="O58" s="75">
        <v>7200000</v>
      </c>
      <c r="P58" s="75">
        <v>7200000</v>
      </c>
      <c r="Q58" s="75">
        <v>7200000</v>
      </c>
      <c r="R58" s="75">
        <v>7200000</v>
      </c>
      <c r="S58" s="56">
        <f t="shared" si="6"/>
        <v>86400000</v>
      </c>
      <c r="T58" s="205">
        <f>S58/12</f>
        <v>7200000</v>
      </c>
      <c r="U58" s="380">
        <f>SUM(S58:T61)</f>
        <v>107111000</v>
      </c>
    </row>
    <row r="59" spans="1:21" s="165" customFormat="1" ht="24.75" customHeight="1">
      <c r="A59" s="355"/>
      <c r="B59" s="360"/>
      <c r="C59" s="420"/>
      <c r="D59" s="375"/>
      <c r="E59" s="20">
        <v>131</v>
      </c>
      <c r="F59" s="27" t="s">
        <v>31</v>
      </c>
      <c r="G59" s="42"/>
      <c r="H59" s="52">
        <v>1219500</v>
      </c>
      <c r="I59" s="52"/>
      <c r="J59" s="52"/>
      <c r="K59" s="52"/>
      <c r="L59" s="52"/>
      <c r="M59" s="52"/>
      <c r="N59" s="52"/>
      <c r="O59" s="52"/>
      <c r="P59" s="197"/>
      <c r="Q59" s="197"/>
      <c r="R59" s="197"/>
      <c r="S59" s="56">
        <f t="shared" si="6"/>
        <v>1219500</v>
      </c>
      <c r="T59" s="215"/>
      <c r="U59" s="381"/>
    </row>
    <row r="60" spans="1:21" s="165" customFormat="1" ht="24.75" customHeight="1">
      <c r="A60" s="355"/>
      <c r="B60" s="360"/>
      <c r="C60" s="420"/>
      <c r="D60" s="375"/>
      <c r="E60" s="16">
        <v>133</v>
      </c>
      <c r="F60" s="27" t="s">
        <v>21</v>
      </c>
      <c r="G60" s="42">
        <v>915000</v>
      </c>
      <c r="H60" s="42">
        <v>915000</v>
      </c>
      <c r="I60" s="42">
        <v>915000</v>
      </c>
      <c r="J60" s="42">
        <v>915000</v>
      </c>
      <c r="K60" s="42">
        <v>915000</v>
      </c>
      <c r="L60" s="42">
        <v>915000</v>
      </c>
      <c r="M60" s="42">
        <v>915000</v>
      </c>
      <c r="N60" s="42">
        <v>915000</v>
      </c>
      <c r="O60" s="42">
        <v>915000</v>
      </c>
      <c r="P60" s="42">
        <v>915000</v>
      </c>
      <c r="Q60" s="154">
        <v>1075000</v>
      </c>
      <c r="R60" s="154">
        <v>1121000</v>
      </c>
      <c r="S60" s="56">
        <f t="shared" si="6"/>
        <v>11346000</v>
      </c>
      <c r="T60" s="215">
        <f>S60/12</f>
        <v>945500</v>
      </c>
      <c r="U60" s="381"/>
    </row>
    <row r="61" spans="1:21" s="165" customFormat="1" ht="24.75" customHeight="1" thickBot="1">
      <c r="A61" s="350"/>
      <c r="B61" s="354"/>
      <c r="C61" s="440"/>
      <c r="D61" s="376"/>
      <c r="E61" s="23">
        <v>230</v>
      </c>
      <c r="F61" s="41" t="s">
        <v>20</v>
      </c>
      <c r="G61" s="47"/>
      <c r="H61" s="58"/>
      <c r="I61" s="124"/>
      <c r="J61" s="58"/>
      <c r="K61" s="58"/>
      <c r="L61" s="58"/>
      <c r="M61" s="58"/>
      <c r="N61" s="179"/>
      <c r="O61" s="143"/>
      <c r="P61" s="143"/>
      <c r="Q61" s="143"/>
      <c r="R61" s="60"/>
      <c r="S61" s="56">
        <f t="shared" si="6"/>
        <v>0</v>
      </c>
      <c r="T61" s="214">
        <v>0</v>
      </c>
      <c r="U61" s="382"/>
    </row>
    <row r="62" spans="1:21" s="165" customFormat="1" ht="21.75" customHeight="1">
      <c r="A62" s="349">
        <v>17</v>
      </c>
      <c r="B62" s="353">
        <v>9000</v>
      </c>
      <c r="C62" s="419">
        <v>478056</v>
      </c>
      <c r="D62" s="405" t="s">
        <v>32</v>
      </c>
      <c r="E62" s="22">
        <v>111</v>
      </c>
      <c r="F62" s="38" t="s">
        <v>18</v>
      </c>
      <c r="G62" s="75">
        <v>6900000</v>
      </c>
      <c r="H62" s="75">
        <v>6900000</v>
      </c>
      <c r="I62" s="75">
        <v>6900000</v>
      </c>
      <c r="J62" s="75">
        <v>6900000</v>
      </c>
      <c r="K62" s="75">
        <v>6900000</v>
      </c>
      <c r="L62" s="75">
        <v>6900000</v>
      </c>
      <c r="M62" s="75">
        <v>6900000</v>
      </c>
      <c r="N62" s="264"/>
      <c r="O62" s="264"/>
      <c r="P62" s="264"/>
      <c r="Q62" s="264"/>
      <c r="R62" s="264"/>
      <c r="S62" s="61">
        <f aca="true" t="shared" si="7" ref="S62:S68">SUM(G62:R62)</f>
        <v>48300000</v>
      </c>
      <c r="T62" s="207">
        <f aca="true" t="shared" si="8" ref="T62:T104">S62/12</f>
        <v>4025000</v>
      </c>
      <c r="U62" s="380">
        <f>SUM(S62:T64)</f>
        <v>60913250</v>
      </c>
    </row>
    <row r="63" spans="1:21" s="165" customFormat="1" ht="21.75" customHeight="1">
      <c r="A63" s="355"/>
      <c r="B63" s="360"/>
      <c r="C63" s="420"/>
      <c r="D63" s="375"/>
      <c r="E63" s="20">
        <v>131</v>
      </c>
      <c r="F63" s="27" t="s">
        <v>31</v>
      </c>
      <c r="G63" s="42"/>
      <c r="H63" s="42">
        <v>1219500</v>
      </c>
      <c r="I63" s="42">
        <v>430000</v>
      </c>
      <c r="J63" s="52"/>
      <c r="K63" s="52"/>
      <c r="L63" s="52"/>
      <c r="M63" s="52"/>
      <c r="N63" s="265"/>
      <c r="O63" s="265"/>
      <c r="P63" s="265"/>
      <c r="Q63" s="265"/>
      <c r="R63" s="265"/>
      <c r="S63" s="56">
        <f t="shared" si="7"/>
        <v>1649500</v>
      </c>
      <c r="T63" s="215"/>
      <c r="U63" s="381"/>
    </row>
    <row r="64" spans="1:21" s="165" customFormat="1" ht="21.75" customHeight="1" thickBot="1">
      <c r="A64" s="355"/>
      <c r="B64" s="360"/>
      <c r="C64" s="420"/>
      <c r="D64" s="413"/>
      <c r="E64" s="21">
        <v>133</v>
      </c>
      <c r="F64" s="39" t="s">
        <v>21</v>
      </c>
      <c r="G64" s="43">
        <v>915000</v>
      </c>
      <c r="H64" s="43">
        <v>915000</v>
      </c>
      <c r="I64" s="43">
        <v>915000</v>
      </c>
      <c r="J64" s="43">
        <v>915000</v>
      </c>
      <c r="K64" s="43">
        <v>915000</v>
      </c>
      <c r="L64" s="43">
        <v>915000</v>
      </c>
      <c r="M64" s="43">
        <v>915000</v>
      </c>
      <c r="N64" s="266"/>
      <c r="O64" s="266"/>
      <c r="P64" s="266"/>
      <c r="Q64" s="266"/>
      <c r="R64" s="266"/>
      <c r="S64" s="57">
        <f t="shared" si="7"/>
        <v>6405000</v>
      </c>
      <c r="T64" s="214">
        <f t="shared" si="8"/>
        <v>533750</v>
      </c>
      <c r="U64" s="382"/>
    </row>
    <row r="65" spans="1:21" s="165" customFormat="1" ht="24.75" customHeight="1">
      <c r="A65" s="349">
        <v>18</v>
      </c>
      <c r="B65" s="353">
        <v>9000</v>
      </c>
      <c r="C65" s="419">
        <v>1219437</v>
      </c>
      <c r="D65" s="375" t="s">
        <v>33</v>
      </c>
      <c r="E65" s="20">
        <v>111</v>
      </c>
      <c r="F65" s="27" t="s">
        <v>18</v>
      </c>
      <c r="G65" s="117">
        <v>10500000</v>
      </c>
      <c r="H65" s="117">
        <v>10500000</v>
      </c>
      <c r="I65" s="117">
        <v>10500000</v>
      </c>
      <c r="J65" s="117">
        <v>10500000</v>
      </c>
      <c r="K65" s="117">
        <v>10500000</v>
      </c>
      <c r="L65" s="117">
        <v>10500000</v>
      </c>
      <c r="M65" s="117">
        <v>10500000</v>
      </c>
      <c r="N65" s="117">
        <v>10500000</v>
      </c>
      <c r="O65" s="117">
        <v>10500000</v>
      </c>
      <c r="P65" s="117">
        <v>10500000</v>
      </c>
      <c r="Q65" s="117">
        <v>10500000</v>
      </c>
      <c r="R65" s="117">
        <v>10500000</v>
      </c>
      <c r="S65" s="63">
        <f t="shared" si="7"/>
        <v>126000000</v>
      </c>
      <c r="T65" s="205">
        <f t="shared" si="8"/>
        <v>10500000</v>
      </c>
      <c r="U65" s="380">
        <f>SUM(S65:T68)</f>
        <v>179051700</v>
      </c>
    </row>
    <row r="66" spans="1:21" s="165" customFormat="1" ht="24.75" customHeight="1">
      <c r="A66" s="355"/>
      <c r="B66" s="360"/>
      <c r="C66" s="420"/>
      <c r="D66" s="375"/>
      <c r="E66" s="20">
        <v>113</v>
      </c>
      <c r="F66" s="27" t="s">
        <v>19</v>
      </c>
      <c r="G66" s="120">
        <v>1948900</v>
      </c>
      <c r="H66" s="120">
        <v>1948900</v>
      </c>
      <c r="I66" s="120">
        <v>1948900</v>
      </c>
      <c r="J66" s="120">
        <v>1948900</v>
      </c>
      <c r="K66" s="120">
        <v>1948900</v>
      </c>
      <c r="L66" s="120">
        <v>1948900</v>
      </c>
      <c r="M66" s="120">
        <v>1948900</v>
      </c>
      <c r="N66" s="120">
        <v>1948900</v>
      </c>
      <c r="O66" s="120">
        <v>1948900</v>
      </c>
      <c r="P66" s="120">
        <v>1948900</v>
      </c>
      <c r="Q66" s="120">
        <v>1948900</v>
      </c>
      <c r="R66" s="120">
        <v>1948900</v>
      </c>
      <c r="S66" s="63">
        <f t="shared" si="7"/>
        <v>23386800</v>
      </c>
      <c r="T66" s="205">
        <f t="shared" si="8"/>
        <v>1948900</v>
      </c>
      <c r="U66" s="381"/>
    </row>
    <row r="67" spans="1:21" s="165" customFormat="1" ht="24.75" customHeight="1">
      <c r="A67" s="355"/>
      <c r="B67" s="360"/>
      <c r="C67" s="420"/>
      <c r="D67" s="375"/>
      <c r="E67" s="20">
        <v>131</v>
      </c>
      <c r="F67" s="27" t="s">
        <v>31</v>
      </c>
      <c r="G67" s="48"/>
      <c r="H67" s="68">
        <v>1219500</v>
      </c>
      <c r="I67" s="68"/>
      <c r="J67" s="68"/>
      <c r="K67" s="68"/>
      <c r="L67" s="68"/>
      <c r="M67" s="68"/>
      <c r="N67" s="68"/>
      <c r="O67" s="68"/>
      <c r="P67" s="321"/>
      <c r="Q67" s="196"/>
      <c r="R67" s="53"/>
      <c r="S67" s="63">
        <f t="shared" si="7"/>
        <v>1219500</v>
      </c>
      <c r="T67" s="215"/>
      <c r="U67" s="381"/>
    </row>
    <row r="68" spans="1:21" s="165" customFormat="1" ht="24.75" customHeight="1" thickBot="1">
      <c r="A68" s="355"/>
      <c r="B68" s="360"/>
      <c r="C68" s="420"/>
      <c r="D68" s="375"/>
      <c r="E68" s="17">
        <v>133</v>
      </c>
      <c r="F68" s="37" t="s">
        <v>21</v>
      </c>
      <c r="G68" s="43">
        <v>1050000</v>
      </c>
      <c r="H68" s="43">
        <v>1200000</v>
      </c>
      <c r="I68" s="43">
        <v>1350000</v>
      </c>
      <c r="J68" s="43">
        <v>1200000</v>
      </c>
      <c r="K68" s="43">
        <v>1200000</v>
      </c>
      <c r="L68" s="43">
        <v>1200000</v>
      </c>
      <c r="M68" s="43">
        <v>1200000</v>
      </c>
      <c r="N68" s="43">
        <v>1200000</v>
      </c>
      <c r="O68" s="43">
        <v>1200000</v>
      </c>
      <c r="P68" s="43">
        <v>1200000</v>
      </c>
      <c r="Q68" s="147">
        <v>1360000</v>
      </c>
      <c r="R68" s="147">
        <v>1406000</v>
      </c>
      <c r="S68" s="67">
        <f t="shared" si="7"/>
        <v>14766000</v>
      </c>
      <c r="T68" s="214">
        <f t="shared" si="8"/>
        <v>1230500</v>
      </c>
      <c r="U68" s="382"/>
    </row>
    <row r="69" spans="1:21" s="165" customFormat="1" ht="24.75" customHeight="1">
      <c r="A69" s="349">
        <v>19</v>
      </c>
      <c r="B69" s="353">
        <v>10000</v>
      </c>
      <c r="C69" s="419">
        <v>1250634</v>
      </c>
      <c r="D69" s="405" t="s">
        <v>34</v>
      </c>
      <c r="E69" s="22">
        <v>111</v>
      </c>
      <c r="F69" s="38" t="s">
        <v>18</v>
      </c>
      <c r="G69" s="86">
        <v>6900000</v>
      </c>
      <c r="H69" s="86">
        <v>6900000</v>
      </c>
      <c r="I69" s="86">
        <v>6900000</v>
      </c>
      <c r="J69" s="86">
        <v>6900000</v>
      </c>
      <c r="K69" s="86">
        <v>6900000</v>
      </c>
      <c r="L69" s="86">
        <v>6900000</v>
      </c>
      <c r="M69" s="86">
        <v>6900000</v>
      </c>
      <c r="N69" s="86">
        <v>6900000</v>
      </c>
      <c r="O69" s="86">
        <v>6900000</v>
      </c>
      <c r="P69" s="86">
        <v>6900000</v>
      </c>
      <c r="Q69" s="86">
        <v>6900000</v>
      </c>
      <c r="R69" s="86">
        <v>6900000</v>
      </c>
      <c r="S69" s="87">
        <f aca="true" t="shared" si="9" ref="S69:S79">SUM(G69:R69)</f>
        <v>82800000</v>
      </c>
      <c r="T69" s="207">
        <f t="shared" si="8"/>
        <v>6900000</v>
      </c>
      <c r="U69" s="380">
        <f>SUM(S69:T72)</f>
        <v>119327600</v>
      </c>
    </row>
    <row r="70" spans="1:21" s="165" customFormat="1" ht="24.75" customHeight="1">
      <c r="A70" s="355"/>
      <c r="B70" s="360"/>
      <c r="C70" s="420"/>
      <c r="D70" s="375"/>
      <c r="E70" s="20">
        <v>113</v>
      </c>
      <c r="F70" s="27" t="s">
        <v>248</v>
      </c>
      <c r="G70" s="75">
        <v>1168200</v>
      </c>
      <c r="H70" s="75">
        <v>1168200</v>
      </c>
      <c r="I70" s="75">
        <v>1168200</v>
      </c>
      <c r="J70" s="75">
        <v>1168200</v>
      </c>
      <c r="K70" s="75">
        <v>1168200</v>
      </c>
      <c r="L70" s="75">
        <v>1168200</v>
      </c>
      <c r="M70" s="75">
        <v>1168200</v>
      </c>
      <c r="N70" s="75">
        <v>1168200</v>
      </c>
      <c r="O70" s="75">
        <v>1168200</v>
      </c>
      <c r="P70" s="75">
        <v>1168200</v>
      </c>
      <c r="Q70" s="75">
        <v>1168200</v>
      </c>
      <c r="R70" s="75">
        <v>1168200</v>
      </c>
      <c r="S70" s="63">
        <f>SUM(G70:R70)</f>
        <v>14018400</v>
      </c>
      <c r="T70" s="205">
        <f>S70/12</f>
        <v>1168200</v>
      </c>
      <c r="U70" s="381"/>
    </row>
    <row r="71" spans="1:21" s="165" customFormat="1" ht="24.75" customHeight="1">
      <c r="A71" s="355"/>
      <c r="B71" s="360"/>
      <c r="C71" s="420"/>
      <c r="D71" s="375"/>
      <c r="E71" s="20">
        <v>131</v>
      </c>
      <c r="F71" s="27" t="s">
        <v>93</v>
      </c>
      <c r="G71" s="131"/>
      <c r="H71" s="131">
        <v>1219500</v>
      </c>
      <c r="I71" s="131">
        <v>430000</v>
      </c>
      <c r="J71" s="131"/>
      <c r="K71" s="131"/>
      <c r="L71" s="131"/>
      <c r="M71" s="131"/>
      <c r="N71" s="131"/>
      <c r="O71" s="131"/>
      <c r="P71" s="131"/>
      <c r="Q71" s="131">
        <v>500000</v>
      </c>
      <c r="R71" s="131"/>
      <c r="S71" s="63">
        <f>SUM(G71:R71)</f>
        <v>2149500</v>
      </c>
      <c r="T71" s="205"/>
      <c r="U71" s="381"/>
    </row>
    <row r="72" spans="1:21" s="165" customFormat="1" ht="24.75" customHeight="1" thickBot="1">
      <c r="A72" s="355"/>
      <c r="B72" s="360"/>
      <c r="C72" s="420"/>
      <c r="D72" s="375"/>
      <c r="E72" s="16">
        <v>133</v>
      </c>
      <c r="F72" s="37" t="s">
        <v>21</v>
      </c>
      <c r="G72" s="43">
        <v>915000</v>
      </c>
      <c r="H72" s="43">
        <v>915000</v>
      </c>
      <c r="I72" s="43">
        <v>915000</v>
      </c>
      <c r="J72" s="43">
        <v>915000</v>
      </c>
      <c r="K72" s="43">
        <v>915000</v>
      </c>
      <c r="L72" s="43">
        <v>915000</v>
      </c>
      <c r="M72" s="43">
        <v>915000</v>
      </c>
      <c r="N72" s="43">
        <v>915000</v>
      </c>
      <c r="O72" s="43">
        <v>915000</v>
      </c>
      <c r="P72" s="43">
        <v>915000</v>
      </c>
      <c r="Q72" s="147">
        <v>1075000</v>
      </c>
      <c r="R72" s="147">
        <v>1121000</v>
      </c>
      <c r="S72" s="70">
        <f t="shared" si="9"/>
        <v>11346000</v>
      </c>
      <c r="T72" s="214">
        <f t="shared" si="8"/>
        <v>945500</v>
      </c>
      <c r="U72" s="382"/>
    </row>
    <row r="73" spans="1:21" s="165" customFormat="1" ht="24.75" customHeight="1">
      <c r="A73" s="349">
        <v>20</v>
      </c>
      <c r="B73" s="400">
        <v>11000</v>
      </c>
      <c r="C73" s="377">
        <v>1494273</v>
      </c>
      <c r="D73" s="405" t="s">
        <v>35</v>
      </c>
      <c r="E73" s="22">
        <v>111</v>
      </c>
      <c r="F73" s="38" t="s">
        <v>18</v>
      </c>
      <c r="G73" s="117">
        <v>6900000</v>
      </c>
      <c r="H73" s="117">
        <v>6900000</v>
      </c>
      <c r="I73" s="117">
        <v>6900000</v>
      </c>
      <c r="J73" s="117">
        <v>6900000</v>
      </c>
      <c r="K73" s="117">
        <v>6900000</v>
      </c>
      <c r="L73" s="117">
        <v>6900000</v>
      </c>
      <c r="M73" s="117">
        <v>6900000</v>
      </c>
      <c r="N73" s="117">
        <v>6900000</v>
      </c>
      <c r="O73" s="117">
        <v>6900000</v>
      </c>
      <c r="P73" s="117">
        <v>6900000</v>
      </c>
      <c r="Q73" s="117">
        <v>6900000</v>
      </c>
      <c r="R73" s="117">
        <v>6900000</v>
      </c>
      <c r="S73" s="63">
        <f t="shared" si="9"/>
        <v>82800000</v>
      </c>
      <c r="T73" s="205">
        <f t="shared" si="8"/>
        <v>6900000</v>
      </c>
      <c r="U73" s="381">
        <f>SUM(S73:T76)</f>
        <v>118397600</v>
      </c>
    </row>
    <row r="74" spans="1:21" s="165" customFormat="1" ht="24.75" customHeight="1">
      <c r="A74" s="355"/>
      <c r="B74" s="408"/>
      <c r="C74" s="378"/>
      <c r="D74" s="375"/>
      <c r="E74" s="20">
        <v>131</v>
      </c>
      <c r="F74" s="27" t="s">
        <v>93</v>
      </c>
      <c r="G74" s="117"/>
      <c r="H74" s="117">
        <v>1219500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63">
        <f t="shared" si="9"/>
        <v>1219500</v>
      </c>
      <c r="T74" s="205"/>
      <c r="U74" s="381"/>
    </row>
    <row r="75" spans="1:21" s="165" customFormat="1" ht="24.75" customHeight="1">
      <c r="A75" s="355"/>
      <c r="B75" s="408"/>
      <c r="C75" s="378"/>
      <c r="D75" s="375"/>
      <c r="E75" s="20">
        <v>113</v>
      </c>
      <c r="F75" s="27" t="s">
        <v>19</v>
      </c>
      <c r="G75" s="75">
        <v>1168200</v>
      </c>
      <c r="H75" s="75">
        <v>1168200</v>
      </c>
      <c r="I75" s="75">
        <v>1168200</v>
      </c>
      <c r="J75" s="75">
        <v>1168200</v>
      </c>
      <c r="K75" s="75">
        <v>1168200</v>
      </c>
      <c r="L75" s="75">
        <v>1168200</v>
      </c>
      <c r="M75" s="75">
        <v>1168200</v>
      </c>
      <c r="N75" s="75">
        <v>1168200</v>
      </c>
      <c r="O75" s="75">
        <v>1168200</v>
      </c>
      <c r="P75" s="75">
        <v>1168200</v>
      </c>
      <c r="Q75" s="75">
        <v>1168200</v>
      </c>
      <c r="R75" s="75">
        <v>1168200</v>
      </c>
      <c r="S75" s="63">
        <f t="shared" si="9"/>
        <v>14018400</v>
      </c>
      <c r="T75" s="215">
        <f t="shared" si="8"/>
        <v>1168200</v>
      </c>
      <c r="U75" s="381"/>
    </row>
    <row r="76" spans="1:21" s="165" customFormat="1" ht="24.75" customHeight="1" thickBot="1">
      <c r="A76" s="355"/>
      <c r="B76" s="408"/>
      <c r="C76" s="378"/>
      <c r="D76" s="375"/>
      <c r="E76" s="20">
        <v>133</v>
      </c>
      <c r="F76" s="27" t="s">
        <v>21</v>
      </c>
      <c r="G76" s="43">
        <v>915000</v>
      </c>
      <c r="H76" s="43">
        <v>915000</v>
      </c>
      <c r="I76" s="43">
        <v>915000</v>
      </c>
      <c r="J76" s="43">
        <v>915000</v>
      </c>
      <c r="K76" s="43">
        <v>915000</v>
      </c>
      <c r="L76" s="43">
        <v>915000</v>
      </c>
      <c r="M76" s="43">
        <v>915000</v>
      </c>
      <c r="N76" s="43">
        <v>915000</v>
      </c>
      <c r="O76" s="43">
        <v>915000</v>
      </c>
      <c r="P76" s="43">
        <v>915000</v>
      </c>
      <c r="Q76" s="147">
        <v>1075000</v>
      </c>
      <c r="R76" s="147">
        <v>1121000</v>
      </c>
      <c r="S76" s="70">
        <f t="shared" si="9"/>
        <v>11346000</v>
      </c>
      <c r="T76" s="214">
        <f t="shared" si="8"/>
        <v>945500</v>
      </c>
      <c r="U76" s="382"/>
    </row>
    <row r="77" spans="1:21" s="165" customFormat="1" ht="24.75" customHeight="1">
      <c r="A77" s="349">
        <v>21</v>
      </c>
      <c r="B77" s="400">
        <v>12000</v>
      </c>
      <c r="C77" s="377">
        <v>2481193</v>
      </c>
      <c r="D77" s="405" t="s">
        <v>36</v>
      </c>
      <c r="E77" s="22" t="s">
        <v>293</v>
      </c>
      <c r="F77" s="38" t="s">
        <v>18</v>
      </c>
      <c r="G77" s="86">
        <v>6900000</v>
      </c>
      <c r="H77" s="86">
        <v>6900000</v>
      </c>
      <c r="I77" s="86">
        <v>6900000</v>
      </c>
      <c r="J77" s="86">
        <v>6900000</v>
      </c>
      <c r="K77" s="86">
        <v>6900000</v>
      </c>
      <c r="L77" s="86">
        <v>6900000</v>
      </c>
      <c r="M77" s="86">
        <v>6900000</v>
      </c>
      <c r="N77" s="86">
        <v>6900000</v>
      </c>
      <c r="O77" s="86">
        <v>6900000</v>
      </c>
      <c r="P77" s="86">
        <v>6900000</v>
      </c>
      <c r="Q77" s="86">
        <v>6900000</v>
      </c>
      <c r="R77" s="86">
        <v>6900000</v>
      </c>
      <c r="S77" s="87">
        <f t="shared" si="9"/>
        <v>82800000</v>
      </c>
      <c r="T77" s="207">
        <f t="shared" si="8"/>
        <v>6900000</v>
      </c>
      <c r="U77" s="380">
        <f>SUM(S77:T79)</f>
        <v>96663333.33333333</v>
      </c>
    </row>
    <row r="78" spans="1:21" s="165" customFormat="1" ht="24.75" customHeight="1">
      <c r="A78" s="355"/>
      <c r="B78" s="408"/>
      <c r="C78" s="378"/>
      <c r="D78" s="375"/>
      <c r="E78" s="20">
        <v>133</v>
      </c>
      <c r="F78" s="27" t="s">
        <v>254</v>
      </c>
      <c r="G78" s="75">
        <v>330000</v>
      </c>
      <c r="H78" s="75">
        <v>330000</v>
      </c>
      <c r="I78" s="75">
        <v>430000</v>
      </c>
      <c r="J78" s="75">
        <v>430000</v>
      </c>
      <c r="K78" s="75">
        <v>430000</v>
      </c>
      <c r="L78" s="75">
        <v>430000</v>
      </c>
      <c r="M78" s="75">
        <v>430000</v>
      </c>
      <c r="N78" s="75">
        <v>430000</v>
      </c>
      <c r="O78" s="75">
        <v>430000</v>
      </c>
      <c r="P78" s="75">
        <v>430000</v>
      </c>
      <c r="Q78" s="75">
        <v>560000</v>
      </c>
      <c r="R78" s="75">
        <v>642000</v>
      </c>
      <c r="S78" s="63">
        <f t="shared" si="9"/>
        <v>5302000</v>
      </c>
      <c r="T78" s="215">
        <f t="shared" si="8"/>
        <v>441833.3333333333</v>
      </c>
      <c r="U78" s="381"/>
    </row>
    <row r="79" spans="1:21" s="165" customFormat="1" ht="24.75" customHeight="1" thickBot="1">
      <c r="A79" s="355"/>
      <c r="B79" s="408"/>
      <c r="C79" s="378"/>
      <c r="D79" s="375"/>
      <c r="E79" s="20">
        <v>131</v>
      </c>
      <c r="F79" s="39" t="s">
        <v>31</v>
      </c>
      <c r="G79" s="47"/>
      <c r="H79" s="69">
        <v>1219500</v>
      </c>
      <c r="I79" s="127"/>
      <c r="J79" s="69"/>
      <c r="K79" s="69"/>
      <c r="L79" s="69"/>
      <c r="M79" s="69"/>
      <c r="N79" s="194"/>
      <c r="O79" s="194"/>
      <c r="P79" s="179"/>
      <c r="Q79" s="179"/>
      <c r="R79" s="55"/>
      <c r="S79" s="67">
        <f t="shared" si="9"/>
        <v>1219500</v>
      </c>
      <c r="T79" s="214"/>
      <c r="U79" s="381"/>
    </row>
    <row r="80" spans="1:21" s="165" customFormat="1" ht="24.75" customHeight="1">
      <c r="A80" s="349">
        <v>22</v>
      </c>
      <c r="B80" s="353">
        <v>12000</v>
      </c>
      <c r="C80" s="377">
        <v>1521500</v>
      </c>
      <c r="D80" s="405" t="s">
        <v>37</v>
      </c>
      <c r="E80" s="22">
        <v>111</v>
      </c>
      <c r="F80" s="27" t="s">
        <v>18</v>
      </c>
      <c r="G80" s="117">
        <v>6900000</v>
      </c>
      <c r="H80" s="117">
        <v>6900000</v>
      </c>
      <c r="I80" s="117">
        <v>6900000</v>
      </c>
      <c r="J80" s="117">
        <v>6900000</v>
      </c>
      <c r="K80" s="117">
        <v>6900000</v>
      </c>
      <c r="L80" s="117">
        <v>6900000</v>
      </c>
      <c r="M80" s="117">
        <v>6900000</v>
      </c>
      <c r="N80" s="117">
        <v>6900000</v>
      </c>
      <c r="O80" s="117">
        <v>6900000</v>
      </c>
      <c r="P80" s="117">
        <v>6900000</v>
      </c>
      <c r="Q80" s="117">
        <v>6900000</v>
      </c>
      <c r="R80" s="117">
        <v>6900000</v>
      </c>
      <c r="S80" s="63">
        <f aca="true" t="shared" si="10" ref="S80:S107">SUM(G80:R80)</f>
        <v>82800000</v>
      </c>
      <c r="T80" s="205">
        <f t="shared" si="8"/>
        <v>6900000</v>
      </c>
      <c r="U80" s="380">
        <f>SUM(S80:T83)</f>
        <v>118827600</v>
      </c>
    </row>
    <row r="81" spans="1:21" s="165" customFormat="1" ht="24.75" customHeight="1">
      <c r="A81" s="355"/>
      <c r="B81" s="360"/>
      <c r="C81" s="378"/>
      <c r="D81" s="375"/>
      <c r="E81" s="20">
        <v>113</v>
      </c>
      <c r="F81" s="27" t="s">
        <v>248</v>
      </c>
      <c r="G81" s="117">
        <v>1168200</v>
      </c>
      <c r="H81" s="117">
        <v>1168200</v>
      </c>
      <c r="I81" s="117">
        <v>1168200</v>
      </c>
      <c r="J81" s="117">
        <v>1168200</v>
      </c>
      <c r="K81" s="117">
        <v>1168200</v>
      </c>
      <c r="L81" s="117">
        <v>1168200</v>
      </c>
      <c r="M81" s="117">
        <v>1168200</v>
      </c>
      <c r="N81" s="117">
        <v>1168200</v>
      </c>
      <c r="O81" s="117">
        <v>1168200</v>
      </c>
      <c r="P81" s="117">
        <v>1168200</v>
      </c>
      <c r="Q81" s="117">
        <v>1168200</v>
      </c>
      <c r="R81" s="117">
        <v>1168200</v>
      </c>
      <c r="S81" s="63">
        <f>SUM(G81:R81)</f>
        <v>14018400</v>
      </c>
      <c r="T81" s="205">
        <f>S81/12</f>
        <v>1168200</v>
      </c>
      <c r="U81" s="381"/>
    </row>
    <row r="82" spans="1:21" s="165" customFormat="1" ht="24.75" customHeight="1">
      <c r="A82" s="355"/>
      <c r="B82" s="360"/>
      <c r="C82" s="378"/>
      <c r="D82" s="375"/>
      <c r="E82" s="20">
        <v>131</v>
      </c>
      <c r="F82" s="27" t="s">
        <v>31</v>
      </c>
      <c r="G82" s="45"/>
      <c r="H82" s="45">
        <v>1219500</v>
      </c>
      <c r="I82" s="45">
        <v>430000</v>
      </c>
      <c r="J82" s="62"/>
      <c r="K82" s="62"/>
      <c r="L82" s="62"/>
      <c r="M82" s="62"/>
      <c r="N82" s="62"/>
      <c r="O82" s="62"/>
      <c r="P82" s="191"/>
      <c r="Q82" s="191"/>
      <c r="R82" s="191"/>
      <c r="S82" s="63">
        <f t="shared" si="10"/>
        <v>1649500</v>
      </c>
      <c r="T82" s="215"/>
      <c r="U82" s="381"/>
    </row>
    <row r="83" spans="1:21" s="165" customFormat="1" ht="24.75" customHeight="1" thickBot="1">
      <c r="A83" s="355"/>
      <c r="B83" s="360"/>
      <c r="C83" s="378"/>
      <c r="D83" s="375"/>
      <c r="E83" s="20">
        <v>133</v>
      </c>
      <c r="F83" s="41" t="s">
        <v>21</v>
      </c>
      <c r="G83" s="43">
        <v>915000</v>
      </c>
      <c r="H83" s="43">
        <v>915000</v>
      </c>
      <c r="I83" s="43">
        <v>915000</v>
      </c>
      <c r="J83" s="43">
        <v>915000</v>
      </c>
      <c r="K83" s="43">
        <v>915000</v>
      </c>
      <c r="L83" s="43">
        <v>915000</v>
      </c>
      <c r="M83" s="43">
        <v>915000</v>
      </c>
      <c r="N83" s="43">
        <v>915000</v>
      </c>
      <c r="O83" s="43">
        <v>915000</v>
      </c>
      <c r="P83" s="43">
        <v>915000</v>
      </c>
      <c r="Q83" s="147">
        <v>1075000</v>
      </c>
      <c r="R83" s="147">
        <v>1121000</v>
      </c>
      <c r="S83" s="70">
        <f t="shared" si="10"/>
        <v>11346000</v>
      </c>
      <c r="T83" s="214">
        <f t="shared" si="8"/>
        <v>945500</v>
      </c>
      <c r="U83" s="382"/>
    </row>
    <row r="84" spans="1:21" s="165" customFormat="1" ht="24.75" customHeight="1">
      <c r="A84" s="349">
        <v>23</v>
      </c>
      <c r="B84" s="353">
        <f>'[1]SUELDO OCTUBRE'!$B$31</f>
        <v>13000</v>
      </c>
      <c r="C84" s="377">
        <v>778913</v>
      </c>
      <c r="D84" s="405" t="s">
        <v>38</v>
      </c>
      <c r="E84" s="22">
        <v>111</v>
      </c>
      <c r="F84" s="27" t="s">
        <v>18</v>
      </c>
      <c r="G84" s="75">
        <v>6900000</v>
      </c>
      <c r="H84" s="75">
        <v>6900000</v>
      </c>
      <c r="I84" s="75">
        <v>6900000</v>
      </c>
      <c r="J84" s="75">
        <v>6900000</v>
      </c>
      <c r="K84" s="75">
        <v>6900000</v>
      </c>
      <c r="L84" s="75">
        <v>6900000</v>
      </c>
      <c r="M84" s="75">
        <v>6900000</v>
      </c>
      <c r="N84" s="75">
        <v>6900000</v>
      </c>
      <c r="O84" s="75">
        <v>6900000</v>
      </c>
      <c r="P84" s="75">
        <v>6900000</v>
      </c>
      <c r="Q84" s="75">
        <v>6900000</v>
      </c>
      <c r="R84" s="75">
        <v>6900000</v>
      </c>
      <c r="S84" s="63">
        <f t="shared" si="10"/>
        <v>82800000</v>
      </c>
      <c r="T84" s="205">
        <f t="shared" si="8"/>
        <v>6900000</v>
      </c>
      <c r="U84" s="380">
        <f>SUM(S84:T86)</f>
        <v>103711000</v>
      </c>
    </row>
    <row r="85" spans="1:21" s="165" customFormat="1" ht="24.75" customHeight="1">
      <c r="A85" s="355"/>
      <c r="B85" s="360"/>
      <c r="C85" s="378"/>
      <c r="D85" s="375"/>
      <c r="E85" s="20">
        <v>131</v>
      </c>
      <c r="F85" s="27" t="s">
        <v>93</v>
      </c>
      <c r="G85" s="121"/>
      <c r="H85" s="121">
        <v>1219500</v>
      </c>
      <c r="I85" s="121"/>
      <c r="J85" s="121"/>
      <c r="K85" s="121">
        <v>500000</v>
      </c>
      <c r="L85" s="121"/>
      <c r="M85" s="121"/>
      <c r="N85" s="121"/>
      <c r="O85" s="121"/>
      <c r="P85" s="121"/>
      <c r="Q85" s="121"/>
      <c r="R85" s="121"/>
      <c r="S85" s="63">
        <f>SUM(G85:R85)</f>
        <v>1719500</v>
      </c>
      <c r="T85" s="205"/>
      <c r="U85" s="381"/>
    </row>
    <row r="86" spans="1:21" s="165" customFormat="1" ht="24.75" customHeight="1" thickBot="1">
      <c r="A86" s="350"/>
      <c r="B86" s="354"/>
      <c r="C86" s="379"/>
      <c r="D86" s="376"/>
      <c r="E86" s="16">
        <v>133</v>
      </c>
      <c r="F86" s="37" t="s">
        <v>21</v>
      </c>
      <c r="G86" s="43">
        <v>915000</v>
      </c>
      <c r="H86" s="43">
        <v>915000</v>
      </c>
      <c r="I86" s="43">
        <v>915000</v>
      </c>
      <c r="J86" s="43">
        <v>915000</v>
      </c>
      <c r="K86" s="43">
        <v>915000</v>
      </c>
      <c r="L86" s="43">
        <v>915000</v>
      </c>
      <c r="M86" s="43">
        <v>915000</v>
      </c>
      <c r="N86" s="43">
        <v>915000</v>
      </c>
      <c r="O86" s="43">
        <v>915000</v>
      </c>
      <c r="P86" s="43">
        <v>915000</v>
      </c>
      <c r="Q86" s="147">
        <v>1075000</v>
      </c>
      <c r="R86" s="147">
        <v>1121000</v>
      </c>
      <c r="S86" s="70">
        <f t="shared" si="10"/>
        <v>11346000</v>
      </c>
      <c r="T86" s="214">
        <f t="shared" si="8"/>
        <v>945500</v>
      </c>
      <c r="U86" s="381"/>
    </row>
    <row r="87" spans="1:21" s="165" customFormat="1" ht="24.75" customHeight="1">
      <c r="A87" s="349">
        <v>24</v>
      </c>
      <c r="B87" s="400">
        <v>14000</v>
      </c>
      <c r="C87" s="377">
        <v>798419</v>
      </c>
      <c r="D87" s="405" t="s">
        <v>39</v>
      </c>
      <c r="E87" s="22">
        <v>111</v>
      </c>
      <c r="F87" s="38" t="s">
        <v>18</v>
      </c>
      <c r="G87" s="117">
        <v>6900000</v>
      </c>
      <c r="H87" s="117">
        <v>6900000</v>
      </c>
      <c r="I87" s="117">
        <v>6900000</v>
      </c>
      <c r="J87" s="117">
        <v>6900000</v>
      </c>
      <c r="K87" s="117">
        <v>6900000</v>
      </c>
      <c r="L87" s="117">
        <v>6900000</v>
      </c>
      <c r="M87" s="117">
        <v>6900000</v>
      </c>
      <c r="N87" s="117">
        <v>6900000</v>
      </c>
      <c r="O87" s="117">
        <v>6900000</v>
      </c>
      <c r="P87" s="117">
        <v>6900000</v>
      </c>
      <c r="Q87" s="117">
        <v>6900000</v>
      </c>
      <c r="R87" s="117">
        <v>6900000</v>
      </c>
      <c r="S87" s="63">
        <f t="shared" si="10"/>
        <v>82800000</v>
      </c>
      <c r="T87" s="205">
        <f t="shared" si="8"/>
        <v>6900000</v>
      </c>
      <c r="U87" s="380">
        <f>SUM(S87:T89)</f>
        <v>103211000</v>
      </c>
    </row>
    <row r="88" spans="1:21" s="165" customFormat="1" ht="24.75" customHeight="1">
      <c r="A88" s="355"/>
      <c r="B88" s="408"/>
      <c r="C88" s="378"/>
      <c r="D88" s="375"/>
      <c r="E88" s="20">
        <v>131</v>
      </c>
      <c r="F88" s="27" t="s">
        <v>93</v>
      </c>
      <c r="G88" s="131"/>
      <c r="H88" s="131">
        <v>1219500</v>
      </c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63">
        <f>SUM(G88:R88)</f>
        <v>1219500</v>
      </c>
      <c r="T88" s="205"/>
      <c r="U88" s="381"/>
    </row>
    <row r="89" spans="1:21" s="165" customFormat="1" ht="24.75" customHeight="1" thickBot="1">
      <c r="A89" s="350"/>
      <c r="B89" s="401"/>
      <c r="C89" s="379"/>
      <c r="D89" s="376"/>
      <c r="E89" s="20">
        <v>133</v>
      </c>
      <c r="F89" s="27" t="s">
        <v>21</v>
      </c>
      <c r="G89" s="47">
        <v>915000</v>
      </c>
      <c r="H89" s="47">
        <v>915000</v>
      </c>
      <c r="I89" s="47">
        <v>915000</v>
      </c>
      <c r="J89" s="47">
        <v>915000</v>
      </c>
      <c r="K89" s="47">
        <v>915000</v>
      </c>
      <c r="L89" s="47">
        <v>915000</v>
      </c>
      <c r="M89" s="47">
        <v>915000</v>
      </c>
      <c r="N89" s="47">
        <v>915000</v>
      </c>
      <c r="O89" s="47">
        <v>915000</v>
      </c>
      <c r="P89" s="47">
        <v>915000</v>
      </c>
      <c r="Q89" s="147">
        <v>1075000</v>
      </c>
      <c r="R89" s="147">
        <v>1121000</v>
      </c>
      <c r="S89" s="70">
        <f t="shared" si="10"/>
        <v>11346000</v>
      </c>
      <c r="T89" s="214">
        <f t="shared" si="8"/>
        <v>945500</v>
      </c>
      <c r="U89" s="382"/>
    </row>
    <row r="90" spans="1:21" s="165" customFormat="1" ht="24.75" customHeight="1">
      <c r="A90" s="349">
        <v>25</v>
      </c>
      <c r="B90" s="400">
        <f>'[1]SUELDO OCTUBRE'!$B$42</f>
        <v>14000</v>
      </c>
      <c r="C90" s="377">
        <v>1041420</v>
      </c>
      <c r="D90" s="405" t="s">
        <v>40</v>
      </c>
      <c r="E90" s="22">
        <v>111</v>
      </c>
      <c r="F90" s="38" t="s">
        <v>18</v>
      </c>
      <c r="G90" s="75">
        <v>6900000</v>
      </c>
      <c r="H90" s="75">
        <v>6900000</v>
      </c>
      <c r="I90" s="75">
        <v>6900000</v>
      </c>
      <c r="J90" s="75">
        <v>6900000</v>
      </c>
      <c r="K90" s="75">
        <v>6900000</v>
      </c>
      <c r="L90" s="75">
        <v>6900000</v>
      </c>
      <c r="M90" s="75">
        <v>6900000</v>
      </c>
      <c r="N90" s="75">
        <v>6900000</v>
      </c>
      <c r="O90" s="75">
        <v>6900000</v>
      </c>
      <c r="P90" s="75">
        <v>6900000</v>
      </c>
      <c r="Q90" s="75">
        <v>6900000</v>
      </c>
      <c r="R90" s="75">
        <v>6900000</v>
      </c>
      <c r="S90" s="63">
        <f t="shared" si="10"/>
        <v>82800000</v>
      </c>
      <c r="T90" s="205">
        <f t="shared" si="8"/>
        <v>6900000</v>
      </c>
      <c r="U90" s="380">
        <f>SUM(S90:T93)</f>
        <v>99953333.33333333</v>
      </c>
    </row>
    <row r="91" spans="1:21" s="165" customFormat="1" ht="24.75" customHeight="1">
      <c r="A91" s="355"/>
      <c r="B91" s="408"/>
      <c r="C91" s="378"/>
      <c r="D91" s="375"/>
      <c r="E91" s="20">
        <v>131</v>
      </c>
      <c r="F91" s="27" t="s">
        <v>31</v>
      </c>
      <c r="G91" s="48"/>
      <c r="H91" s="68">
        <v>1219500</v>
      </c>
      <c r="I91" s="68">
        <v>430000</v>
      </c>
      <c r="J91" s="68"/>
      <c r="K91" s="68"/>
      <c r="L91" s="68"/>
      <c r="M91" s="68"/>
      <c r="N91" s="68"/>
      <c r="O91" s="68"/>
      <c r="P91" s="195"/>
      <c r="Q91" s="196"/>
      <c r="R91" s="53"/>
      <c r="S91" s="63">
        <f t="shared" si="10"/>
        <v>1649500</v>
      </c>
      <c r="T91" s="215"/>
      <c r="U91" s="381"/>
    </row>
    <row r="92" spans="1:21" s="165" customFormat="1" ht="24.75" customHeight="1">
      <c r="A92" s="355"/>
      <c r="B92" s="408"/>
      <c r="C92" s="378"/>
      <c r="D92" s="375"/>
      <c r="E92" s="20">
        <v>230</v>
      </c>
      <c r="F92" s="27" t="s">
        <v>249</v>
      </c>
      <c r="G92" s="116"/>
      <c r="H92" s="161"/>
      <c r="I92" s="161"/>
      <c r="J92" s="161"/>
      <c r="K92" s="161"/>
      <c r="L92" s="161"/>
      <c r="M92" s="161"/>
      <c r="N92" s="161"/>
      <c r="O92" s="161"/>
      <c r="P92" s="198"/>
      <c r="Q92" s="198"/>
      <c r="R92" s="93"/>
      <c r="S92" s="63">
        <f t="shared" si="10"/>
        <v>0</v>
      </c>
      <c r="T92" s="216"/>
      <c r="U92" s="381"/>
    </row>
    <row r="93" spans="1:21" s="165" customFormat="1" ht="24.75" customHeight="1" thickBot="1">
      <c r="A93" s="355"/>
      <c r="B93" s="408"/>
      <c r="C93" s="378"/>
      <c r="D93" s="375"/>
      <c r="E93" s="20">
        <v>133</v>
      </c>
      <c r="F93" s="27" t="s">
        <v>21</v>
      </c>
      <c r="G93" s="43">
        <v>550000</v>
      </c>
      <c r="H93" s="43">
        <v>550000</v>
      </c>
      <c r="I93" s="43">
        <v>650000</v>
      </c>
      <c r="J93" s="43">
        <v>650000</v>
      </c>
      <c r="K93" s="43">
        <v>650000</v>
      </c>
      <c r="L93" s="43">
        <v>650000</v>
      </c>
      <c r="M93" s="43">
        <v>650000</v>
      </c>
      <c r="N93" s="43">
        <v>650000</v>
      </c>
      <c r="O93" s="43">
        <v>650000</v>
      </c>
      <c r="P93" s="43">
        <v>650000</v>
      </c>
      <c r="Q93" s="43">
        <v>780000</v>
      </c>
      <c r="R93" s="43">
        <v>862000</v>
      </c>
      <c r="S93" s="70">
        <f t="shared" si="10"/>
        <v>7942000</v>
      </c>
      <c r="T93" s="214">
        <f t="shared" si="8"/>
        <v>661833.3333333334</v>
      </c>
      <c r="U93" s="381"/>
    </row>
    <row r="94" spans="1:21" s="165" customFormat="1" ht="24.75" customHeight="1">
      <c r="A94" s="349">
        <v>26</v>
      </c>
      <c r="B94" s="353">
        <v>14000</v>
      </c>
      <c r="C94" s="430">
        <v>1161911</v>
      </c>
      <c r="D94" s="427" t="s">
        <v>41</v>
      </c>
      <c r="E94" s="113">
        <v>111</v>
      </c>
      <c r="F94" s="38" t="s">
        <v>18</v>
      </c>
      <c r="G94" s="86">
        <v>6900000</v>
      </c>
      <c r="H94" s="86">
        <v>6900000</v>
      </c>
      <c r="I94" s="86">
        <v>6900000</v>
      </c>
      <c r="J94" s="86">
        <v>6900000</v>
      </c>
      <c r="K94" s="86">
        <v>6900000</v>
      </c>
      <c r="L94" s="86">
        <v>6900000</v>
      </c>
      <c r="M94" s="86">
        <v>6900000</v>
      </c>
      <c r="N94" s="86">
        <v>6900000</v>
      </c>
      <c r="O94" s="86">
        <v>6900000</v>
      </c>
      <c r="P94" s="86">
        <v>6900000</v>
      </c>
      <c r="Q94" s="86">
        <v>6900000</v>
      </c>
      <c r="R94" s="86">
        <v>6900000</v>
      </c>
      <c r="S94" s="87">
        <f t="shared" si="10"/>
        <v>82800000</v>
      </c>
      <c r="T94" s="209">
        <f t="shared" si="8"/>
        <v>6900000</v>
      </c>
      <c r="U94" s="414">
        <f>SUM(S94:T97)</f>
        <v>112654200</v>
      </c>
    </row>
    <row r="95" spans="1:21" s="165" customFormat="1" ht="24.75" customHeight="1">
      <c r="A95" s="355"/>
      <c r="B95" s="360"/>
      <c r="C95" s="431"/>
      <c r="D95" s="428"/>
      <c r="E95" s="336">
        <v>113</v>
      </c>
      <c r="F95" s="37" t="s">
        <v>248</v>
      </c>
      <c r="G95" s="75">
        <v>726400</v>
      </c>
      <c r="H95" s="75">
        <v>726400</v>
      </c>
      <c r="I95" s="75">
        <v>726400</v>
      </c>
      <c r="J95" s="75">
        <v>726400</v>
      </c>
      <c r="K95" s="75">
        <v>726400</v>
      </c>
      <c r="L95" s="75">
        <v>726400</v>
      </c>
      <c r="M95" s="75">
        <v>726400</v>
      </c>
      <c r="N95" s="75">
        <v>726400</v>
      </c>
      <c r="O95" s="75">
        <v>726400</v>
      </c>
      <c r="P95" s="75">
        <v>726400</v>
      </c>
      <c r="Q95" s="75">
        <v>726400</v>
      </c>
      <c r="R95" s="75">
        <v>726400</v>
      </c>
      <c r="S95" s="65">
        <f>SUM(G95:R95)</f>
        <v>8716800</v>
      </c>
      <c r="T95" s="212">
        <f>S95/12</f>
        <v>726400</v>
      </c>
      <c r="U95" s="415"/>
    </row>
    <row r="96" spans="1:21" s="165" customFormat="1" ht="24.75" customHeight="1">
      <c r="A96" s="355"/>
      <c r="B96" s="360"/>
      <c r="C96" s="431"/>
      <c r="D96" s="428"/>
      <c r="E96" s="115">
        <v>131</v>
      </c>
      <c r="F96" s="78" t="s">
        <v>93</v>
      </c>
      <c r="G96" s="131"/>
      <c r="H96" s="131">
        <v>1219500</v>
      </c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65">
        <f>SUM(G96:R96)</f>
        <v>1219500</v>
      </c>
      <c r="T96" s="257"/>
      <c r="U96" s="415"/>
    </row>
    <row r="97" spans="1:21" s="165" customFormat="1" ht="24.75" customHeight="1" thickBot="1">
      <c r="A97" s="350"/>
      <c r="B97" s="354"/>
      <c r="C97" s="432"/>
      <c r="D97" s="429"/>
      <c r="E97" s="164">
        <v>133</v>
      </c>
      <c r="F97" s="39" t="s">
        <v>21</v>
      </c>
      <c r="G97" s="47">
        <v>915000</v>
      </c>
      <c r="H97" s="47">
        <v>915000</v>
      </c>
      <c r="I97" s="47">
        <v>915000</v>
      </c>
      <c r="J97" s="47">
        <v>915000</v>
      </c>
      <c r="K97" s="47">
        <v>915000</v>
      </c>
      <c r="L97" s="47">
        <v>915000</v>
      </c>
      <c r="M97" s="47">
        <v>915000</v>
      </c>
      <c r="N97" s="47">
        <v>915000</v>
      </c>
      <c r="O97" s="47">
        <v>915000</v>
      </c>
      <c r="P97" s="47">
        <v>915000</v>
      </c>
      <c r="Q97" s="147">
        <v>1075000</v>
      </c>
      <c r="R97" s="147">
        <v>1121000</v>
      </c>
      <c r="S97" s="70">
        <f t="shared" si="10"/>
        <v>11346000</v>
      </c>
      <c r="T97" s="210">
        <f t="shared" si="8"/>
        <v>945500</v>
      </c>
      <c r="U97" s="415"/>
    </row>
    <row r="98" spans="1:21" s="165" customFormat="1" ht="24.75" customHeight="1">
      <c r="A98" s="349">
        <v>27</v>
      </c>
      <c r="B98" s="400">
        <v>14000</v>
      </c>
      <c r="C98" s="377">
        <v>1191810</v>
      </c>
      <c r="D98" s="405" t="s">
        <v>42</v>
      </c>
      <c r="E98" s="112">
        <v>111</v>
      </c>
      <c r="F98" s="38" t="s">
        <v>18</v>
      </c>
      <c r="G98" s="117">
        <v>6900000</v>
      </c>
      <c r="H98" s="117">
        <v>6900000</v>
      </c>
      <c r="I98" s="117">
        <v>6900000</v>
      </c>
      <c r="J98" s="117">
        <v>6900000</v>
      </c>
      <c r="K98" s="117">
        <v>6900000</v>
      </c>
      <c r="L98" s="117">
        <v>6900000</v>
      </c>
      <c r="M98" s="117">
        <v>6900000</v>
      </c>
      <c r="N98" s="117">
        <v>6900000</v>
      </c>
      <c r="O98" s="117">
        <v>6900000</v>
      </c>
      <c r="P98" s="117">
        <v>6900000</v>
      </c>
      <c r="Q98" s="117">
        <v>6900000</v>
      </c>
      <c r="R98" s="117">
        <v>6900000</v>
      </c>
      <c r="S98" s="63">
        <f t="shared" si="10"/>
        <v>82800000</v>
      </c>
      <c r="T98" s="211">
        <f t="shared" si="8"/>
        <v>6900000</v>
      </c>
      <c r="U98" s="414">
        <f>SUM(S98:T99)</f>
        <v>90130000</v>
      </c>
    </row>
    <row r="99" spans="1:21" s="165" customFormat="1" ht="24.75" customHeight="1" thickBot="1">
      <c r="A99" s="350"/>
      <c r="B99" s="401"/>
      <c r="C99" s="379"/>
      <c r="D99" s="376"/>
      <c r="E99" s="200">
        <v>131</v>
      </c>
      <c r="F99" s="39" t="s">
        <v>93</v>
      </c>
      <c r="G99" s="43"/>
      <c r="H99" s="43"/>
      <c r="I99" s="43">
        <v>430000</v>
      </c>
      <c r="J99" s="43"/>
      <c r="K99" s="43"/>
      <c r="L99" s="43"/>
      <c r="M99" s="43"/>
      <c r="N99" s="147"/>
      <c r="O99" s="147"/>
      <c r="P99" s="147"/>
      <c r="Q99" s="147"/>
      <c r="R99" s="43"/>
      <c r="S99" s="70">
        <f>SUM(G99:R99)</f>
        <v>430000</v>
      </c>
      <c r="T99" s="210"/>
      <c r="U99" s="415"/>
    </row>
    <row r="100" spans="1:21" s="165" customFormat="1" ht="24.75" customHeight="1">
      <c r="A100" s="349">
        <v>28</v>
      </c>
      <c r="B100" s="400">
        <v>14000</v>
      </c>
      <c r="C100" s="377">
        <v>1277401</v>
      </c>
      <c r="D100" s="405" t="s">
        <v>43</v>
      </c>
      <c r="E100" s="20">
        <v>111</v>
      </c>
      <c r="F100" s="27" t="s">
        <v>18</v>
      </c>
      <c r="G100" s="117">
        <v>6900000</v>
      </c>
      <c r="H100" s="117">
        <v>6900000</v>
      </c>
      <c r="I100" s="117">
        <v>6900000</v>
      </c>
      <c r="J100" s="117">
        <v>6900000</v>
      </c>
      <c r="K100" s="117">
        <v>6900000</v>
      </c>
      <c r="L100" s="117">
        <v>6900000</v>
      </c>
      <c r="M100" s="117">
        <v>6900000</v>
      </c>
      <c r="N100" s="117">
        <v>6900000</v>
      </c>
      <c r="O100" s="117">
        <v>6900000</v>
      </c>
      <c r="P100" s="117">
        <v>6900000</v>
      </c>
      <c r="Q100" s="117">
        <v>6900000</v>
      </c>
      <c r="R100" s="117">
        <v>6900000</v>
      </c>
      <c r="S100" s="63">
        <f t="shared" si="10"/>
        <v>82800000</v>
      </c>
      <c r="T100" s="205">
        <f t="shared" si="8"/>
        <v>6900000</v>
      </c>
      <c r="U100" s="380">
        <f>SUM(S100:T101)</f>
        <v>89700000</v>
      </c>
    </row>
    <row r="101" spans="1:21" s="165" customFormat="1" ht="24.75" customHeight="1" thickBot="1">
      <c r="A101" s="350"/>
      <c r="B101" s="401"/>
      <c r="C101" s="379"/>
      <c r="D101" s="376"/>
      <c r="E101" s="20">
        <v>131</v>
      </c>
      <c r="F101" s="39" t="s">
        <v>31</v>
      </c>
      <c r="G101" s="156"/>
      <c r="H101" s="69"/>
      <c r="I101" s="127"/>
      <c r="J101" s="69"/>
      <c r="K101" s="69"/>
      <c r="L101" s="69"/>
      <c r="M101" s="69"/>
      <c r="N101" s="194"/>
      <c r="O101" s="194"/>
      <c r="P101" s="179"/>
      <c r="Q101" s="179"/>
      <c r="R101" s="55"/>
      <c r="S101" s="70">
        <f>SUM(G101:R101)</f>
        <v>0</v>
      </c>
      <c r="T101" s="214"/>
      <c r="U101" s="381"/>
    </row>
    <row r="102" spans="1:21" s="165" customFormat="1" ht="21.75" customHeight="1">
      <c r="A102" s="349">
        <v>29</v>
      </c>
      <c r="B102" s="353">
        <v>15000</v>
      </c>
      <c r="C102" s="377">
        <v>1379718</v>
      </c>
      <c r="D102" s="405" t="s">
        <v>44</v>
      </c>
      <c r="E102" s="22">
        <v>111</v>
      </c>
      <c r="F102" s="27" t="s">
        <v>18</v>
      </c>
      <c r="G102" s="117">
        <v>6900000</v>
      </c>
      <c r="H102" s="117">
        <v>6900000</v>
      </c>
      <c r="I102" s="117">
        <v>6900000</v>
      </c>
      <c r="J102" s="117">
        <v>6900000</v>
      </c>
      <c r="K102" s="117">
        <v>6900000</v>
      </c>
      <c r="L102" s="117">
        <v>6900000</v>
      </c>
      <c r="M102" s="117">
        <v>6900000</v>
      </c>
      <c r="N102" s="117">
        <v>6900000</v>
      </c>
      <c r="O102" s="117">
        <v>6900000</v>
      </c>
      <c r="P102" s="117">
        <v>6900000</v>
      </c>
      <c r="Q102" s="117">
        <v>6900000</v>
      </c>
      <c r="R102" s="117">
        <v>6900000</v>
      </c>
      <c r="S102" s="63">
        <f t="shared" si="10"/>
        <v>82800000</v>
      </c>
      <c r="T102" s="221">
        <f t="shared" si="8"/>
        <v>6900000</v>
      </c>
      <c r="U102" s="380">
        <f>SUM(S102:T104)</f>
        <v>99953333.33333333</v>
      </c>
    </row>
    <row r="103" spans="1:21" s="165" customFormat="1" ht="21.75" customHeight="1">
      <c r="A103" s="355"/>
      <c r="B103" s="360"/>
      <c r="C103" s="378"/>
      <c r="D103" s="375"/>
      <c r="E103" s="20">
        <v>131</v>
      </c>
      <c r="F103" s="27" t="s">
        <v>31</v>
      </c>
      <c r="G103" s="45"/>
      <c r="H103" s="62">
        <v>1219500</v>
      </c>
      <c r="I103" s="62">
        <v>430000</v>
      </c>
      <c r="J103" s="62"/>
      <c r="K103" s="62"/>
      <c r="L103" s="62"/>
      <c r="M103" s="62"/>
      <c r="N103" s="62"/>
      <c r="O103" s="62"/>
      <c r="P103" s="191"/>
      <c r="Q103" s="196"/>
      <c r="R103" s="53"/>
      <c r="S103" s="63">
        <f t="shared" si="10"/>
        <v>1649500</v>
      </c>
      <c r="T103" s="154"/>
      <c r="U103" s="381"/>
    </row>
    <row r="104" spans="1:21" s="165" customFormat="1" ht="21.75" customHeight="1" thickBot="1">
      <c r="A104" s="355"/>
      <c r="B104" s="360"/>
      <c r="C104" s="378"/>
      <c r="D104" s="375"/>
      <c r="E104" s="20">
        <v>133</v>
      </c>
      <c r="F104" s="39" t="s">
        <v>21</v>
      </c>
      <c r="G104" s="43">
        <v>550000</v>
      </c>
      <c r="H104" s="43">
        <v>550000</v>
      </c>
      <c r="I104" s="43">
        <v>650000</v>
      </c>
      <c r="J104" s="43">
        <v>650000</v>
      </c>
      <c r="K104" s="43">
        <v>650000</v>
      </c>
      <c r="L104" s="43">
        <v>650000</v>
      </c>
      <c r="M104" s="43">
        <v>650000</v>
      </c>
      <c r="N104" s="43">
        <v>650000</v>
      </c>
      <c r="O104" s="43">
        <v>650000</v>
      </c>
      <c r="P104" s="43">
        <v>650000</v>
      </c>
      <c r="Q104" s="43">
        <v>780000</v>
      </c>
      <c r="R104" s="43">
        <v>862000</v>
      </c>
      <c r="S104" s="70">
        <f t="shared" si="10"/>
        <v>7942000</v>
      </c>
      <c r="T104" s="147">
        <f t="shared" si="8"/>
        <v>661833.3333333334</v>
      </c>
      <c r="U104" s="381"/>
    </row>
    <row r="105" spans="1:21" s="165" customFormat="1" ht="21.75" customHeight="1">
      <c r="A105" s="349">
        <v>30</v>
      </c>
      <c r="B105" s="353"/>
      <c r="C105" s="377">
        <v>1449788</v>
      </c>
      <c r="D105" s="405" t="s">
        <v>45</v>
      </c>
      <c r="E105" s="22">
        <v>111</v>
      </c>
      <c r="F105" s="27" t="s">
        <v>18</v>
      </c>
      <c r="G105" s="117">
        <v>6900000</v>
      </c>
      <c r="H105" s="117">
        <v>6900000</v>
      </c>
      <c r="I105" s="117">
        <v>6900000</v>
      </c>
      <c r="J105" s="117">
        <v>6900000</v>
      </c>
      <c r="K105" s="117">
        <v>6900000</v>
      </c>
      <c r="L105" s="117">
        <v>6900000</v>
      </c>
      <c r="M105" s="117">
        <v>6900000</v>
      </c>
      <c r="N105" s="117">
        <v>6900000</v>
      </c>
      <c r="O105" s="117">
        <v>6900000</v>
      </c>
      <c r="P105" s="117">
        <v>6900000</v>
      </c>
      <c r="Q105" s="117">
        <v>6900000</v>
      </c>
      <c r="R105" s="117">
        <v>6900000</v>
      </c>
      <c r="S105" s="63">
        <f t="shared" si="10"/>
        <v>82800000</v>
      </c>
      <c r="T105" s="221">
        <f>S105/12</f>
        <v>6900000</v>
      </c>
      <c r="U105" s="380">
        <f>SUM(S105:T107)</f>
        <v>99953333.33333333</v>
      </c>
    </row>
    <row r="106" spans="1:21" s="165" customFormat="1" ht="21.75" customHeight="1">
      <c r="A106" s="355"/>
      <c r="B106" s="360"/>
      <c r="C106" s="378"/>
      <c r="D106" s="375"/>
      <c r="E106" s="20">
        <v>131</v>
      </c>
      <c r="F106" s="27" t="s">
        <v>93</v>
      </c>
      <c r="G106" s="45"/>
      <c r="H106" s="62">
        <v>1219500</v>
      </c>
      <c r="I106" s="62">
        <v>430000</v>
      </c>
      <c r="J106" s="62"/>
      <c r="K106" s="62"/>
      <c r="L106" s="62"/>
      <c r="M106" s="62"/>
      <c r="N106" s="62"/>
      <c r="O106" s="62"/>
      <c r="P106" s="191"/>
      <c r="Q106" s="191"/>
      <c r="R106" s="53"/>
      <c r="S106" s="63">
        <f t="shared" si="10"/>
        <v>1649500</v>
      </c>
      <c r="T106" s="154"/>
      <c r="U106" s="381"/>
    </row>
    <row r="107" spans="1:21" s="165" customFormat="1" ht="21.75" customHeight="1" thickBot="1">
      <c r="A107" s="355"/>
      <c r="B107" s="360"/>
      <c r="C107" s="378"/>
      <c r="D107" s="375"/>
      <c r="E107" s="20">
        <v>133</v>
      </c>
      <c r="F107" s="39" t="s">
        <v>21</v>
      </c>
      <c r="G107" s="43">
        <v>550000</v>
      </c>
      <c r="H107" s="43">
        <v>550000</v>
      </c>
      <c r="I107" s="43">
        <v>650000</v>
      </c>
      <c r="J107" s="43">
        <v>650000</v>
      </c>
      <c r="K107" s="43">
        <v>650000</v>
      </c>
      <c r="L107" s="43">
        <v>650000</v>
      </c>
      <c r="M107" s="43">
        <v>650000</v>
      </c>
      <c r="N107" s="43">
        <v>650000</v>
      </c>
      <c r="O107" s="43">
        <v>650000</v>
      </c>
      <c r="P107" s="43">
        <v>650000</v>
      </c>
      <c r="Q107" s="43">
        <v>780000</v>
      </c>
      <c r="R107" s="43">
        <v>862000</v>
      </c>
      <c r="S107" s="70">
        <f t="shared" si="10"/>
        <v>7942000</v>
      </c>
      <c r="T107" s="147">
        <f aca="true" t="shared" si="11" ref="T107:T116">S107/12</f>
        <v>661833.3333333334</v>
      </c>
      <c r="U107" s="381"/>
    </row>
    <row r="108" spans="1:21" s="165" customFormat="1" ht="21.75" customHeight="1">
      <c r="A108" s="349">
        <v>31</v>
      </c>
      <c r="B108" s="353"/>
      <c r="C108" s="377">
        <v>1577068</v>
      </c>
      <c r="D108" s="405" t="s">
        <v>46</v>
      </c>
      <c r="E108" s="22">
        <v>111</v>
      </c>
      <c r="F108" s="27" t="s">
        <v>18</v>
      </c>
      <c r="G108" s="75">
        <v>6900000</v>
      </c>
      <c r="H108" s="75">
        <v>6900000</v>
      </c>
      <c r="I108" s="75">
        <v>6900000</v>
      </c>
      <c r="J108" s="75">
        <v>6900000</v>
      </c>
      <c r="K108" s="75">
        <v>6900000</v>
      </c>
      <c r="L108" s="75">
        <v>6900000</v>
      </c>
      <c r="M108" s="75">
        <v>6900000</v>
      </c>
      <c r="N108" s="75">
        <v>6900000</v>
      </c>
      <c r="O108" s="75">
        <v>6900000</v>
      </c>
      <c r="P108" s="75">
        <v>6900000</v>
      </c>
      <c r="Q108" s="75">
        <v>6900000</v>
      </c>
      <c r="R108" s="75">
        <v>6900000</v>
      </c>
      <c r="S108" s="63">
        <f aca="true" t="shared" si="12" ref="S108:S117">SUM(G108:R108)</f>
        <v>82800000</v>
      </c>
      <c r="T108" s="221">
        <f t="shared" si="11"/>
        <v>6900000</v>
      </c>
      <c r="U108" s="380">
        <f>SUM(S108:T110)</f>
        <v>99953333.33333333</v>
      </c>
    </row>
    <row r="109" spans="1:21" s="165" customFormat="1" ht="21.75" customHeight="1">
      <c r="A109" s="355"/>
      <c r="B109" s="360"/>
      <c r="C109" s="378"/>
      <c r="D109" s="375"/>
      <c r="E109" s="20">
        <v>131</v>
      </c>
      <c r="F109" s="78" t="s">
        <v>93</v>
      </c>
      <c r="G109" s="121"/>
      <c r="H109" s="121">
        <v>1219500</v>
      </c>
      <c r="I109" s="121">
        <v>430000</v>
      </c>
      <c r="J109" s="121"/>
      <c r="K109" s="121"/>
      <c r="L109" s="121"/>
      <c r="M109" s="121"/>
      <c r="N109" s="121"/>
      <c r="O109" s="121"/>
      <c r="P109" s="121"/>
      <c r="Q109" s="121"/>
      <c r="R109" s="121"/>
      <c r="S109" s="63">
        <f t="shared" si="12"/>
        <v>1649500</v>
      </c>
      <c r="T109" s="222"/>
      <c r="U109" s="381"/>
    </row>
    <row r="110" spans="1:21" s="165" customFormat="1" ht="21.75" customHeight="1" thickBot="1">
      <c r="A110" s="350"/>
      <c r="B110" s="360"/>
      <c r="C110" s="379"/>
      <c r="D110" s="376"/>
      <c r="E110" s="20">
        <v>133</v>
      </c>
      <c r="F110" s="39" t="s">
        <v>21</v>
      </c>
      <c r="G110" s="43">
        <v>550000</v>
      </c>
      <c r="H110" s="43">
        <v>550000</v>
      </c>
      <c r="I110" s="43">
        <v>650000</v>
      </c>
      <c r="J110" s="43">
        <v>650000</v>
      </c>
      <c r="K110" s="43">
        <v>650000</v>
      </c>
      <c r="L110" s="43">
        <v>650000</v>
      </c>
      <c r="M110" s="43">
        <v>650000</v>
      </c>
      <c r="N110" s="43">
        <v>650000</v>
      </c>
      <c r="O110" s="43">
        <v>650000</v>
      </c>
      <c r="P110" s="43">
        <v>650000</v>
      </c>
      <c r="Q110" s="43">
        <v>780000</v>
      </c>
      <c r="R110" s="43">
        <v>862000</v>
      </c>
      <c r="S110" s="70">
        <f t="shared" si="12"/>
        <v>7942000</v>
      </c>
      <c r="T110" s="147">
        <f t="shared" si="11"/>
        <v>661833.3333333334</v>
      </c>
      <c r="U110" s="381"/>
    </row>
    <row r="111" spans="1:21" s="165" customFormat="1" ht="21.75" customHeight="1">
      <c r="A111" s="349">
        <v>32</v>
      </c>
      <c r="B111" s="353"/>
      <c r="C111" s="377">
        <v>1588570</v>
      </c>
      <c r="D111" s="405" t="s">
        <v>47</v>
      </c>
      <c r="E111" s="24">
        <v>111</v>
      </c>
      <c r="F111" s="38" t="s">
        <v>18</v>
      </c>
      <c r="G111" s="86">
        <v>6900000</v>
      </c>
      <c r="H111" s="86">
        <v>6900000</v>
      </c>
      <c r="I111" s="86">
        <v>6900000</v>
      </c>
      <c r="J111" s="86">
        <v>6900000</v>
      </c>
      <c r="K111" s="86">
        <v>6900000</v>
      </c>
      <c r="L111" s="86">
        <v>6900000</v>
      </c>
      <c r="M111" s="86">
        <v>6900000</v>
      </c>
      <c r="N111" s="86">
        <v>6900000</v>
      </c>
      <c r="O111" s="86">
        <v>6900000</v>
      </c>
      <c r="P111" s="86">
        <v>6900000</v>
      </c>
      <c r="Q111" s="86">
        <v>6900000</v>
      </c>
      <c r="R111" s="86">
        <v>6900000</v>
      </c>
      <c r="S111" s="87">
        <f t="shared" si="12"/>
        <v>82800000</v>
      </c>
      <c r="T111" s="184">
        <f t="shared" si="11"/>
        <v>6900000</v>
      </c>
      <c r="U111" s="380">
        <f>SUM(S111:T113)</f>
        <v>99523333.33333333</v>
      </c>
    </row>
    <row r="112" spans="1:21" s="165" customFormat="1" ht="21.75" customHeight="1">
      <c r="A112" s="355"/>
      <c r="B112" s="360"/>
      <c r="C112" s="378"/>
      <c r="D112" s="375"/>
      <c r="E112" s="16">
        <v>133</v>
      </c>
      <c r="F112" s="37" t="s">
        <v>21</v>
      </c>
      <c r="G112" s="42">
        <v>550000</v>
      </c>
      <c r="H112" s="42">
        <v>550000</v>
      </c>
      <c r="I112" s="42">
        <v>650000</v>
      </c>
      <c r="J112" s="42">
        <v>650000</v>
      </c>
      <c r="K112" s="42">
        <v>650000</v>
      </c>
      <c r="L112" s="42">
        <v>650000</v>
      </c>
      <c r="M112" s="42">
        <v>650000</v>
      </c>
      <c r="N112" s="42">
        <v>650000</v>
      </c>
      <c r="O112" s="42">
        <v>650000</v>
      </c>
      <c r="P112" s="42">
        <v>650000</v>
      </c>
      <c r="Q112" s="42">
        <v>780000</v>
      </c>
      <c r="R112" s="42">
        <v>862000</v>
      </c>
      <c r="S112" s="65">
        <f>SUM(G112:R112)</f>
        <v>7942000</v>
      </c>
      <c r="T112" s="154">
        <f>S112/12</f>
        <v>661833.3333333334</v>
      </c>
      <c r="U112" s="381"/>
    </row>
    <row r="113" spans="1:21" s="165" customFormat="1" ht="21.75" customHeight="1" thickBot="1">
      <c r="A113" s="350"/>
      <c r="B113" s="360"/>
      <c r="C113" s="379"/>
      <c r="D113" s="376"/>
      <c r="E113" s="23">
        <v>131</v>
      </c>
      <c r="F113" s="41" t="s">
        <v>93</v>
      </c>
      <c r="G113" s="46"/>
      <c r="H113" s="46">
        <v>1219500</v>
      </c>
      <c r="I113" s="46"/>
      <c r="J113" s="46"/>
      <c r="K113" s="46"/>
      <c r="L113" s="46"/>
      <c r="M113" s="46"/>
      <c r="N113" s="46"/>
      <c r="O113" s="152"/>
      <c r="P113" s="152"/>
      <c r="Q113" s="46"/>
      <c r="R113" s="46"/>
      <c r="S113" s="67">
        <f t="shared" si="12"/>
        <v>1219500</v>
      </c>
      <c r="T113" s="152"/>
      <c r="U113" s="381"/>
    </row>
    <row r="114" spans="1:21" s="165" customFormat="1" ht="21.75" customHeight="1">
      <c r="A114" s="349">
        <v>33</v>
      </c>
      <c r="B114" s="353"/>
      <c r="C114" s="377">
        <v>2374684</v>
      </c>
      <c r="D114" s="405" t="s">
        <v>48</v>
      </c>
      <c r="E114" s="20">
        <v>111</v>
      </c>
      <c r="F114" s="27" t="s">
        <v>18</v>
      </c>
      <c r="G114" s="117">
        <v>10500000</v>
      </c>
      <c r="H114" s="117">
        <v>10500000</v>
      </c>
      <c r="I114" s="117">
        <v>10500000</v>
      </c>
      <c r="J114" s="117">
        <v>10500000</v>
      </c>
      <c r="K114" s="117">
        <v>10500000</v>
      </c>
      <c r="L114" s="117">
        <v>10500000</v>
      </c>
      <c r="M114" s="117">
        <v>10500000</v>
      </c>
      <c r="N114" s="117">
        <v>10500000</v>
      </c>
      <c r="O114" s="117">
        <v>10500000</v>
      </c>
      <c r="P114" s="117">
        <v>10500000</v>
      </c>
      <c r="Q114" s="117">
        <v>10500000</v>
      </c>
      <c r="R114" s="117">
        <v>10500000</v>
      </c>
      <c r="S114" s="63">
        <f t="shared" si="12"/>
        <v>126000000</v>
      </c>
      <c r="T114" s="221">
        <f t="shared" si="11"/>
        <v>10500000</v>
      </c>
      <c r="U114" s="380">
        <f>SUM(S114:T117)</f>
        <v>179051700</v>
      </c>
    </row>
    <row r="115" spans="1:21" s="165" customFormat="1" ht="21.75" customHeight="1">
      <c r="A115" s="355"/>
      <c r="B115" s="360"/>
      <c r="C115" s="378"/>
      <c r="D115" s="375"/>
      <c r="E115" s="20">
        <v>113</v>
      </c>
      <c r="F115" s="78" t="s">
        <v>248</v>
      </c>
      <c r="G115" s="131">
        <v>1948900</v>
      </c>
      <c r="H115" s="131">
        <v>1948900</v>
      </c>
      <c r="I115" s="131">
        <v>1948900</v>
      </c>
      <c r="J115" s="131">
        <v>1948900</v>
      </c>
      <c r="K115" s="131">
        <v>1948900</v>
      </c>
      <c r="L115" s="131">
        <v>1948900</v>
      </c>
      <c r="M115" s="131">
        <v>1948900</v>
      </c>
      <c r="N115" s="131">
        <v>1948900</v>
      </c>
      <c r="O115" s="131">
        <v>1948900</v>
      </c>
      <c r="P115" s="131">
        <v>1948900</v>
      </c>
      <c r="Q115" s="131">
        <v>1948900</v>
      </c>
      <c r="R115" s="131">
        <v>1948900</v>
      </c>
      <c r="S115" s="94">
        <f>SUM(G115:R115)</f>
        <v>23386800</v>
      </c>
      <c r="T115" s="181">
        <f>S115/12</f>
        <v>1948900</v>
      </c>
      <c r="U115" s="381"/>
    </row>
    <row r="116" spans="1:21" s="165" customFormat="1" ht="21.75" customHeight="1">
      <c r="A116" s="355"/>
      <c r="B116" s="360"/>
      <c r="C116" s="378"/>
      <c r="D116" s="375"/>
      <c r="E116" s="20">
        <v>133</v>
      </c>
      <c r="F116" s="92" t="s">
        <v>21</v>
      </c>
      <c r="G116" s="102">
        <v>1050000</v>
      </c>
      <c r="H116" s="102">
        <v>1200000</v>
      </c>
      <c r="I116" s="102">
        <v>1350000</v>
      </c>
      <c r="J116" s="102">
        <v>1200000</v>
      </c>
      <c r="K116" s="102">
        <v>1200000</v>
      </c>
      <c r="L116" s="102">
        <v>1200000</v>
      </c>
      <c r="M116" s="102">
        <v>1200000</v>
      </c>
      <c r="N116" s="102">
        <v>1200000</v>
      </c>
      <c r="O116" s="102">
        <v>1200000</v>
      </c>
      <c r="P116" s="102">
        <v>1200000</v>
      </c>
      <c r="Q116" s="181">
        <v>1360000</v>
      </c>
      <c r="R116" s="181">
        <v>1406000</v>
      </c>
      <c r="S116" s="94">
        <f>SUM(G116:R116)</f>
        <v>14766000</v>
      </c>
      <c r="T116" s="181">
        <f t="shared" si="11"/>
        <v>1230500</v>
      </c>
      <c r="U116" s="381"/>
    </row>
    <row r="117" spans="1:21" s="165" customFormat="1" ht="21.75" customHeight="1" thickBot="1">
      <c r="A117" s="355"/>
      <c r="B117" s="360"/>
      <c r="C117" s="378"/>
      <c r="D117" s="375"/>
      <c r="E117" s="20">
        <v>131</v>
      </c>
      <c r="F117" s="39" t="s">
        <v>93</v>
      </c>
      <c r="G117" s="43"/>
      <c r="H117" s="43">
        <v>1219500</v>
      </c>
      <c r="I117" s="44"/>
      <c r="J117" s="43"/>
      <c r="K117" s="43"/>
      <c r="L117" s="43"/>
      <c r="M117" s="43"/>
      <c r="N117" s="147"/>
      <c r="O117" s="147"/>
      <c r="P117" s="147"/>
      <c r="Q117" s="147"/>
      <c r="R117" s="43"/>
      <c r="S117" s="70">
        <f t="shared" si="12"/>
        <v>1219500</v>
      </c>
      <c r="T117" s="147"/>
      <c r="U117" s="381"/>
    </row>
    <row r="118" spans="1:21" s="165" customFormat="1" ht="21.75" customHeight="1">
      <c r="A118" s="349">
        <v>34</v>
      </c>
      <c r="B118" s="353"/>
      <c r="C118" s="377">
        <v>2955797</v>
      </c>
      <c r="D118" s="405" t="s">
        <v>49</v>
      </c>
      <c r="E118" s="22">
        <v>111</v>
      </c>
      <c r="F118" s="27" t="s">
        <v>18</v>
      </c>
      <c r="G118" s="117">
        <v>6900000</v>
      </c>
      <c r="H118" s="117">
        <v>6900000</v>
      </c>
      <c r="I118" s="117">
        <v>6900000</v>
      </c>
      <c r="J118" s="117">
        <v>6900000</v>
      </c>
      <c r="K118" s="117">
        <v>6900000</v>
      </c>
      <c r="L118" s="117">
        <v>6900000</v>
      </c>
      <c r="M118" s="117">
        <v>6900000</v>
      </c>
      <c r="N118" s="117">
        <v>6900000</v>
      </c>
      <c r="O118" s="117">
        <v>6900000</v>
      </c>
      <c r="P118" s="117">
        <v>6900000</v>
      </c>
      <c r="Q118" s="117">
        <v>6900000</v>
      </c>
      <c r="R118" s="117">
        <v>6900000</v>
      </c>
      <c r="S118" s="63">
        <f aca="true" t="shared" si="13" ref="S118:S137">SUM(G118:R118)</f>
        <v>82800000</v>
      </c>
      <c r="T118" s="221">
        <f>S118/12</f>
        <v>6900000</v>
      </c>
      <c r="U118" s="380">
        <f>SUM(S118:T120)</f>
        <v>100984750</v>
      </c>
    </row>
    <row r="119" spans="1:21" s="165" customFormat="1" ht="21.75" customHeight="1">
      <c r="A119" s="355"/>
      <c r="B119" s="360"/>
      <c r="C119" s="378"/>
      <c r="D119" s="375"/>
      <c r="E119" s="20">
        <v>131</v>
      </c>
      <c r="F119" s="27" t="s">
        <v>31</v>
      </c>
      <c r="G119" s="45"/>
      <c r="H119" s="62">
        <v>1219500</v>
      </c>
      <c r="I119" s="62"/>
      <c r="J119" s="62"/>
      <c r="K119" s="62"/>
      <c r="L119" s="62"/>
      <c r="M119" s="62"/>
      <c r="N119" s="62"/>
      <c r="O119" s="62"/>
      <c r="P119" s="191"/>
      <c r="Q119" s="196"/>
      <c r="R119" s="196"/>
      <c r="S119" s="63">
        <f t="shared" si="13"/>
        <v>1219500</v>
      </c>
      <c r="T119" s="154"/>
      <c r="U119" s="381"/>
    </row>
    <row r="120" spans="1:21" s="165" customFormat="1" ht="21.75" customHeight="1" thickBot="1">
      <c r="A120" s="350"/>
      <c r="B120" s="360"/>
      <c r="C120" s="379"/>
      <c r="D120" s="376"/>
      <c r="E120" s="20">
        <v>133</v>
      </c>
      <c r="F120" s="39" t="s">
        <v>21</v>
      </c>
      <c r="G120" s="43">
        <v>550000</v>
      </c>
      <c r="H120" s="43">
        <v>550000</v>
      </c>
      <c r="I120" s="43">
        <v>650000</v>
      </c>
      <c r="J120" s="43">
        <v>650000</v>
      </c>
      <c r="K120" s="43">
        <v>650000</v>
      </c>
      <c r="L120" s="43">
        <v>650000</v>
      </c>
      <c r="M120" s="43">
        <v>650000</v>
      </c>
      <c r="N120" s="43">
        <v>915000</v>
      </c>
      <c r="O120" s="43">
        <v>915000</v>
      </c>
      <c r="P120" s="43">
        <v>915000</v>
      </c>
      <c r="Q120" s="43">
        <v>1075000</v>
      </c>
      <c r="R120" s="43">
        <v>1121000</v>
      </c>
      <c r="S120" s="70">
        <f t="shared" si="13"/>
        <v>9291000</v>
      </c>
      <c r="T120" s="147">
        <f aca="true" t="shared" si="14" ref="T120:T125">S120/12</f>
        <v>774250</v>
      </c>
      <c r="U120" s="381"/>
    </row>
    <row r="121" spans="1:21" s="165" customFormat="1" ht="21.75" customHeight="1">
      <c r="A121" s="391">
        <v>35</v>
      </c>
      <c r="B121" s="353"/>
      <c r="C121" s="377">
        <v>3487401</v>
      </c>
      <c r="D121" s="405" t="s">
        <v>203</v>
      </c>
      <c r="E121" s="22">
        <v>111</v>
      </c>
      <c r="F121" s="38" t="s">
        <v>18</v>
      </c>
      <c r="G121" s="86">
        <v>6900000</v>
      </c>
      <c r="H121" s="86">
        <v>6900000</v>
      </c>
      <c r="I121" s="86">
        <v>6900000</v>
      </c>
      <c r="J121" s="86">
        <v>6900000</v>
      </c>
      <c r="K121" s="86">
        <v>6900000</v>
      </c>
      <c r="L121" s="86">
        <v>6900000</v>
      </c>
      <c r="M121" s="86">
        <v>6900000</v>
      </c>
      <c r="N121" s="86">
        <v>6900000</v>
      </c>
      <c r="O121" s="86">
        <v>6900000</v>
      </c>
      <c r="P121" s="86">
        <v>6900000</v>
      </c>
      <c r="Q121" s="86">
        <v>6900000</v>
      </c>
      <c r="R121" s="86">
        <v>6900000</v>
      </c>
      <c r="S121" s="87">
        <f t="shared" si="13"/>
        <v>82800000</v>
      </c>
      <c r="T121" s="223">
        <f t="shared" si="14"/>
        <v>6900000</v>
      </c>
      <c r="U121" s="409">
        <f>SUM(S121:T124)</f>
        <v>118499225</v>
      </c>
    </row>
    <row r="122" spans="1:21" s="165" customFormat="1" ht="21.75" customHeight="1">
      <c r="A122" s="392"/>
      <c r="B122" s="360"/>
      <c r="C122" s="378"/>
      <c r="D122" s="375"/>
      <c r="E122" s="20">
        <v>133</v>
      </c>
      <c r="F122" s="92" t="s">
        <v>21</v>
      </c>
      <c r="G122" s="102">
        <v>915000</v>
      </c>
      <c r="H122" s="102">
        <v>915000</v>
      </c>
      <c r="I122" s="102">
        <v>915000</v>
      </c>
      <c r="J122" s="102">
        <v>915000</v>
      </c>
      <c r="K122" s="102">
        <v>915000</v>
      </c>
      <c r="L122" s="102">
        <v>915000</v>
      </c>
      <c r="M122" s="102">
        <v>915000</v>
      </c>
      <c r="N122" s="102">
        <v>915000</v>
      </c>
      <c r="O122" s="102">
        <v>915000</v>
      </c>
      <c r="P122" s="102">
        <v>915000</v>
      </c>
      <c r="Q122" s="181">
        <v>1075000</v>
      </c>
      <c r="R122" s="181">
        <v>1121000</v>
      </c>
      <c r="S122" s="63">
        <f t="shared" si="13"/>
        <v>11346000</v>
      </c>
      <c r="T122" s="224">
        <f t="shared" si="14"/>
        <v>945500</v>
      </c>
      <c r="U122" s="410"/>
    </row>
    <row r="123" spans="1:21" s="165" customFormat="1" ht="21.75" customHeight="1">
      <c r="A123" s="392"/>
      <c r="B123" s="360"/>
      <c r="C123" s="378"/>
      <c r="D123" s="375"/>
      <c r="E123" s="16">
        <v>113</v>
      </c>
      <c r="F123" s="92" t="s">
        <v>248</v>
      </c>
      <c r="G123" s="102">
        <v>1168200</v>
      </c>
      <c r="H123" s="102">
        <v>1168200</v>
      </c>
      <c r="I123" s="102">
        <v>1168200</v>
      </c>
      <c r="J123" s="102">
        <v>1168200</v>
      </c>
      <c r="K123" s="102">
        <v>1168200</v>
      </c>
      <c r="L123" s="102">
        <v>1168200</v>
      </c>
      <c r="M123" s="102">
        <v>1168200</v>
      </c>
      <c r="N123" s="102">
        <v>1168200</v>
      </c>
      <c r="O123" s="102">
        <v>1168200</v>
      </c>
      <c r="P123" s="102">
        <v>1168200</v>
      </c>
      <c r="Q123" s="102">
        <v>1168200</v>
      </c>
      <c r="R123" s="102">
        <v>1168200</v>
      </c>
      <c r="S123" s="63">
        <f t="shared" si="13"/>
        <v>14018400</v>
      </c>
      <c r="T123" s="224">
        <f t="shared" si="14"/>
        <v>1168200</v>
      </c>
      <c r="U123" s="410"/>
    </row>
    <row r="124" spans="1:21" s="165" customFormat="1" ht="21.75" customHeight="1" thickBot="1">
      <c r="A124" s="393"/>
      <c r="B124" s="354"/>
      <c r="C124" s="379"/>
      <c r="D124" s="376"/>
      <c r="E124" s="19">
        <v>131</v>
      </c>
      <c r="F124" s="39" t="s">
        <v>93</v>
      </c>
      <c r="G124" s="43"/>
      <c r="H124" s="43">
        <v>1219500</v>
      </c>
      <c r="I124" s="44"/>
      <c r="J124" s="100"/>
      <c r="K124" s="100"/>
      <c r="L124" s="43"/>
      <c r="M124" s="43"/>
      <c r="N124" s="147"/>
      <c r="O124" s="147"/>
      <c r="P124" s="147"/>
      <c r="Q124" s="147"/>
      <c r="R124" s="43"/>
      <c r="S124" s="70">
        <f t="shared" si="13"/>
        <v>1219500</v>
      </c>
      <c r="T124" s="219">
        <f t="shared" si="14"/>
        <v>101625</v>
      </c>
      <c r="U124" s="411"/>
    </row>
    <row r="125" spans="1:21" s="165" customFormat="1" ht="21.75" customHeight="1">
      <c r="A125" s="355">
        <v>36</v>
      </c>
      <c r="B125" s="360"/>
      <c r="C125" s="378">
        <v>2453853</v>
      </c>
      <c r="D125" s="375" t="s">
        <v>204</v>
      </c>
      <c r="E125" s="20">
        <v>111</v>
      </c>
      <c r="F125" s="27" t="s">
        <v>18</v>
      </c>
      <c r="G125" s="117">
        <v>6900000</v>
      </c>
      <c r="H125" s="117">
        <v>6900000</v>
      </c>
      <c r="I125" s="117">
        <v>6900000</v>
      </c>
      <c r="J125" s="117">
        <v>6900000</v>
      </c>
      <c r="K125" s="117">
        <v>6900000</v>
      </c>
      <c r="L125" s="117">
        <v>6900000</v>
      </c>
      <c r="M125" s="117">
        <v>6900000</v>
      </c>
      <c r="N125" s="117">
        <v>6900000</v>
      </c>
      <c r="O125" s="117">
        <v>6900000</v>
      </c>
      <c r="P125" s="117">
        <v>6900000</v>
      </c>
      <c r="Q125" s="117">
        <v>6900000</v>
      </c>
      <c r="R125" s="117">
        <v>6900000</v>
      </c>
      <c r="S125" s="63">
        <f t="shared" si="13"/>
        <v>82800000</v>
      </c>
      <c r="T125" s="117">
        <f t="shared" si="14"/>
        <v>6900000</v>
      </c>
      <c r="U125" s="380">
        <f>SUM(S125:T128)</f>
        <v>103739583.33333333</v>
      </c>
    </row>
    <row r="126" spans="1:21" s="165" customFormat="1" ht="21.75" customHeight="1">
      <c r="A126" s="355"/>
      <c r="B126" s="360"/>
      <c r="C126" s="378"/>
      <c r="D126" s="375"/>
      <c r="E126" s="20">
        <v>131</v>
      </c>
      <c r="F126" s="27" t="s">
        <v>31</v>
      </c>
      <c r="G126" s="45"/>
      <c r="H126" s="45">
        <v>1219500</v>
      </c>
      <c r="I126" s="62">
        <v>430000</v>
      </c>
      <c r="J126" s="62"/>
      <c r="K126" s="62"/>
      <c r="L126" s="62"/>
      <c r="M126" s="62"/>
      <c r="N126" s="62"/>
      <c r="O126" s="62"/>
      <c r="P126" s="191"/>
      <c r="Q126" s="191"/>
      <c r="R126" s="191"/>
      <c r="S126" s="63">
        <f t="shared" si="13"/>
        <v>1649500</v>
      </c>
      <c r="T126" s="154"/>
      <c r="U126" s="381"/>
    </row>
    <row r="127" spans="1:21" s="165" customFormat="1" ht="21.75" customHeight="1">
      <c r="A127" s="355"/>
      <c r="B127" s="360"/>
      <c r="C127" s="378"/>
      <c r="D127" s="375"/>
      <c r="E127" s="20">
        <v>230</v>
      </c>
      <c r="F127" s="78" t="s">
        <v>249</v>
      </c>
      <c r="G127" s="50"/>
      <c r="H127" s="50"/>
      <c r="I127" s="71"/>
      <c r="J127" s="71"/>
      <c r="K127" s="71"/>
      <c r="L127" s="71"/>
      <c r="M127" s="71"/>
      <c r="N127" s="71"/>
      <c r="O127" s="71"/>
      <c r="P127" s="201"/>
      <c r="Q127" s="201"/>
      <c r="R127" s="201"/>
      <c r="S127" s="63">
        <f t="shared" si="13"/>
        <v>0</v>
      </c>
      <c r="T127" s="181"/>
      <c r="U127" s="381"/>
    </row>
    <row r="128" spans="1:21" s="165" customFormat="1" ht="21.75" customHeight="1" thickBot="1">
      <c r="A128" s="355"/>
      <c r="B128" s="360"/>
      <c r="C128" s="378"/>
      <c r="D128" s="375"/>
      <c r="E128" s="20">
        <v>133</v>
      </c>
      <c r="F128" s="39" t="s">
        <v>21</v>
      </c>
      <c r="G128" s="43">
        <v>915000</v>
      </c>
      <c r="H128" s="43">
        <v>915000</v>
      </c>
      <c r="I128" s="43">
        <v>915000</v>
      </c>
      <c r="J128" s="43">
        <v>915000</v>
      </c>
      <c r="K128" s="43">
        <v>915000</v>
      </c>
      <c r="L128" s="43">
        <v>915000</v>
      </c>
      <c r="M128" s="43">
        <v>915000</v>
      </c>
      <c r="N128" s="43">
        <v>915000</v>
      </c>
      <c r="O128" s="43">
        <v>915000</v>
      </c>
      <c r="P128" s="43">
        <v>915000</v>
      </c>
      <c r="Q128" s="147">
        <v>1075000</v>
      </c>
      <c r="R128" s="147">
        <v>1212000</v>
      </c>
      <c r="S128" s="70">
        <f t="shared" si="13"/>
        <v>11437000</v>
      </c>
      <c r="T128" s="147">
        <f>S128/12</f>
        <v>953083.3333333334</v>
      </c>
      <c r="U128" s="381"/>
    </row>
    <row r="129" spans="1:21" s="165" customFormat="1" ht="21.75" customHeight="1">
      <c r="A129" s="349">
        <v>37</v>
      </c>
      <c r="B129" s="353"/>
      <c r="C129" s="377">
        <v>2473591</v>
      </c>
      <c r="D129" s="405" t="s">
        <v>205</v>
      </c>
      <c r="E129" s="22">
        <v>111</v>
      </c>
      <c r="F129" s="27" t="s">
        <v>18</v>
      </c>
      <c r="G129" s="117">
        <v>6900000</v>
      </c>
      <c r="H129" s="117">
        <v>6900000</v>
      </c>
      <c r="I129" s="117">
        <v>6900000</v>
      </c>
      <c r="J129" s="117">
        <v>6900000</v>
      </c>
      <c r="K129" s="117">
        <v>6900000</v>
      </c>
      <c r="L129" s="117">
        <v>6900000</v>
      </c>
      <c r="M129" s="117">
        <v>6900000</v>
      </c>
      <c r="N129" s="117">
        <v>6900000</v>
      </c>
      <c r="O129" s="117">
        <v>6900000</v>
      </c>
      <c r="P129" s="117">
        <v>6900000</v>
      </c>
      <c r="Q129" s="117">
        <v>6900000</v>
      </c>
      <c r="R129" s="117">
        <v>6900000</v>
      </c>
      <c r="S129" s="63">
        <f t="shared" si="13"/>
        <v>82800000</v>
      </c>
      <c r="T129" s="117">
        <f>S129/12</f>
        <v>6900000</v>
      </c>
      <c r="U129" s="380">
        <f>SUM(S129:T132)</f>
        <v>119565433.33333333</v>
      </c>
    </row>
    <row r="130" spans="1:21" s="165" customFormat="1" ht="21.75" customHeight="1">
      <c r="A130" s="355"/>
      <c r="B130" s="360"/>
      <c r="C130" s="378"/>
      <c r="D130" s="375"/>
      <c r="E130" s="20">
        <v>113</v>
      </c>
      <c r="F130" s="27" t="s">
        <v>248</v>
      </c>
      <c r="G130" s="117">
        <v>1168200</v>
      </c>
      <c r="H130" s="117">
        <v>1168200</v>
      </c>
      <c r="I130" s="117">
        <v>1168200</v>
      </c>
      <c r="J130" s="117">
        <v>1168200</v>
      </c>
      <c r="K130" s="117">
        <v>1168200</v>
      </c>
      <c r="L130" s="117">
        <v>1168200</v>
      </c>
      <c r="M130" s="117">
        <v>1168200</v>
      </c>
      <c r="N130" s="117">
        <v>1168200</v>
      </c>
      <c r="O130" s="117">
        <v>1168200</v>
      </c>
      <c r="P130" s="117">
        <v>1168200</v>
      </c>
      <c r="Q130" s="117">
        <v>1168200</v>
      </c>
      <c r="R130" s="117">
        <v>1168200</v>
      </c>
      <c r="S130" s="63">
        <f>SUM(G130:R130)</f>
        <v>14018400</v>
      </c>
      <c r="T130" s="117">
        <f>S130/12</f>
        <v>1168200</v>
      </c>
      <c r="U130" s="381"/>
    </row>
    <row r="131" spans="1:21" s="165" customFormat="1" ht="21.75" customHeight="1">
      <c r="A131" s="355"/>
      <c r="B131" s="360"/>
      <c r="C131" s="378"/>
      <c r="D131" s="375"/>
      <c r="E131" s="20">
        <v>131</v>
      </c>
      <c r="F131" s="27" t="s">
        <v>93</v>
      </c>
      <c r="G131" s="45"/>
      <c r="H131" s="45">
        <v>1219500</v>
      </c>
      <c r="I131" s="45"/>
      <c r="J131" s="45"/>
      <c r="K131" s="45"/>
      <c r="L131" s="45"/>
      <c r="M131" s="45"/>
      <c r="N131" s="45"/>
      <c r="O131" s="45"/>
      <c r="P131" s="191"/>
      <c r="Q131" s="191"/>
      <c r="R131" s="191"/>
      <c r="S131" s="63">
        <f t="shared" si="13"/>
        <v>1219500</v>
      </c>
      <c r="T131" s="154"/>
      <c r="U131" s="381"/>
    </row>
    <row r="132" spans="1:21" s="165" customFormat="1" ht="21.75" customHeight="1" thickBot="1">
      <c r="A132" s="355"/>
      <c r="B132" s="360"/>
      <c r="C132" s="378"/>
      <c r="D132" s="375"/>
      <c r="E132" s="20">
        <v>133</v>
      </c>
      <c r="F132" s="39" t="s">
        <v>21</v>
      </c>
      <c r="G132" s="43">
        <v>915000</v>
      </c>
      <c r="H132" s="43">
        <v>915000</v>
      </c>
      <c r="I132" s="43">
        <v>915000</v>
      </c>
      <c r="J132" s="43">
        <v>915000</v>
      </c>
      <c r="K132" s="43">
        <v>915000</v>
      </c>
      <c r="L132" s="43">
        <v>915000</v>
      </c>
      <c r="M132" s="43">
        <v>915000</v>
      </c>
      <c r="N132" s="43">
        <v>915000</v>
      </c>
      <c r="O132" s="43">
        <v>915000</v>
      </c>
      <c r="P132" s="43">
        <v>915000</v>
      </c>
      <c r="Q132" s="147">
        <v>1360000</v>
      </c>
      <c r="R132" s="147">
        <v>1914000</v>
      </c>
      <c r="S132" s="70">
        <f t="shared" si="13"/>
        <v>12424000</v>
      </c>
      <c r="T132" s="147">
        <f>S132/12</f>
        <v>1035333.3333333334</v>
      </c>
      <c r="U132" s="381"/>
    </row>
    <row r="133" spans="1:21" s="165" customFormat="1" ht="21.75" customHeight="1">
      <c r="A133" s="349">
        <v>38</v>
      </c>
      <c r="B133" s="353"/>
      <c r="C133" s="377">
        <v>3181346</v>
      </c>
      <c r="D133" s="405" t="s">
        <v>206</v>
      </c>
      <c r="E133" s="22">
        <v>111</v>
      </c>
      <c r="F133" s="27" t="s">
        <v>18</v>
      </c>
      <c r="G133" s="117">
        <v>6900000</v>
      </c>
      <c r="H133" s="117">
        <v>6900000</v>
      </c>
      <c r="I133" s="117">
        <v>6900000</v>
      </c>
      <c r="J133" s="117">
        <v>6900000</v>
      </c>
      <c r="K133" s="117">
        <v>6900000</v>
      </c>
      <c r="L133" s="117">
        <v>6900000</v>
      </c>
      <c r="M133" s="117">
        <v>6900000</v>
      </c>
      <c r="N133" s="117">
        <v>6900000</v>
      </c>
      <c r="O133" s="117">
        <v>6900000</v>
      </c>
      <c r="P133" s="117">
        <v>6900000</v>
      </c>
      <c r="Q133" s="117">
        <v>6900000</v>
      </c>
      <c r="R133" s="117">
        <v>6900000</v>
      </c>
      <c r="S133" s="63">
        <f t="shared" si="13"/>
        <v>82800000</v>
      </c>
      <c r="T133" s="117">
        <f>S133/12</f>
        <v>6900000</v>
      </c>
      <c r="U133" s="380">
        <f>SUM(S133:T135)</f>
        <v>103641000</v>
      </c>
    </row>
    <row r="134" spans="1:21" s="165" customFormat="1" ht="21.75" customHeight="1">
      <c r="A134" s="355"/>
      <c r="B134" s="360"/>
      <c r="C134" s="378"/>
      <c r="D134" s="375"/>
      <c r="E134" s="20">
        <v>131</v>
      </c>
      <c r="F134" s="27" t="s">
        <v>31</v>
      </c>
      <c r="G134" s="45"/>
      <c r="H134" s="45">
        <v>1219500</v>
      </c>
      <c r="I134" s="45">
        <v>430000</v>
      </c>
      <c r="J134" s="62"/>
      <c r="K134" s="62"/>
      <c r="L134" s="62"/>
      <c r="M134" s="62"/>
      <c r="N134" s="62"/>
      <c r="O134" s="62"/>
      <c r="P134" s="191"/>
      <c r="Q134" s="191"/>
      <c r="R134" s="191"/>
      <c r="S134" s="63">
        <f t="shared" si="13"/>
        <v>1649500</v>
      </c>
      <c r="T134" s="154"/>
      <c r="U134" s="381"/>
    </row>
    <row r="135" spans="1:21" s="165" customFormat="1" ht="21.75" customHeight="1" thickBot="1">
      <c r="A135" s="355"/>
      <c r="B135" s="360"/>
      <c r="C135" s="378"/>
      <c r="D135" s="375"/>
      <c r="E135" s="20">
        <v>133</v>
      </c>
      <c r="F135" s="39" t="s">
        <v>21</v>
      </c>
      <c r="G135" s="43">
        <v>915000</v>
      </c>
      <c r="H135" s="43">
        <v>915000</v>
      </c>
      <c r="I135" s="43">
        <v>915000</v>
      </c>
      <c r="J135" s="43">
        <v>915000</v>
      </c>
      <c r="K135" s="43">
        <v>915000</v>
      </c>
      <c r="L135" s="43">
        <v>915000</v>
      </c>
      <c r="M135" s="43">
        <v>915000</v>
      </c>
      <c r="N135" s="43">
        <v>915000</v>
      </c>
      <c r="O135" s="43">
        <v>915000</v>
      </c>
      <c r="P135" s="43">
        <v>915000</v>
      </c>
      <c r="Q135" s="147">
        <v>1075000</v>
      </c>
      <c r="R135" s="147">
        <v>1121000</v>
      </c>
      <c r="S135" s="70">
        <f t="shared" si="13"/>
        <v>11346000</v>
      </c>
      <c r="T135" s="147">
        <f>S135/12</f>
        <v>945500</v>
      </c>
      <c r="U135" s="381"/>
    </row>
    <row r="136" spans="1:21" s="165" customFormat="1" ht="21.75" customHeight="1">
      <c r="A136" s="349">
        <v>39</v>
      </c>
      <c r="B136" s="353"/>
      <c r="C136" s="377">
        <v>4231230</v>
      </c>
      <c r="D136" s="405" t="s">
        <v>207</v>
      </c>
      <c r="E136" s="22">
        <v>111</v>
      </c>
      <c r="F136" s="27" t="s">
        <v>18</v>
      </c>
      <c r="G136" s="117">
        <v>6900000</v>
      </c>
      <c r="H136" s="117">
        <v>6900000</v>
      </c>
      <c r="I136" s="117">
        <v>6900000</v>
      </c>
      <c r="J136" s="117">
        <v>6900000</v>
      </c>
      <c r="K136" s="117">
        <v>6900000</v>
      </c>
      <c r="L136" s="117">
        <v>6900000</v>
      </c>
      <c r="M136" s="117">
        <v>6900000</v>
      </c>
      <c r="N136" s="117">
        <v>6900000</v>
      </c>
      <c r="O136" s="117">
        <v>6900000</v>
      </c>
      <c r="P136" s="117">
        <v>6900000</v>
      </c>
      <c r="Q136" s="117">
        <v>6900000</v>
      </c>
      <c r="R136" s="117">
        <v>6900000</v>
      </c>
      <c r="S136" s="63">
        <f t="shared" si="13"/>
        <v>82800000</v>
      </c>
      <c r="T136" s="117">
        <f>S136/12</f>
        <v>6900000</v>
      </c>
      <c r="U136" s="380">
        <f>SUM(S136:T138)</f>
        <v>103641000</v>
      </c>
    </row>
    <row r="137" spans="1:21" s="165" customFormat="1" ht="21.75" customHeight="1">
      <c r="A137" s="355"/>
      <c r="B137" s="360"/>
      <c r="C137" s="378"/>
      <c r="D137" s="375"/>
      <c r="E137" s="20">
        <v>131</v>
      </c>
      <c r="F137" s="27" t="s">
        <v>31</v>
      </c>
      <c r="G137" s="45"/>
      <c r="H137" s="45">
        <v>1219500</v>
      </c>
      <c r="I137" s="45">
        <v>430000</v>
      </c>
      <c r="J137" s="62"/>
      <c r="K137" s="62"/>
      <c r="L137" s="62"/>
      <c r="M137" s="62"/>
      <c r="N137" s="62"/>
      <c r="O137" s="62"/>
      <c r="P137" s="191"/>
      <c r="Q137" s="191"/>
      <c r="R137" s="191"/>
      <c r="S137" s="63">
        <f t="shared" si="13"/>
        <v>1649500</v>
      </c>
      <c r="T137" s="154"/>
      <c r="U137" s="381"/>
    </row>
    <row r="138" spans="1:21" s="165" customFormat="1" ht="21.75" customHeight="1" thickBot="1">
      <c r="A138" s="350"/>
      <c r="B138" s="354"/>
      <c r="C138" s="379"/>
      <c r="D138" s="413"/>
      <c r="E138" s="19">
        <v>133</v>
      </c>
      <c r="F138" s="39" t="s">
        <v>21</v>
      </c>
      <c r="G138" s="43">
        <v>915000</v>
      </c>
      <c r="H138" s="43">
        <v>915000</v>
      </c>
      <c r="I138" s="43">
        <v>915000</v>
      </c>
      <c r="J138" s="43">
        <v>915000</v>
      </c>
      <c r="K138" s="43">
        <v>915000</v>
      </c>
      <c r="L138" s="43">
        <v>915000</v>
      </c>
      <c r="M138" s="43">
        <v>915000</v>
      </c>
      <c r="N138" s="43">
        <v>915000</v>
      </c>
      <c r="O138" s="43">
        <v>915000</v>
      </c>
      <c r="P138" s="43">
        <v>915000</v>
      </c>
      <c r="Q138" s="147">
        <v>1075000</v>
      </c>
      <c r="R138" s="147">
        <v>1121000</v>
      </c>
      <c r="S138" s="70">
        <f aca="true" t="shared" si="15" ref="S138:S151">SUM(G138:R138)</f>
        <v>11346000</v>
      </c>
      <c r="T138" s="147">
        <f>S138/12</f>
        <v>945500</v>
      </c>
      <c r="U138" s="382"/>
    </row>
    <row r="139" spans="1:21" s="165" customFormat="1" ht="21.75" customHeight="1">
      <c r="A139" s="349">
        <v>40</v>
      </c>
      <c r="B139" s="353"/>
      <c r="C139" s="377">
        <v>931435</v>
      </c>
      <c r="D139" s="405" t="s">
        <v>208</v>
      </c>
      <c r="E139" s="24">
        <v>111</v>
      </c>
      <c r="F139" s="38" t="s">
        <v>18</v>
      </c>
      <c r="G139" s="86">
        <v>5600000</v>
      </c>
      <c r="H139" s="86">
        <v>5600000</v>
      </c>
      <c r="I139" s="86">
        <v>5600000</v>
      </c>
      <c r="J139" s="86">
        <v>5600000</v>
      </c>
      <c r="K139" s="86">
        <v>5600000</v>
      </c>
      <c r="L139" s="86">
        <v>5600000</v>
      </c>
      <c r="M139" s="86">
        <v>5600000</v>
      </c>
      <c r="N139" s="86">
        <v>5600000</v>
      </c>
      <c r="O139" s="86">
        <v>5600000</v>
      </c>
      <c r="P139" s="86">
        <v>5600000</v>
      </c>
      <c r="Q139" s="86">
        <v>5600000</v>
      </c>
      <c r="R139" s="86">
        <v>5600000</v>
      </c>
      <c r="S139" s="87">
        <f>SUM(G139:R139)</f>
        <v>67200000</v>
      </c>
      <c r="T139" s="86">
        <f>S139/12</f>
        <v>5600000</v>
      </c>
      <c r="U139" s="380">
        <f>SUM(S139:T140)</f>
        <v>74019500</v>
      </c>
    </row>
    <row r="140" spans="1:21" s="165" customFormat="1" ht="21.75" customHeight="1" thickBot="1">
      <c r="A140" s="350"/>
      <c r="B140" s="354"/>
      <c r="C140" s="379"/>
      <c r="D140" s="376"/>
      <c r="E140" s="21">
        <v>131</v>
      </c>
      <c r="F140" s="39" t="s">
        <v>31</v>
      </c>
      <c r="G140" s="133"/>
      <c r="H140" s="133">
        <v>1219500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67">
        <f t="shared" si="15"/>
        <v>1219500</v>
      </c>
      <c r="T140" s="133"/>
      <c r="U140" s="382"/>
    </row>
    <row r="141" spans="1:21" s="165" customFormat="1" ht="21.75" customHeight="1">
      <c r="A141" s="349">
        <v>41</v>
      </c>
      <c r="B141" s="353"/>
      <c r="C141" s="377">
        <v>864185</v>
      </c>
      <c r="D141" s="405" t="s">
        <v>313</v>
      </c>
      <c r="E141" s="20">
        <v>111</v>
      </c>
      <c r="F141" s="38" t="s">
        <v>18</v>
      </c>
      <c r="G141" s="237"/>
      <c r="H141" s="237"/>
      <c r="I141" s="237"/>
      <c r="J141" s="237"/>
      <c r="K141" s="237"/>
      <c r="L141" s="237"/>
      <c r="M141" s="237"/>
      <c r="N141" s="237"/>
      <c r="O141" s="237"/>
      <c r="P141" s="86">
        <v>7800000</v>
      </c>
      <c r="Q141" s="86">
        <v>7800000</v>
      </c>
      <c r="R141" s="86">
        <v>7800000</v>
      </c>
      <c r="S141" s="63">
        <f t="shared" si="15"/>
        <v>23400000</v>
      </c>
      <c r="T141" s="117">
        <f>S141/12</f>
        <v>1950000</v>
      </c>
      <c r="U141" s="380">
        <f>SUM(S141:T142)</f>
        <v>31683925</v>
      </c>
    </row>
    <row r="142" spans="1:21" s="165" customFormat="1" ht="21.75" customHeight="1" thickBot="1">
      <c r="A142" s="350"/>
      <c r="B142" s="354"/>
      <c r="C142" s="379"/>
      <c r="D142" s="376"/>
      <c r="E142" s="20">
        <v>113</v>
      </c>
      <c r="F142" s="41" t="s">
        <v>248</v>
      </c>
      <c r="G142" s="233"/>
      <c r="H142" s="233"/>
      <c r="I142" s="233"/>
      <c r="J142" s="233"/>
      <c r="K142" s="233"/>
      <c r="L142" s="233"/>
      <c r="M142" s="233"/>
      <c r="N142" s="233"/>
      <c r="O142" s="233"/>
      <c r="P142" s="133">
        <v>1948900</v>
      </c>
      <c r="Q142" s="133">
        <v>1948900</v>
      </c>
      <c r="R142" s="133">
        <v>1948900</v>
      </c>
      <c r="S142" s="70">
        <f>SUM(G142:R142)</f>
        <v>5846700</v>
      </c>
      <c r="T142" s="122">
        <f>S142/12</f>
        <v>487225</v>
      </c>
      <c r="U142" s="382"/>
    </row>
    <row r="143" spans="1:21" s="165" customFormat="1" ht="21.75" customHeight="1">
      <c r="A143" s="349">
        <v>42</v>
      </c>
      <c r="B143" s="353"/>
      <c r="C143" s="377">
        <v>1100030</v>
      </c>
      <c r="D143" s="405" t="s">
        <v>209</v>
      </c>
      <c r="E143" s="22">
        <v>111</v>
      </c>
      <c r="F143" s="27" t="s">
        <v>18</v>
      </c>
      <c r="G143" s="117">
        <v>6900000</v>
      </c>
      <c r="H143" s="117">
        <v>6900000</v>
      </c>
      <c r="I143" s="117">
        <v>6900000</v>
      </c>
      <c r="J143" s="117">
        <v>6900000</v>
      </c>
      <c r="K143" s="117">
        <v>6900000</v>
      </c>
      <c r="L143" s="117">
        <v>6900000</v>
      </c>
      <c r="M143" s="117">
        <v>6900000</v>
      </c>
      <c r="N143" s="117">
        <v>6900000</v>
      </c>
      <c r="O143" s="117">
        <v>6900000</v>
      </c>
      <c r="P143" s="117">
        <v>6900000</v>
      </c>
      <c r="Q143" s="117">
        <v>6900000</v>
      </c>
      <c r="R143" s="117">
        <v>6900000</v>
      </c>
      <c r="S143" s="63">
        <f t="shared" si="15"/>
        <v>82800000</v>
      </c>
      <c r="T143" s="117">
        <f>S143/12</f>
        <v>6900000</v>
      </c>
      <c r="U143" s="380">
        <f>SUM(S143:T144)</f>
        <v>91349500</v>
      </c>
    </row>
    <row r="144" spans="1:21" s="165" customFormat="1" ht="21.75" customHeight="1" thickBot="1">
      <c r="A144" s="350"/>
      <c r="B144" s="360"/>
      <c r="C144" s="379"/>
      <c r="D144" s="376"/>
      <c r="E144" s="20">
        <v>131</v>
      </c>
      <c r="F144" s="39" t="s">
        <v>31</v>
      </c>
      <c r="G144" s="43"/>
      <c r="H144" s="66">
        <v>1219500</v>
      </c>
      <c r="I144" s="70">
        <v>430000</v>
      </c>
      <c r="J144" s="66"/>
      <c r="K144" s="66"/>
      <c r="L144" s="66"/>
      <c r="M144" s="66"/>
      <c r="N144" s="194"/>
      <c r="O144" s="194"/>
      <c r="P144" s="179"/>
      <c r="Q144" s="179"/>
      <c r="R144" s="55"/>
      <c r="S144" s="70">
        <f t="shared" si="15"/>
        <v>1649500</v>
      </c>
      <c r="T144" s="147"/>
      <c r="U144" s="381"/>
    </row>
    <row r="145" spans="1:21" s="165" customFormat="1" ht="21.75" customHeight="1">
      <c r="A145" s="349">
        <v>43</v>
      </c>
      <c r="B145" s="353"/>
      <c r="C145" s="377">
        <v>1216897</v>
      </c>
      <c r="D145" s="405" t="s">
        <v>210</v>
      </c>
      <c r="E145" s="22">
        <v>111</v>
      </c>
      <c r="F145" s="27" t="s">
        <v>18</v>
      </c>
      <c r="G145" s="117">
        <v>6900000</v>
      </c>
      <c r="H145" s="117">
        <v>6900000</v>
      </c>
      <c r="I145" s="117">
        <v>6900000</v>
      </c>
      <c r="J145" s="117">
        <v>6900000</v>
      </c>
      <c r="K145" s="117">
        <v>6900000</v>
      </c>
      <c r="L145" s="117">
        <v>6900000</v>
      </c>
      <c r="M145" s="117">
        <v>6900000</v>
      </c>
      <c r="N145" s="117">
        <v>6900000</v>
      </c>
      <c r="O145" s="117">
        <v>6900000</v>
      </c>
      <c r="P145" s="117">
        <v>6900000</v>
      </c>
      <c r="Q145" s="117">
        <v>6900000</v>
      </c>
      <c r="R145" s="117">
        <v>6900000</v>
      </c>
      <c r="S145" s="63">
        <f t="shared" si="15"/>
        <v>82800000</v>
      </c>
      <c r="T145" s="117">
        <f>S145/12</f>
        <v>6900000</v>
      </c>
      <c r="U145" s="380">
        <f>SUM(S145:T148)</f>
        <v>113084200</v>
      </c>
    </row>
    <row r="146" spans="1:21" s="165" customFormat="1" ht="21.75" customHeight="1">
      <c r="A146" s="355"/>
      <c r="B146" s="360"/>
      <c r="C146" s="378"/>
      <c r="D146" s="375"/>
      <c r="E146" s="20">
        <v>131</v>
      </c>
      <c r="F146" s="27" t="s">
        <v>31</v>
      </c>
      <c r="G146" s="45"/>
      <c r="H146" s="45">
        <v>1219500</v>
      </c>
      <c r="I146" s="45">
        <v>430000</v>
      </c>
      <c r="J146" s="62"/>
      <c r="K146" s="62"/>
      <c r="L146" s="62"/>
      <c r="M146" s="62"/>
      <c r="N146" s="62"/>
      <c r="O146" s="62"/>
      <c r="P146" s="191"/>
      <c r="Q146" s="191"/>
      <c r="R146" s="191"/>
      <c r="S146" s="63">
        <f t="shared" si="15"/>
        <v>1649500</v>
      </c>
      <c r="T146" s="117"/>
      <c r="U146" s="381"/>
    </row>
    <row r="147" spans="1:21" s="165" customFormat="1" ht="21.75" customHeight="1">
      <c r="A147" s="355"/>
      <c r="B147" s="360"/>
      <c r="C147" s="378"/>
      <c r="D147" s="375"/>
      <c r="E147" s="20">
        <v>113</v>
      </c>
      <c r="F147" s="78" t="s">
        <v>248</v>
      </c>
      <c r="G147" s="50">
        <v>726400</v>
      </c>
      <c r="H147" s="50">
        <v>726400</v>
      </c>
      <c r="I147" s="50">
        <v>726400</v>
      </c>
      <c r="J147" s="50">
        <v>726400</v>
      </c>
      <c r="K147" s="50">
        <v>726400</v>
      </c>
      <c r="L147" s="50">
        <v>726400</v>
      </c>
      <c r="M147" s="50">
        <v>726400</v>
      </c>
      <c r="N147" s="50">
        <v>726400</v>
      </c>
      <c r="O147" s="50">
        <v>726400</v>
      </c>
      <c r="P147" s="50">
        <v>726400</v>
      </c>
      <c r="Q147" s="50">
        <v>726400</v>
      </c>
      <c r="R147" s="50">
        <v>726400</v>
      </c>
      <c r="S147" s="63">
        <f t="shared" si="15"/>
        <v>8716800</v>
      </c>
      <c r="T147" s="117">
        <f>S147/12</f>
        <v>726400</v>
      </c>
      <c r="U147" s="381"/>
    </row>
    <row r="148" spans="1:21" s="165" customFormat="1" ht="21.75" customHeight="1" thickBot="1">
      <c r="A148" s="355"/>
      <c r="B148" s="360"/>
      <c r="C148" s="378"/>
      <c r="D148" s="375"/>
      <c r="E148" s="20">
        <v>133</v>
      </c>
      <c r="F148" s="39" t="s">
        <v>21</v>
      </c>
      <c r="G148" s="43">
        <v>915000</v>
      </c>
      <c r="H148" s="43">
        <v>915000</v>
      </c>
      <c r="I148" s="43">
        <v>915000</v>
      </c>
      <c r="J148" s="43">
        <v>915000</v>
      </c>
      <c r="K148" s="43">
        <v>915000</v>
      </c>
      <c r="L148" s="43">
        <v>915000</v>
      </c>
      <c r="M148" s="43">
        <v>915000</v>
      </c>
      <c r="N148" s="43">
        <v>915000</v>
      </c>
      <c r="O148" s="43">
        <v>915000</v>
      </c>
      <c r="P148" s="43">
        <v>915000</v>
      </c>
      <c r="Q148" s="147">
        <v>1075000</v>
      </c>
      <c r="R148" s="147">
        <v>1121000</v>
      </c>
      <c r="S148" s="70">
        <f t="shared" si="15"/>
        <v>11346000</v>
      </c>
      <c r="T148" s="147">
        <f aca="true" t="shared" si="16" ref="T148:T155">S148/12</f>
        <v>945500</v>
      </c>
      <c r="U148" s="381"/>
    </row>
    <row r="149" spans="1:21" s="165" customFormat="1" ht="21.75" customHeight="1">
      <c r="A149" s="349">
        <v>44</v>
      </c>
      <c r="B149" s="353"/>
      <c r="C149" s="377">
        <v>2207865</v>
      </c>
      <c r="D149" s="405" t="s">
        <v>211</v>
      </c>
      <c r="E149" s="22">
        <v>111</v>
      </c>
      <c r="F149" s="27" t="s">
        <v>18</v>
      </c>
      <c r="G149" s="117">
        <v>6900000</v>
      </c>
      <c r="H149" s="117">
        <v>6900000</v>
      </c>
      <c r="I149" s="117">
        <v>6900000</v>
      </c>
      <c r="J149" s="117">
        <v>6900000</v>
      </c>
      <c r="K149" s="117">
        <v>6900000</v>
      </c>
      <c r="L149" s="117">
        <v>6900000</v>
      </c>
      <c r="M149" s="117">
        <v>6900000</v>
      </c>
      <c r="N149" s="117">
        <v>6900000</v>
      </c>
      <c r="O149" s="117">
        <v>6900000</v>
      </c>
      <c r="P149" s="117">
        <v>6900000</v>
      </c>
      <c r="Q149" s="117">
        <v>6900000</v>
      </c>
      <c r="R149" s="117">
        <v>6900000</v>
      </c>
      <c r="S149" s="63">
        <f t="shared" si="15"/>
        <v>82800000</v>
      </c>
      <c r="T149" s="117">
        <f t="shared" si="16"/>
        <v>6900000</v>
      </c>
      <c r="U149" s="380">
        <f>SUM(S149:T151)</f>
        <v>99523333.33333333</v>
      </c>
    </row>
    <row r="150" spans="1:21" s="165" customFormat="1" ht="21.75" customHeight="1">
      <c r="A150" s="355"/>
      <c r="B150" s="360"/>
      <c r="C150" s="378"/>
      <c r="D150" s="375"/>
      <c r="E150" s="20">
        <v>131</v>
      </c>
      <c r="F150" s="27" t="s">
        <v>31</v>
      </c>
      <c r="G150" s="131"/>
      <c r="H150" s="131">
        <v>1219500</v>
      </c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63">
        <f t="shared" si="15"/>
        <v>1219500</v>
      </c>
      <c r="T150" s="131"/>
      <c r="U150" s="381"/>
    </row>
    <row r="151" spans="1:21" s="165" customFormat="1" ht="21.75" customHeight="1" thickBot="1">
      <c r="A151" s="350"/>
      <c r="B151" s="360"/>
      <c r="C151" s="379"/>
      <c r="D151" s="376"/>
      <c r="E151" s="20">
        <v>133</v>
      </c>
      <c r="F151" s="39" t="s">
        <v>21</v>
      </c>
      <c r="G151" s="43">
        <v>550000</v>
      </c>
      <c r="H151" s="43">
        <v>550000</v>
      </c>
      <c r="I151" s="43">
        <v>650000</v>
      </c>
      <c r="J151" s="43">
        <v>650000</v>
      </c>
      <c r="K151" s="43">
        <v>650000</v>
      </c>
      <c r="L151" s="43">
        <v>650000</v>
      </c>
      <c r="M151" s="43">
        <v>650000</v>
      </c>
      <c r="N151" s="43">
        <v>650000</v>
      </c>
      <c r="O151" s="43">
        <v>650000</v>
      </c>
      <c r="P151" s="43">
        <v>650000</v>
      </c>
      <c r="Q151" s="43">
        <v>780000</v>
      </c>
      <c r="R151" s="43">
        <v>862000</v>
      </c>
      <c r="S151" s="70">
        <f t="shared" si="15"/>
        <v>7942000</v>
      </c>
      <c r="T151" s="147">
        <f t="shared" si="16"/>
        <v>661833.3333333334</v>
      </c>
      <c r="U151" s="381"/>
    </row>
    <row r="152" spans="1:21" s="165" customFormat="1" ht="21.75" customHeight="1">
      <c r="A152" s="349">
        <v>45</v>
      </c>
      <c r="B152" s="353"/>
      <c r="C152" s="377">
        <v>2321194</v>
      </c>
      <c r="D152" s="405" t="s">
        <v>212</v>
      </c>
      <c r="E152" s="22">
        <v>111</v>
      </c>
      <c r="F152" s="27" t="s">
        <v>18</v>
      </c>
      <c r="G152" s="117">
        <v>7600000</v>
      </c>
      <c r="H152" s="117">
        <v>7600000</v>
      </c>
      <c r="I152" s="117">
        <v>7600000</v>
      </c>
      <c r="J152" s="117">
        <v>7600000</v>
      </c>
      <c r="K152" s="117">
        <v>7600000</v>
      </c>
      <c r="L152" s="117">
        <v>7600000</v>
      </c>
      <c r="M152" s="117">
        <v>7600000</v>
      </c>
      <c r="N152" s="117">
        <v>7600000</v>
      </c>
      <c r="O152" s="117">
        <v>7600000</v>
      </c>
      <c r="P152" s="117">
        <v>7600000</v>
      </c>
      <c r="Q152" s="117">
        <v>7600000</v>
      </c>
      <c r="R152" s="117">
        <v>7600000</v>
      </c>
      <c r="S152" s="63">
        <f aca="true" t="shared" si="17" ref="S152:S162">SUM(G152:R152)</f>
        <v>91200000</v>
      </c>
      <c r="T152" s="117">
        <f t="shared" si="16"/>
        <v>7600000</v>
      </c>
      <c r="U152" s="380">
        <f>SUM(S152:T154)</f>
        <v>116117625</v>
      </c>
    </row>
    <row r="153" spans="1:21" s="165" customFormat="1" ht="21.75" customHeight="1">
      <c r="A153" s="355"/>
      <c r="B153" s="360"/>
      <c r="C153" s="378"/>
      <c r="D153" s="375"/>
      <c r="E153" s="20">
        <v>133</v>
      </c>
      <c r="F153" s="37" t="s">
        <v>21</v>
      </c>
      <c r="G153" s="42">
        <v>1200000</v>
      </c>
      <c r="H153" s="42">
        <v>1200000</v>
      </c>
      <c r="I153" s="42">
        <v>1200000</v>
      </c>
      <c r="J153" s="42">
        <v>1200000</v>
      </c>
      <c r="K153" s="42">
        <v>1200000</v>
      </c>
      <c r="L153" s="42">
        <v>1200000</v>
      </c>
      <c r="M153" s="42">
        <v>1200000</v>
      </c>
      <c r="N153" s="42">
        <v>1200000</v>
      </c>
      <c r="O153" s="42">
        <v>1200000</v>
      </c>
      <c r="P153" s="42">
        <v>1200000</v>
      </c>
      <c r="Q153" s="154">
        <v>1360000</v>
      </c>
      <c r="R153" s="154">
        <v>1406000</v>
      </c>
      <c r="S153" s="65">
        <f>SUM(G153:R153)</f>
        <v>14766000</v>
      </c>
      <c r="T153" s="154">
        <f>S153/12</f>
        <v>1230500</v>
      </c>
      <c r="U153" s="381"/>
    </row>
    <row r="154" spans="1:21" s="165" customFormat="1" ht="21.75" customHeight="1" thickBot="1">
      <c r="A154" s="350"/>
      <c r="B154" s="360"/>
      <c r="C154" s="379"/>
      <c r="D154" s="376"/>
      <c r="E154" s="20">
        <v>131</v>
      </c>
      <c r="F154" s="41" t="s">
        <v>93</v>
      </c>
      <c r="G154" s="46"/>
      <c r="H154" s="46">
        <v>1219500</v>
      </c>
      <c r="I154" s="46"/>
      <c r="J154" s="46"/>
      <c r="K154" s="46"/>
      <c r="L154" s="46"/>
      <c r="M154" s="46"/>
      <c r="N154" s="152"/>
      <c r="O154" s="152"/>
      <c r="P154" s="152"/>
      <c r="Q154" s="152"/>
      <c r="R154" s="152"/>
      <c r="S154" s="67">
        <f t="shared" si="17"/>
        <v>1219500</v>
      </c>
      <c r="T154" s="152">
        <f t="shared" si="16"/>
        <v>101625</v>
      </c>
      <c r="U154" s="381"/>
    </row>
    <row r="155" spans="1:21" s="165" customFormat="1" ht="24.75" customHeight="1">
      <c r="A155" s="349">
        <v>46</v>
      </c>
      <c r="B155" s="353"/>
      <c r="C155" s="377">
        <v>1496102</v>
      </c>
      <c r="D155" s="441" t="s">
        <v>213</v>
      </c>
      <c r="E155" s="113">
        <v>111</v>
      </c>
      <c r="F155" s="38" t="s">
        <v>18</v>
      </c>
      <c r="G155" s="86">
        <v>6900000</v>
      </c>
      <c r="H155" s="86">
        <v>6900000</v>
      </c>
      <c r="I155" s="86">
        <v>6900000</v>
      </c>
      <c r="J155" s="86">
        <v>6900000</v>
      </c>
      <c r="K155" s="86">
        <v>6900000</v>
      </c>
      <c r="L155" s="86">
        <v>6900000</v>
      </c>
      <c r="M155" s="86">
        <v>6900000</v>
      </c>
      <c r="N155" s="86">
        <v>6900000</v>
      </c>
      <c r="O155" s="86">
        <v>6900000</v>
      </c>
      <c r="P155" s="86">
        <v>6900000</v>
      </c>
      <c r="Q155" s="86">
        <v>6900000</v>
      </c>
      <c r="R155" s="86">
        <v>6900000</v>
      </c>
      <c r="S155" s="87">
        <f t="shared" si="17"/>
        <v>82800000</v>
      </c>
      <c r="T155" s="217">
        <f t="shared" si="16"/>
        <v>6900000</v>
      </c>
      <c r="U155" s="414">
        <f>SUM(S155:T157)</f>
        <v>99953333.33333333</v>
      </c>
    </row>
    <row r="156" spans="1:21" s="165" customFormat="1" ht="24.75" customHeight="1">
      <c r="A156" s="355"/>
      <c r="B156" s="360"/>
      <c r="C156" s="378"/>
      <c r="D156" s="418"/>
      <c r="E156" s="114">
        <v>131</v>
      </c>
      <c r="F156" s="27" t="s">
        <v>31</v>
      </c>
      <c r="G156" s="45"/>
      <c r="H156" s="45">
        <v>1219500</v>
      </c>
      <c r="I156" s="45">
        <v>430000</v>
      </c>
      <c r="J156" s="62"/>
      <c r="K156" s="62"/>
      <c r="L156" s="62"/>
      <c r="M156" s="62"/>
      <c r="N156" s="62"/>
      <c r="O156" s="62"/>
      <c r="P156" s="191"/>
      <c r="Q156" s="191"/>
      <c r="R156" s="53"/>
      <c r="S156" s="63">
        <f t="shared" si="17"/>
        <v>1649500</v>
      </c>
      <c r="T156" s="220"/>
      <c r="U156" s="415"/>
    </row>
    <row r="157" spans="1:21" s="165" customFormat="1" ht="24.75" customHeight="1" thickBot="1">
      <c r="A157" s="355"/>
      <c r="B157" s="360"/>
      <c r="C157" s="378"/>
      <c r="D157" s="418"/>
      <c r="E157" s="164">
        <v>133</v>
      </c>
      <c r="F157" s="39" t="s">
        <v>21</v>
      </c>
      <c r="G157" s="43">
        <v>550000</v>
      </c>
      <c r="H157" s="43">
        <v>550000</v>
      </c>
      <c r="I157" s="43">
        <v>650000</v>
      </c>
      <c r="J157" s="43">
        <v>650000</v>
      </c>
      <c r="K157" s="43">
        <v>650000</v>
      </c>
      <c r="L157" s="43">
        <v>650000</v>
      </c>
      <c r="M157" s="43">
        <v>650000</v>
      </c>
      <c r="N157" s="43">
        <v>650000</v>
      </c>
      <c r="O157" s="43">
        <v>650000</v>
      </c>
      <c r="P157" s="43">
        <v>650000</v>
      </c>
      <c r="Q157" s="43">
        <v>780000</v>
      </c>
      <c r="R157" s="43">
        <v>862000</v>
      </c>
      <c r="S157" s="70">
        <f>SUM(G157:R157)</f>
        <v>7942000</v>
      </c>
      <c r="T157" s="194">
        <f>S157/12</f>
        <v>661833.3333333334</v>
      </c>
      <c r="U157" s="415"/>
    </row>
    <row r="158" spans="1:21" s="165" customFormat="1" ht="24.75" customHeight="1">
      <c r="A158" s="349">
        <v>47</v>
      </c>
      <c r="B158" s="353"/>
      <c r="C158" s="377">
        <v>346885</v>
      </c>
      <c r="D158" s="405" t="s">
        <v>214</v>
      </c>
      <c r="E158" s="20">
        <v>111</v>
      </c>
      <c r="F158" s="27" t="s">
        <v>18</v>
      </c>
      <c r="G158" s="117">
        <v>9800000</v>
      </c>
      <c r="H158" s="117">
        <v>9800000</v>
      </c>
      <c r="I158" s="117">
        <v>9800000</v>
      </c>
      <c r="J158" s="117">
        <v>9800000</v>
      </c>
      <c r="K158" s="117">
        <v>9800000</v>
      </c>
      <c r="L158" s="117">
        <v>9800000</v>
      </c>
      <c r="M158" s="117">
        <v>9800000</v>
      </c>
      <c r="N158" s="117">
        <v>9800000</v>
      </c>
      <c r="O158" s="117">
        <v>2286667</v>
      </c>
      <c r="P158" s="274"/>
      <c r="Q158" s="274"/>
      <c r="R158" s="274"/>
      <c r="S158" s="63">
        <f t="shared" si="17"/>
        <v>80686667</v>
      </c>
      <c r="T158" s="117">
        <f>S158/12</f>
        <v>6723888.916666667</v>
      </c>
      <c r="U158" s="380">
        <f>SUM(S158:T160)</f>
        <v>99333389.25</v>
      </c>
    </row>
    <row r="159" spans="1:21" s="165" customFormat="1" ht="24.75" customHeight="1">
      <c r="A159" s="355"/>
      <c r="B159" s="360"/>
      <c r="C159" s="378"/>
      <c r="D159" s="375"/>
      <c r="E159" s="20">
        <v>131</v>
      </c>
      <c r="F159" s="78" t="s">
        <v>93</v>
      </c>
      <c r="G159" s="131"/>
      <c r="H159" s="131">
        <v>1219500</v>
      </c>
      <c r="I159" s="131"/>
      <c r="J159" s="131"/>
      <c r="K159" s="131"/>
      <c r="L159" s="131"/>
      <c r="M159" s="131"/>
      <c r="N159" s="131"/>
      <c r="O159" s="131"/>
      <c r="P159" s="281"/>
      <c r="Q159" s="281"/>
      <c r="R159" s="281"/>
      <c r="S159" s="63">
        <f t="shared" si="17"/>
        <v>1219500</v>
      </c>
      <c r="T159" s="131"/>
      <c r="U159" s="381"/>
    </row>
    <row r="160" spans="1:21" s="165" customFormat="1" ht="24.75" customHeight="1" thickBot="1">
      <c r="A160" s="350"/>
      <c r="B160" s="360"/>
      <c r="C160" s="379"/>
      <c r="D160" s="376"/>
      <c r="E160" s="20">
        <v>133</v>
      </c>
      <c r="F160" s="39" t="s">
        <v>21</v>
      </c>
      <c r="G160" s="43">
        <v>1200000</v>
      </c>
      <c r="H160" s="43">
        <v>1200000</v>
      </c>
      <c r="I160" s="43">
        <v>1200000</v>
      </c>
      <c r="J160" s="43">
        <v>1200000</v>
      </c>
      <c r="K160" s="43">
        <v>1200000</v>
      </c>
      <c r="L160" s="43">
        <v>1200000</v>
      </c>
      <c r="M160" s="43">
        <v>1200000</v>
      </c>
      <c r="N160" s="43">
        <v>1200000</v>
      </c>
      <c r="O160" s="43">
        <v>280000</v>
      </c>
      <c r="P160" s="266"/>
      <c r="Q160" s="266"/>
      <c r="R160" s="266"/>
      <c r="S160" s="70">
        <f>SUM(G160:R160)</f>
        <v>9880000</v>
      </c>
      <c r="T160" s="147">
        <f>S160/12</f>
        <v>823333.3333333334</v>
      </c>
      <c r="U160" s="381"/>
    </row>
    <row r="161" spans="1:21" s="165" customFormat="1" ht="24.75" customHeight="1">
      <c r="A161" s="349">
        <v>48</v>
      </c>
      <c r="B161" s="353"/>
      <c r="C161" s="377">
        <v>1800040</v>
      </c>
      <c r="D161" s="405" t="s">
        <v>215</v>
      </c>
      <c r="E161" s="22">
        <v>111</v>
      </c>
      <c r="F161" s="27" t="s">
        <v>18</v>
      </c>
      <c r="G161" s="117">
        <v>5500000</v>
      </c>
      <c r="H161" s="117">
        <v>5500000</v>
      </c>
      <c r="I161" s="117">
        <v>5500000</v>
      </c>
      <c r="J161" s="117">
        <v>5500000</v>
      </c>
      <c r="K161" s="117">
        <v>5500000</v>
      </c>
      <c r="L161" s="117">
        <v>5500000</v>
      </c>
      <c r="M161" s="117">
        <v>5500000</v>
      </c>
      <c r="N161" s="117">
        <v>5500000</v>
      </c>
      <c r="O161" s="117">
        <v>5500000</v>
      </c>
      <c r="P161" s="117">
        <v>5500000</v>
      </c>
      <c r="Q161" s="117">
        <v>5500000</v>
      </c>
      <c r="R161" s="117">
        <v>5500000</v>
      </c>
      <c r="S161" s="63">
        <f t="shared" si="17"/>
        <v>66000000</v>
      </c>
      <c r="T161" s="117">
        <v>5118900</v>
      </c>
      <c r="U161" s="380">
        <f>SUM(S161:T163)</f>
        <v>80942233.33333333</v>
      </c>
    </row>
    <row r="162" spans="1:21" s="165" customFormat="1" ht="24.75" customHeight="1">
      <c r="A162" s="355"/>
      <c r="B162" s="360"/>
      <c r="C162" s="378"/>
      <c r="D162" s="375"/>
      <c r="E162" s="20">
        <v>131</v>
      </c>
      <c r="F162" s="78" t="s">
        <v>93</v>
      </c>
      <c r="G162" s="121"/>
      <c r="H162" s="121">
        <v>1219500</v>
      </c>
      <c r="I162" s="121"/>
      <c r="J162" s="121"/>
      <c r="K162" s="121"/>
      <c r="L162" s="121"/>
      <c r="M162" s="121"/>
      <c r="N162" s="121"/>
      <c r="O162" s="121"/>
      <c r="P162" s="327"/>
      <c r="Q162" s="199"/>
      <c r="R162" s="93"/>
      <c r="S162" s="63">
        <f t="shared" si="17"/>
        <v>1219500</v>
      </c>
      <c r="T162" s="181"/>
      <c r="U162" s="381"/>
    </row>
    <row r="163" spans="1:21" s="165" customFormat="1" ht="24.75" customHeight="1" thickBot="1">
      <c r="A163" s="350"/>
      <c r="B163" s="360"/>
      <c r="C163" s="379"/>
      <c r="D163" s="376"/>
      <c r="E163" s="20">
        <v>133</v>
      </c>
      <c r="F163" s="39" t="s">
        <v>21</v>
      </c>
      <c r="G163" s="43">
        <v>550000</v>
      </c>
      <c r="H163" s="43">
        <v>550000</v>
      </c>
      <c r="I163" s="43">
        <v>650000</v>
      </c>
      <c r="J163" s="43">
        <v>650000</v>
      </c>
      <c r="K163" s="43">
        <v>650000</v>
      </c>
      <c r="L163" s="43">
        <v>650000</v>
      </c>
      <c r="M163" s="43">
        <v>650000</v>
      </c>
      <c r="N163" s="43">
        <v>650000</v>
      </c>
      <c r="O163" s="43">
        <v>650000</v>
      </c>
      <c r="P163" s="43">
        <v>650000</v>
      </c>
      <c r="Q163" s="43">
        <v>780000</v>
      </c>
      <c r="R163" s="43">
        <v>862000</v>
      </c>
      <c r="S163" s="70">
        <f aca="true" t="shared" si="18" ref="S163:S168">SUM(G163:R163)</f>
        <v>7942000</v>
      </c>
      <c r="T163" s="147">
        <f aca="true" t="shared" si="19" ref="T163:T171">S163/12</f>
        <v>661833.3333333334</v>
      </c>
      <c r="U163" s="381"/>
    </row>
    <row r="164" spans="1:21" s="165" customFormat="1" ht="24.75" customHeight="1">
      <c r="A164" s="391">
        <v>49</v>
      </c>
      <c r="B164" s="353"/>
      <c r="C164" s="377">
        <v>3495927</v>
      </c>
      <c r="D164" s="405" t="s">
        <v>216</v>
      </c>
      <c r="E164" s="22">
        <v>111</v>
      </c>
      <c r="F164" s="38" t="s">
        <v>18</v>
      </c>
      <c r="G164" s="86">
        <v>6900000</v>
      </c>
      <c r="H164" s="86">
        <v>6900000</v>
      </c>
      <c r="I164" s="86">
        <v>6900000</v>
      </c>
      <c r="J164" s="86">
        <v>6900000</v>
      </c>
      <c r="K164" s="86">
        <v>6900000</v>
      </c>
      <c r="L164" s="86">
        <v>6900000</v>
      </c>
      <c r="M164" s="86">
        <v>6900000</v>
      </c>
      <c r="N164" s="86">
        <v>6900000</v>
      </c>
      <c r="O164" s="86">
        <v>6900000</v>
      </c>
      <c r="P164" s="86">
        <v>6900000</v>
      </c>
      <c r="Q164" s="86">
        <v>6900000</v>
      </c>
      <c r="R164" s="86">
        <v>6900000</v>
      </c>
      <c r="S164" s="87">
        <f t="shared" si="18"/>
        <v>82800000</v>
      </c>
      <c r="T164" s="217">
        <f t="shared" si="19"/>
        <v>6900000</v>
      </c>
      <c r="U164" s="409">
        <f>SUM(S164:T167)</f>
        <v>118397600</v>
      </c>
    </row>
    <row r="165" spans="1:21" s="165" customFormat="1" ht="24.75" customHeight="1">
      <c r="A165" s="392"/>
      <c r="B165" s="360"/>
      <c r="C165" s="378"/>
      <c r="D165" s="375"/>
      <c r="E165" s="20">
        <v>131</v>
      </c>
      <c r="F165" s="37" t="s">
        <v>93</v>
      </c>
      <c r="G165" s="75"/>
      <c r="H165" s="75">
        <v>1219500</v>
      </c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63">
        <f t="shared" si="18"/>
        <v>1219500</v>
      </c>
      <c r="T165" s="255"/>
      <c r="U165" s="410"/>
    </row>
    <row r="166" spans="1:21" s="165" customFormat="1" ht="24.75" customHeight="1">
      <c r="A166" s="392"/>
      <c r="B166" s="360"/>
      <c r="C166" s="378"/>
      <c r="D166" s="375"/>
      <c r="E166" s="16">
        <v>113</v>
      </c>
      <c r="F166" s="78" t="s">
        <v>248</v>
      </c>
      <c r="G166" s="131">
        <v>1168200</v>
      </c>
      <c r="H166" s="131">
        <v>1168200</v>
      </c>
      <c r="I166" s="131">
        <v>1168200</v>
      </c>
      <c r="J166" s="131">
        <v>1168200</v>
      </c>
      <c r="K166" s="131">
        <v>1168200</v>
      </c>
      <c r="L166" s="131">
        <v>1168200</v>
      </c>
      <c r="M166" s="131">
        <v>1168200</v>
      </c>
      <c r="N166" s="131">
        <v>1168200</v>
      </c>
      <c r="O166" s="131">
        <v>1168200</v>
      </c>
      <c r="P166" s="131">
        <v>1168200</v>
      </c>
      <c r="Q166" s="131">
        <v>1168200</v>
      </c>
      <c r="R166" s="131">
        <v>1168200</v>
      </c>
      <c r="S166" s="63">
        <f t="shared" si="18"/>
        <v>14018400</v>
      </c>
      <c r="T166" s="218">
        <f t="shared" si="19"/>
        <v>1168200</v>
      </c>
      <c r="U166" s="410"/>
    </row>
    <row r="167" spans="1:21" s="165" customFormat="1" ht="24.75" customHeight="1" thickBot="1">
      <c r="A167" s="393"/>
      <c r="B167" s="354"/>
      <c r="C167" s="379"/>
      <c r="D167" s="376"/>
      <c r="E167" s="19">
        <v>133</v>
      </c>
      <c r="F167" s="39" t="s">
        <v>21</v>
      </c>
      <c r="G167" s="43">
        <v>915000</v>
      </c>
      <c r="H167" s="43">
        <v>915000</v>
      </c>
      <c r="I167" s="43">
        <v>915000</v>
      </c>
      <c r="J167" s="43">
        <v>915000</v>
      </c>
      <c r="K167" s="43">
        <v>915000</v>
      </c>
      <c r="L167" s="43">
        <v>915000</v>
      </c>
      <c r="M167" s="43">
        <v>915000</v>
      </c>
      <c r="N167" s="43">
        <v>915000</v>
      </c>
      <c r="O167" s="43">
        <v>915000</v>
      </c>
      <c r="P167" s="43">
        <v>915000</v>
      </c>
      <c r="Q167" s="147">
        <v>1075000</v>
      </c>
      <c r="R167" s="147">
        <v>1121000</v>
      </c>
      <c r="S167" s="70">
        <f t="shared" si="18"/>
        <v>11346000</v>
      </c>
      <c r="T167" s="219">
        <f t="shared" si="19"/>
        <v>945500</v>
      </c>
      <c r="U167" s="411"/>
    </row>
    <row r="168" spans="1:21" s="165" customFormat="1" ht="24.75" customHeight="1" thickBot="1">
      <c r="A168" s="326">
        <v>50</v>
      </c>
      <c r="B168" s="157"/>
      <c r="C168" s="192">
        <v>654569</v>
      </c>
      <c r="D168" s="158" t="s">
        <v>217</v>
      </c>
      <c r="E168" s="20">
        <v>111</v>
      </c>
      <c r="F168" s="89" t="s">
        <v>18</v>
      </c>
      <c r="G168" s="149">
        <v>4900000</v>
      </c>
      <c r="H168" s="149">
        <v>4900000</v>
      </c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91">
        <f t="shared" si="18"/>
        <v>9800000</v>
      </c>
      <c r="T168" s="149">
        <f>S168/12</f>
        <v>816666.6666666666</v>
      </c>
      <c r="U168" s="169">
        <f>SUM(S168:T168)</f>
        <v>10616666.666666666</v>
      </c>
    </row>
    <row r="169" spans="1:21" s="165" customFormat="1" ht="24.75" customHeight="1" thickBot="1">
      <c r="A169" s="160">
        <v>51</v>
      </c>
      <c r="B169" s="157"/>
      <c r="C169" s="192">
        <v>1538242</v>
      </c>
      <c r="D169" s="158" t="s">
        <v>218</v>
      </c>
      <c r="E169" s="22">
        <v>111</v>
      </c>
      <c r="F169" s="27" t="s">
        <v>18</v>
      </c>
      <c r="G169" s="117">
        <v>5100000</v>
      </c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63">
        <f aca="true" t="shared" si="20" ref="S169:S185">SUM(G169:R169)</f>
        <v>5100000</v>
      </c>
      <c r="T169" s="117">
        <f t="shared" si="19"/>
        <v>425000</v>
      </c>
      <c r="U169" s="169">
        <f>SUM(S169:T169)</f>
        <v>5525000</v>
      </c>
    </row>
    <row r="170" spans="1:21" s="165" customFormat="1" ht="24.75" customHeight="1">
      <c r="A170" s="391">
        <v>52</v>
      </c>
      <c r="B170" s="353"/>
      <c r="C170" s="377">
        <v>1087598</v>
      </c>
      <c r="D170" s="405" t="s">
        <v>219</v>
      </c>
      <c r="E170" s="22">
        <v>111</v>
      </c>
      <c r="F170" s="38" t="s">
        <v>18</v>
      </c>
      <c r="G170" s="86">
        <v>5100000</v>
      </c>
      <c r="H170" s="86">
        <v>5100000</v>
      </c>
      <c r="I170" s="86">
        <v>5100000</v>
      </c>
      <c r="J170" s="86">
        <v>5100000</v>
      </c>
      <c r="K170" s="86">
        <v>5100000</v>
      </c>
      <c r="L170" s="86">
        <v>5100000</v>
      </c>
      <c r="M170" s="86">
        <v>5100000</v>
      </c>
      <c r="N170" s="86">
        <v>5100000</v>
      </c>
      <c r="O170" s="86">
        <v>5100000</v>
      </c>
      <c r="P170" s="86">
        <v>5100000</v>
      </c>
      <c r="Q170" s="86">
        <v>5100000</v>
      </c>
      <c r="R170" s="86">
        <v>5100000</v>
      </c>
      <c r="S170" s="87">
        <f t="shared" si="20"/>
        <v>61200000</v>
      </c>
      <c r="T170" s="217">
        <f t="shared" si="19"/>
        <v>5100000</v>
      </c>
      <c r="U170" s="409">
        <f>SUM(S170:T174)</f>
        <v>74389500</v>
      </c>
    </row>
    <row r="171" spans="1:21" s="165" customFormat="1" ht="24.75" customHeight="1">
      <c r="A171" s="392"/>
      <c r="B171" s="360"/>
      <c r="C171" s="378"/>
      <c r="D171" s="375"/>
      <c r="E171" s="20">
        <v>133</v>
      </c>
      <c r="F171" s="92" t="s">
        <v>282</v>
      </c>
      <c r="G171" s="121">
        <v>315000</v>
      </c>
      <c r="H171" s="121">
        <v>315000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94">
        <f t="shared" si="20"/>
        <v>630000</v>
      </c>
      <c r="T171" s="218">
        <f t="shared" si="19"/>
        <v>52500</v>
      </c>
      <c r="U171" s="410"/>
    </row>
    <row r="172" spans="1:21" s="165" customFormat="1" ht="24.75" customHeight="1">
      <c r="A172" s="392"/>
      <c r="B172" s="360"/>
      <c r="C172" s="378"/>
      <c r="D172" s="375"/>
      <c r="E172" s="20">
        <v>133</v>
      </c>
      <c r="F172" s="92" t="s">
        <v>21</v>
      </c>
      <c r="G172" s="239"/>
      <c r="H172" s="239"/>
      <c r="I172" s="126">
        <v>750000</v>
      </c>
      <c r="J172" s="126">
        <v>750000</v>
      </c>
      <c r="K172" s="126">
        <v>750000</v>
      </c>
      <c r="L172" s="126">
        <v>750000</v>
      </c>
      <c r="M172" s="126">
        <v>750000</v>
      </c>
      <c r="N172" s="126">
        <v>750000</v>
      </c>
      <c r="O172" s="126">
        <v>750000</v>
      </c>
      <c r="P172" s="322"/>
      <c r="Q172" s="322"/>
      <c r="R172" s="322"/>
      <c r="S172" s="94">
        <f t="shared" si="20"/>
        <v>5250000</v>
      </c>
      <c r="T172" s="218">
        <f>S172/12</f>
        <v>437500</v>
      </c>
      <c r="U172" s="410"/>
    </row>
    <row r="173" spans="1:21" s="165" customFormat="1" ht="24.75" customHeight="1">
      <c r="A173" s="392"/>
      <c r="B173" s="360"/>
      <c r="C173" s="378"/>
      <c r="D173" s="375"/>
      <c r="E173" s="16">
        <v>230</v>
      </c>
      <c r="F173" s="92" t="s">
        <v>249</v>
      </c>
      <c r="G173" s="121"/>
      <c r="H173" s="121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94">
        <f t="shared" si="20"/>
        <v>0</v>
      </c>
      <c r="T173" s="258"/>
      <c r="U173" s="410"/>
    </row>
    <row r="174" spans="1:21" s="165" customFormat="1" ht="24.75" customHeight="1" thickBot="1">
      <c r="A174" s="393"/>
      <c r="B174" s="354"/>
      <c r="C174" s="379"/>
      <c r="D174" s="376"/>
      <c r="E174" s="19">
        <v>131</v>
      </c>
      <c r="F174" s="39" t="s">
        <v>93</v>
      </c>
      <c r="G174" s="122"/>
      <c r="H174" s="122">
        <v>1219500</v>
      </c>
      <c r="I174" s="125">
        <v>500000</v>
      </c>
      <c r="J174" s="100"/>
      <c r="K174" s="100"/>
      <c r="L174" s="100"/>
      <c r="M174" s="100"/>
      <c r="N174" s="109"/>
      <c r="O174" s="109"/>
      <c r="P174" s="109"/>
      <c r="Q174" s="109"/>
      <c r="R174" s="88"/>
      <c r="S174" s="70">
        <f t="shared" si="20"/>
        <v>1719500</v>
      </c>
      <c r="T174" s="219"/>
      <c r="U174" s="411"/>
    </row>
    <row r="175" spans="1:21" s="165" customFormat="1" ht="24.75" customHeight="1">
      <c r="A175" s="391">
        <v>53</v>
      </c>
      <c r="B175" s="353"/>
      <c r="C175" s="377">
        <v>2988594</v>
      </c>
      <c r="D175" s="405" t="s">
        <v>220</v>
      </c>
      <c r="E175" s="22">
        <v>111</v>
      </c>
      <c r="F175" s="38" t="s">
        <v>18</v>
      </c>
      <c r="G175" s="86">
        <v>4700000</v>
      </c>
      <c r="H175" s="86">
        <v>4700000</v>
      </c>
      <c r="I175" s="86">
        <v>4700000</v>
      </c>
      <c r="J175" s="86">
        <v>4700000</v>
      </c>
      <c r="K175" s="86">
        <v>4700000</v>
      </c>
      <c r="L175" s="86">
        <v>4700000</v>
      </c>
      <c r="M175" s="86">
        <v>4700000</v>
      </c>
      <c r="N175" s="86">
        <v>4700000</v>
      </c>
      <c r="O175" s="86">
        <v>4700000</v>
      </c>
      <c r="P175" s="86">
        <v>4700000</v>
      </c>
      <c r="Q175" s="86">
        <v>4700000</v>
      </c>
      <c r="R175" s="86">
        <v>4700000</v>
      </c>
      <c r="S175" s="87">
        <f t="shared" si="20"/>
        <v>56400000</v>
      </c>
      <c r="T175" s="217">
        <f>S175/12</f>
        <v>4700000</v>
      </c>
      <c r="U175" s="414">
        <f>SUM(S175:T178)</f>
        <v>80129500</v>
      </c>
    </row>
    <row r="176" spans="1:21" ht="24.75" customHeight="1">
      <c r="A176" s="392"/>
      <c r="B176" s="360"/>
      <c r="C176" s="378"/>
      <c r="D176" s="375"/>
      <c r="E176" s="16">
        <v>133</v>
      </c>
      <c r="F176" s="92" t="s">
        <v>21</v>
      </c>
      <c r="G176" s="102">
        <v>1370000</v>
      </c>
      <c r="H176" s="102">
        <v>1370000</v>
      </c>
      <c r="I176" s="102">
        <v>1370000</v>
      </c>
      <c r="J176" s="42">
        <v>1370000</v>
      </c>
      <c r="K176" s="42">
        <v>1370000</v>
      </c>
      <c r="L176" s="42">
        <v>1370000</v>
      </c>
      <c r="M176" s="42">
        <v>1370000</v>
      </c>
      <c r="N176" s="42">
        <v>1370000</v>
      </c>
      <c r="O176" s="42">
        <v>1370000</v>
      </c>
      <c r="P176" s="42">
        <v>1370000</v>
      </c>
      <c r="Q176" s="42">
        <v>1370000</v>
      </c>
      <c r="R176" s="42">
        <v>1370000</v>
      </c>
      <c r="S176" s="94">
        <f t="shared" si="20"/>
        <v>16440000</v>
      </c>
      <c r="T176" s="225">
        <f>S176/12</f>
        <v>1370000</v>
      </c>
      <c r="U176" s="415"/>
    </row>
    <row r="177" spans="1:21" ht="24.75" customHeight="1">
      <c r="A177" s="392"/>
      <c r="B177" s="360"/>
      <c r="C177" s="378"/>
      <c r="D177" s="418"/>
      <c r="E177" s="82">
        <v>230</v>
      </c>
      <c r="F177" s="92" t="s">
        <v>249</v>
      </c>
      <c r="G177" s="102"/>
      <c r="H177" s="102"/>
      <c r="I177" s="102"/>
      <c r="J177" s="45"/>
      <c r="K177" s="229"/>
      <c r="L177" s="229"/>
      <c r="M177" s="229"/>
      <c r="N177" s="230"/>
      <c r="O177" s="230"/>
      <c r="P177" s="230"/>
      <c r="Q177" s="230"/>
      <c r="R177" s="181"/>
      <c r="S177" s="94">
        <f t="shared" si="20"/>
        <v>0</v>
      </c>
      <c r="T177" s="225"/>
      <c r="U177" s="415"/>
    </row>
    <row r="178" spans="1:21" ht="24.75" customHeight="1" thickBot="1">
      <c r="A178" s="392"/>
      <c r="B178" s="360"/>
      <c r="C178" s="378"/>
      <c r="D178" s="418"/>
      <c r="E178" s="82">
        <v>131</v>
      </c>
      <c r="F178" s="92" t="s">
        <v>93</v>
      </c>
      <c r="G178" s="102"/>
      <c r="H178" s="102">
        <v>1219500</v>
      </c>
      <c r="I178" s="102"/>
      <c r="J178" s="45"/>
      <c r="K178" s="229"/>
      <c r="L178" s="229"/>
      <c r="M178" s="229"/>
      <c r="N178" s="230"/>
      <c r="O178" s="230"/>
      <c r="P178" s="230"/>
      <c r="Q178" s="230"/>
      <c r="R178" s="102"/>
      <c r="S178" s="94">
        <f t="shared" si="20"/>
        <v>1219500</v>
      </c>
      <c r="T178" s="225"/>
      <c r="U178" s="415"/>
    </row>
    <row r="179" spans="1:21" ht="24.75" customHeight="1">
      <c r="A179" s="391">
        <v>54</v>
      </c>
      <c r="B179" s="353"/>
      <c r="C179" s="377">
        <v>809067</v>
      </c>
      <c r="D179" s="416" t="s">
        <v>221</v>
      </c>
      <c r="E179" s="22">
        <v>111</v>
      </c>
      <c r="F179" s="38" t="s">
        <v>18</v>
      </c>
      <c r="G179" s="86">
        <v>6900000</v>
      </c>
      <c r="H179" s="86">
        <v>6900000</v>
      </c>
      <c r="I179" s="86">
        <v>6900000</v>
      </c>
      <c r="J179" s="86">
        <v>6900000</v>
      </c>
      <c r="K179" s="86">
        <v>6900000</v>
      </c>
      <c r="L179" s="86">
        <v>6900000</v>
      </c>
      <c r="M179" s="86">
        <v>6900000</v>
      </c>
      <c r="N179" s="86">
        <v>6900000</v>
      </c>
      <c r="O179" s="86">
        <v>6900000</v>
      </c>
      <c r="P179" s="86">
        <v>6900000</v>
      </c>
      <c r="Q179" s="86">
        <v>6900000</v>
      </c>
      <c r="R179" s="86">
        <v>6900000</v>
      </c>
      <c r="S179" s="87">
        <f t="shared" si="20"/>
        <v>82800000</v>
      </c>
      <c r="T179" s="217">
        <f>S179/12</f>
        <v>6900000</v>
      </c>
      <c r="U179" s="414">
        <f>SUM(S179:T181)</f>
        <v>103211000</v>
      </c>
    </row>
    <row r="180" spans="1:21" ht="24.75" customHeight="1">
      <c r="A180" s="392"/>
      <c r="B180" s="360"/>
      <c r="C180" s="378"/>
      <c r="D180" s="417"/>
      <c r="E180" s="20">
        <v>131</v>
      </c>
      <c r="F180" s="27" t="s">
        <v>93</v>
      </c>
      <c r="G180" s="117"/>
      <c r="H180" s="117">
        <v>1219500</v>
      </c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63">
        <f t="shared" si="20"/>
        <v>1219500</v>
      </c>
      <c r="T180" s="218"/>
      <c r="U180" s="415"/>
    </row>
    <row r="181" spans="1:21" ht="24.75" customHeight="1" thickBot="1">
      <c r="A181" s="392"/>
      <c r="B181" s="360"/>
      <c r="C181" s="378"/>
      <c r="D181" s="417"/>
      <c r="E181" s="20">
        <v>133</v>
      </c>
      <c r="F181" s="27" t="s">
        <v>21</v>
      </c>
      <c r="G181" s="75">
        <v>915000</v>
      </c>
      <c r="H181" s="75">
        <v>915000</v>
      </c>
      <c r="I181" s="75">
        <v>915000</v>
      </c>
      <c r="J181" s="75">
        <v>915000</v>
      </c>
      <c r="K181" s="75">
        <v>915000</v>
      </c>
      <c r="L181" s="75">
        <v>915000</v>
      </c>
      <c r="M181" s="75">
        <v>915000</v>
      </c>
      <c r="N181" s="75">
        <v>915000</v>
      </c>
      <c r="O181" s="75">
        <v>915000</v>
      </c>
      <c r="P181" s="75">
        <v>915000</v>
      </c>
      <c r="Q181" s="75">
        <v>1075000</v>
      </c>
      <c r="R181" s="75">
        <v>1121000</v>
      </c>
      <c r="S181" s="63">
        <f t="shared" si="20"/>
        <v>11346000</v>
      </c>
      <c r="T181" s="218">
        <f>S181/12</f>
        <v>945500</v>
      </c>
      <c r="U181" s="415"/>
    </row>
    <row r="182" spans="1:21" ht="24.75" customHeight="1">
      <c r="A182" s="391">
        <v>55</v>
      </c>
      <c r="B182" s="406"/>
      <c r="C182" s="377">
        <v>940337</v>
      </c>
      <c r="D182" s="405" t="s">
        <v>222</v>
      </c>
      <c r="E182" s="22">
        <v>111</v>
      </c>
      <c r="F182" s="38" t="s">
        <v>18</v>
      </c>
      <c r="G182" s="86">
        <v>4700000</v>
      </c>
      <c r="H182" s="86">
        <v>4700000</v>
      </c>
      <c r="I182" s="86">
        <v>6900000</v>
      </c>
      <c r="J182" s="86">
        <v>6900000</v>
      </c>
      <c r="K182" s="86">
        <v>6900000</v>
      </c>
      <c r="L182" s="86">
        <v>6900000</v>
      </c>
      <c r="M182" s="86">
        <v>6900000</v>
      </c>
      <c r="N182" s="86">
        <v>6900000</v>
      </c>
      <c r="O182" s="86">
        <v>6900000</v>
      </c>
      <c r="P182" s="86">
        <v>6900000</v>
      </c>
      <c r="Q182" s="86">
        <v>6900000</v>
      </c>
      <c r="R182" s="86">
        <v>6900000</v>
      </c>
      <c r="S182" s="87">
        <f t="shared" si="20"/>
        <v>78400000</v>
      </c>
      <c r="T182" s="217">
        <f>S182/12</f>
        <v>6533333.333333333</v>
      </c>
      <c r="U182" s="409">
        <f>SUM(S182:T184)</f>
        <v>99860166.66666666</v>
      </c>
    </row>
    <row r="183" spans="1:21" ht="24.75" customHeight="1">
      <c r="A183" s="392"/>
      <c r="B183" s="412"/>
      <c r="C183" s="378"/>
      <c r="D183" s="375"/>
      <c r="E183" s="20">
        <v>131</v>
      </c>
      <c r="F183" s="27" t="s">
        <v>31</v>
      </c>
      <c r="G183" s="75"/>
      <c r="H183" s="75">
        <v>1219500</v>
      </c>
      <c r="I183" s="75">
        <v>430000</v>
      </c>
      <c r="J183" s="73"/>
      <c r="K183" s="73"/>
      <c r="L183" s="73"/>
      <c r="M183" s="73"/>
      <c r="N183" s="73"/>
      <c r="O183" s="73"/>
      <c r="P183" s="73"/>
      <c r="Q183" s="73"/>
      <c r="R183" s="73"/>
      <c r="S183" s="63">
        <f t="shared" si="20"/>
        <v>1649500</v>
      </c>
      <c r="T183" s="218"/>
      <c r="U183" s="410"/>
    </row>
    <row r="184" spans="1:21" ht="24.75" customHeight="1" thickBot="1">
      <c r="A184" s="393"/>
      <c r="B184" s="407"/>
      <c r="C184" s="379"/>
      <c r="D184" s="376"/>
      <c r="E184" s="21">
        <v>133</v>
      </c>
      <c r="F184" s="39" t="s">
        <v>21</v>
      </c>
      <c r="G184" s="43">
        <v>1370000</v>
      </c>
      <c r="H184" s="43">
        <v>1370000</v>
      </c>
      <c r="I184" s="43">
        <v>915000</v>
      </c>
      <c r="J184" s="43">
        <v>915000</v>
      </c>
      <c r="K184" s="43">
        <v>915000</v>
      </c>
      <c r="L184" s="43">
        <v>915000</v>
      </c>
      <c r="M184" s="43">
        <v>915000</v>
      </c>
      <c r="N184" s="43">
        <v>915000</v>
      </c>
      <c r="O184" s="43">
        <v>915000</v>
      </c>
      <c r="P184" s="43">
        <v>915000</v>
      </c>
      <c r="Q184" s="147">
        <v>1075000</v>
      </c>
      <c r="R184" s="147">
        <v>1121000</v>
      </c>
      <c r="S184" s="70">
        <f t="shared" si="20"/>
        <v>12256000</v>
      </c>
      <c r="T184" s="219">
        <f>S184/12</f>
        <v>1021333.3333333334</v>
      </c>
      <c r="U184" s="411"/>
    </row>
    <row r="185" spans="1:21" ht="24.75" customHeight="1" thickBot="1">
      <c r="A185" s="331">
        <v>56</v>
      </c>
      <c r="B185" s="325"/>
      <c r="C185" s="192">
        <v>1074094</v>
      </c>
      <c r="D185" s="158" t="s">
        <v>315</v>
      </c>
      <c r="E185" s="148">
        <v>111</v>
      </c>
      <c r="F185" s="38" t="s">
        <v>18</v>
      </c>
      <c r="G185" s="183">
        <v>6900000</v>
      </c>
      <c r="H185" s="183">
        <v>6900000</v>
      </c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87">
        <f t="shared" si="20"/>
        <v>13800000</v>
      </c>
      <c r="T185" s="217">
        <f>S185/12</f>
        <v>1150000</v>
      </c>
      <c r="U185" s="334">
        <f>SUM(S185:T185)</f>
        <v>14950000</v>
      </c>
    </row>
    <row r="186" spans="1:21" ht="24.75" customHeight="1">
      <c r="A186" s="383">
        <v>57</v>
      </c>
      <c r="B186" s="406"/>
      <c r="C186" s="377">
        <v>1086682</v>
      </c>
      <c r="D186" s="405" t="s">
        <v>223</v>
      </c>
      <c r="E186" s="20">
        <v>111</v>
      </c>
      <c r="F186" s="38" t="s">
        <v>18</v>
      </c>
      <c r="G186" s="86">
        <v>4700000</v>
      </c>
      <c r="H186" s="86">
        <v>4700000</v>
      </c>
      <c r="I186" s="86">
        <v>4700000</v>
      </c>
      <c r="J186" s="86">
        <v>4700000</v>
      </c>
      <c r="K186" s="86">
        <v>4700000</v>
      </c>
      <c r="L186" s="86">
        <v>4700000</v>
      </c>
      <c r="M186" s="86">
        <v>4700000</v>
      </c>
      <c r="N186" s="86">
        <v>4700000</v>
      </c>
      <c r="O186" s="86">
        <v>4700000</v>
      </c>
      <c r="P186" s="86">
        <v>4700000</v>
      </c>
      <c r="Q186" s="86">
        <v>4700000</v>
      </c>
      <c r="R186" s="86">
        <v>4700000</v>
      </c>
      <c r="S186" s="87">
        <f aca="true" t="shared" si="21" ref="S186:S192">SUM(G186:R186)</f>
        <v>56400000</v>
      </c>
      <c r="T186" s="86">
        <f>S186/12</f>
        <v>4700000</v>
      </c>
      <c r="U186" s="380">
        <f>SUM(S186:T187)</f>
        <v>62319500</v>
      </c>
    </row>
    <row r="187" spans="1:21" ht="24.75" customHeight="1" thickBot="1">
      <c r="A187" s="384"/>
      <c r="B187" s="407"/>
      <c r="C187" s="379"/>
      <c r="D187" s="376"/>
      <c r="E187" s="20">
        <v>131</v>
      </c>
      <c r="F187" s="41" t="s">
        <v>93</v>
      </c>
      <c r="G187" s="133"/>
      <c r="H187" s="133">
        <v>1219500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7">
        <f t="shared" si="21"/>
        <v>1219500</v>
      </c>
      <c r="T187" s="133"/>
      <c r="U187" s="382"/>
    </row>
    <row r="188" spans="1:21" ht="24.75" customHeight="1">
      <c r="A188" s="349">
        <v>58</v>
      </c>
      <c r="B188" s="353"/>
      <c r="C188" s="377">
        <v>1272884</v>
      </c>
      <c r="D188" s="405" t="s">
        <v>224</v>
      </c>
      <c r="E188" s="22">
        <v>111</v>
      </c>
      <c r="F188" s="27" t="s">
        <v>18</v>
      </c>
      <c r="G188" s="117">
        <v>4900000</v>
      </c>
      <c r="H188" s="117">
        <v>4900000</v>
      </c>
      <c r="I188" s="117">
        <v>4900000</v>
      </c>
      <c r="J188" s="117">
        <v>4900000</v>
      </c>
      <c r="K188" s="117">
        <v>4900000</v>
      </c>
      <c r="L188" s="117">
        <v>4900000</v>
      </c>
      <c r="M188" s="117">
        <v>4900000</v>
      </c>
      <c r="N188" s="117">
        <v>4900000</v>
      </c>
      <c r="O188" s="117">
        <v>4900000</v>
      </c>
      <c r="P188" s="117">
        <v>4900000</v>
      </c>
      <c r="Q188" s="117">
        <v>4900000</v>
      </c>
      <c r="R188" s="117">
        <v>4900000</v>
      </c>
      <c r="S188" s="63">
        <f t="shared" si="21"/>
        <v>58800000</v>
      </c>
      <c r="T188" s="117">
        <f>S188/12</f>
        <v>4900000</v>
      </c>
      <c r="U188" s="380">
        <f>SUM(S188:T189)</f>
        <v>64919500</v>
      </c>
    </row>
    <row r="189" spans="1:21" ht="24.75" customHeight="1" thickBot="1">
      <c r="A189" s="350"/>
      <c r="B189" s="354"/>
      <c r="C189" s="379"/>
      <c r="D189" s="413"/>
      <c r="E189" s="19">
        <v>131</v>
      </c>
      <c r="F189" s="39" t="s">
        <v>31</v>
      </c>
      <c r="G189" s="122"/>
      <c r="H189" s="122">
        <v>1219500</v>
      </c>
      <c r="I189" s="128"/>
      <c r="J189" s="88"/>
      <c r="K189" s="88"/>
      <c r="L189" s="88"/>
      <c r="M189" s="88"/>
      <c r="N189" s="88"/>
      <c r="O189" s="88"/>
      <c r="P189" s="88"/>
      <c r="Q189" s="88"/>
      <c r="R189" s="88"/>
      <c r="S189" s="70">
        <f t="shared" si="21"/>
        <v>1219500</v>
      </c>
      <c r="T189" s="122"/>
      <c r="U189" s="382"/>
    </row>
    <row r="190" spans="1:21" ht="24.75" customHeight="1">
      <c r="A190" s="349">
        <v>59</v>
      </c>
      <c r="B190" s="353"/>
      <c r="C190" s="377">
        <v>1349981</v>
      </c>
      <c r="D190" s="405" t="s">
        <v>225</v>
      </c>
      <c r="E190" s="20">
        <v>111</v>
      </c>
      <c r="F190" s="38" t="s">
        <v>18</v>
      </c>
      <c r="G190" s="86">
        <v>4900000</v>
      </c>
      <c r="H190" s="86">
        <v>4900000</v>
      </c>
      <c r="I190" s="86">
        <v>4900000</v>
      </c>
      <c r="J190" s="86">
        <v>4900000</v>
      </c>
      <c r="K190" s="86">
        <v>4900000</v>
      </c>
      <c r="L190" s="86">
        <v>4900000</v>
      </c>
      <c r="M190" s="86">
        <v>4900000</v>
      </c>
      <c r="N190" s="86">
        <v>4900000</v>
      </c>
      <c r="O190" s="86">
        <v>4900000</v>
      </c>
      <c r="P190" s="86">
        <v>4900000</v>
      </c>
      <c r="Q190" s="86">
        <v>4900000</v>
      </c>
      <c r="R190" s="86">
        <v>4900000</v>
      </c>
      <c r="S190" s="87">
        <f t="shared" si="21"/>
        <v>58800000</v>
      </c>
      <c r="T190" s="86">
        <f>S190/12</f>
        <v>4900000</v>
      </c>
      <c r="U190" s="380">
        <f>SUM(S190:T191)</f>
        <v>64919500</v>
      </c>
    </row>
    <row r="191" spans="1:21" ht="24.75" customHeight="1" thickBot="1">
      <c r="A191" s="350"/>
      <c r="B191" s="354"/>
      <c r="C191" s="379"/>
      <c r="D191" s="376"/>
      <c r="E191" s="20">
        <v>131</v>
      </c>
      <c r="F191" s="41" t="s">
        <v>31</v>
      </c>
      <c r="G191" s="133"/>
      <c r="H191" s="133">
        <v>1219500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7">
        <f t="shared" si="21"/>
        <v>1219500</v>
      </c>
      <c r="T191" s="133"/>
      <c r="U191" s="382"/>
    </row>
    <row r="192" spans="1:21" ht="24.75" customHeight="1">
      <c r="A192" s="349">
        <v>60</v>
      </c>
      <c r="B192" s="353"/>
      <c r="C192" s="377">
        <v>1852619</v>
      </c>
      <c r="D192" s="405" t="s">
        <v>226</v>
      </c>
      <c r="E192" s="22">
        <v>111</v>
      </c>
      <c r="F192" s="27" t="s">
        <v>18</v>
      </c>
      <c r="G192" s="117">
        <v>4700000</v>
      </c>
      <c r="H192" s="117">
        <v>4700000</v>
      </c>
      <c r="I192" s="117">
        <v>4700000</v>
      </c>
      <c r="J192" s="117">
        <v>4700000</v>
      </c>
      <c r="K192" s="117">
        <v>4700000</v>
      </c>
      <c r="L192" s="117">
        <v>4700000</v>
      </c>
      <c r="M192" s="117">
        <v>4700000</v>
      </c>
      <c r="N192" s="117">
        <v>4700000</v>
      </c>
      <c r="O192" s="117">
        <v>4700000</v>
      </c>
      <c r="P192" s="117">
        <v>4700000</v>
      </c>
      <c r="Q192" s="117">
        <v>4700000</v>
      </c>
      <c r="R192" s="117">
        <v>4700000</v>
      </c>
      <c r="S192" s="63">
        <f t="shared" si="21"/>
        <v>56400000</v>
      </c>
      <c r="T192" s="117">
        <f>S192/12</f>
        <v>4700000</v>
      </c>
      <c r="U192" s="380">
        <f>SUM(S192:T193)</f>
        <v>61530000</v>
      </c>
    </row>
    <row r="193" spans="1:21" ht="24.75" customHeight="1" thickBot="1">
      <c r="A193" s="355"/>
      <c r="B193" s="360"/>
      <c r="C193" s="378"/>
      <c r="D193" s="375"/>
      <c r="E193" s="21">
        <v>131</v>
      </c>
      <c r="F193" s="92" t="s">
        <v>31</v>
      </c>
      <c r="G193" s="122"/>
      <c r="H193" s="122"/>
      <c r="I193" s="128">
        <v>430000</v>
      </c>
      <c r="J193" s="88"/>
      <c r="K193" s="88"/>
      <c r="L193" s="88"/>
      <c r="M193" s="88"/>
      <c r="N193" s="88"/>
      <c r="O193" s="88"/>
      <c r="P193" s="179"/>
      <c r="Q193" s="179"/>
      <c r="R193" s="55"/>
      <c r="S193" s="70">
        <f aca="true" t="shared" si="22" ref="S193:S203">SUM(G193:R193)</f>
        <v>430000</v>
      </c>
      <c r="T193" s="122"/>
      <c r="U193" s="382"/>
    </row>
    <row r="194" spans="1:21" ht="24.75" customHeight="1">
      <c r="A194" s="349">
        <v>61</v>
      </c>
      <c r="B194" s="400"/>
      <c r="C194" s="377">
        <v>1912289</v>
      </c>
      <c r="D194" s="353" t="s">
        <v>227</v>
      </c>
      <c r="E194" s="24">
        <v>111</v>
      </c>
      <c r="F194" s="38" t="s">
        <v>18</v>
      </c>
      <c r="G194" s="117">
        <v>4700000</v>
      </c>
      <c r="H194" s="117">
        <v>4700000</v>
      </c>
      <c r="I194" s="117">
        <v>4700000</v>
      </c>
      <c r="J194" s="117">
        <v>4700000</v>
      </c>
      <c r="K194" s="117">
        <v>4700000</v>
      </c>
      <c r="L194" s="117">
        <v>4700000</v>
      </c>
      <c r="M194" s="117">
        <v>4700000</v>
      </c>
      <c r="N194" s="117">
        <v>4700000</v>
      </c>
      <c r="O194" s="117">
        <v>4700000</v>
      </c>
      <c r="P194" s="117">
        <v>4700000</v>
      </c>
      <c r="Q194" s="117">
        <v>4700000</v>
      </c>
      <c r="R194" s="117">
        <v>4700000</v>
      </c>
      <c r="S194" s="63">
        <f t="shared" si="22"/>
        <v>56400000</v>
      </c>
      <c r="T194" s="117">
        <f>S194/12</f>
        <v>4700000</v>
      </c>
      <c r="U194" s="380">
        <f>SUM(S194:T196)</f>
        <v>68063333.33333333</v>
      </c>
    </row>
    <row r="195" spans="1:21" ht="24.75" customHeight="1">
      <c r="A195" s="355"/>
      <c r="B195" s="408"/>
      <c r="C195" s="378"/>
      <c r="D195" s="360"/>
      <c r="E195" s="16">
        <v>131</v>
      </c>
      <c r="F195" s="37" t="s">
        <v>93</v>
      </c>
      <c r="G195" s="75"/>
      <c r="H195" s="75">
        <v>1219500</v>
      </c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63">
        <f t="shared" si="22"/>
        <v>1219500</v>
      </c>
      <c r="T195" s="75"/>
      <c r="U195" s="381"/>
    </row>
    <row r="196" spans="1:21" ht="24.75" customHeight="1" thickBot="1">
      <c r="A196" s="350">
        <v>63</v>
      </c>
      <c r="B196" s="401"/>
      <c r="C196" s="379">
        <v>1912289</v>
      </c>
      <c r="D196" s="354" t="s">
        <v>227</v>
      </c>
      <c r="E196" s="19">
        <v>133</v>
      </c>
      <c r="F196" s="41" t="s">
        <v>21</v>
      </c>
      <c r="G196" s="133">
        <v>330000</v>
      </c>
      <c r="H196" s="133">
        <v>330000</v>
      </c>
      <c r="I196" s="133">
        <v>430000</v>
      </c>
      <c r="J196" s="133">
        <v>430000</v>
      </c>
      <c r="K196" s="133">
        <v>430000</v>
      </c>
      <c r="L196" s="133">
        <v>430000</v>
      </c>
      <c r="M196" s="133">
        <v>430000</v>
      </c>
      <c r="N196" s="133">
        <v>430000</v>
      </c>
      <c r="O196" s="133">
        <v>430000</v>
      </c>
      <c r="P196" s="133">
        <v>430000</v>
      </c>
      <c r="Q196" s="133">
        <v>560000</v>
      </c>
      <c r="R196" s="133">
        <v>642000</v>
      </c>
      <c r="S196" s="67">
        <f t="shared" si="22"/>
        <v>5302000</v>
      </c>
      <c r="T196" s="133">
        <f>S196/12</f>
        <v>441833.3333333333</v>
      </c>
      <c r="U196" s="382"/>
    </row>
    <row r="197" spans="1:21" ht="24.75" customHeight="1">
      <c r="A197" s="349">
        <v>62</v>
      </c>
      <c r="B197" s="353">
        <v>26000</v>
      </c>
      <c r="C197" s="377">
        <v>805207</v>
      </c>
      <c r="D197" s="375" t="s">
        <v>228</v>
      </c>
      <c r="E197" s="24">
        <v>111</v>
      </c>
      <c r="F197" s="38" t="s">
        <v>18</v>
      </c>
      <c r="G197" s="86">
        <v>4700000</v>
      </c>
      <c r="H197" s="86">
        <v>4700000</v>
      </c>
      <c r="I197" s="86">
        <v>4700000</v>
      </c>
      <c r="J197" s="86">
        <v>4700000</v>
      </c>
      <c r="K197" s="86">
        <v>4700000</v>
      </c>
      <c r="L197" s="86">
        <v>4700000</v>
      </c>
      <c r="M197" s="86">
        <v>4700000</v>
      </c>
      <c r="N197" s="86">
        <v>4700000</v>
      </c>
      <c r="O197" s="86">
        <v>4700000</v>
      </c>
      <c r="P197" s="86">
        <v>4700000</v>
      </c>
      <c r="Q197" s="86">
        <v>4700000</v>
      </c>
      <c r="R197" s="86">
        <v>4700000</v>
      </c>
      <c r="S197" s="87">
        <f>SUM(G197:R197)</f>
        <v>56400000</v>
      </c>
      <c r="T197" s="86">
        <f>S197/12</f>
        <v>4700000</v>
      </c>
      <c r="U197" s="380">
        <f>SUM(S197:T198)</f>
        <v>62319500</v>
      </c>
    </row>
    <row r="198" spans="1:21" ht="24.75" customHeight="1" thickBot="1">
      <c r="A198" s="350"/>
      <c r="B198" s="354"/>
      <c r="C198" s="379"/>
      <c r="D198" s="376"/>
      <c r="E198" s="20">
        <v>131</v>
      </c>
      <c r="F198" s="41" t="s">
        <v>273</v>
      </c>
      <c r="G198" s="133"/>
      <c r="H198" s="133">
        <v>1219500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7">
        <f t="shared" si="22"/>
        <v>1219500</v>
      </c>
      <c r="T198" s="133"/>
      <c r="U198" s="382"/>
    </row>
    <row r="199" spans="1:21" ht="24.75" customHeight="1">
      <c r="A199" s="349">
        <v>63</v>
      </c>
      <c r="B199" s="353">
        <v>27000</v>
      </c>
      <c r="C199" s="377">
        <v>1208393</v>
      </c>
      <c r="D199" s="405" t="s">
        <v>229</v>
      </c>
      <c r="E199" s="22">
        <v>111</v>
      </c>
      <c r="F199" s="27" t="s">
        <v>18</v>
      </c>
      <c r="G199" s="117">
        <v>4600000</v>
      </c>
      <c r="H199" s="117">
        <v>4600000</v>
      </c>
      <c r="I199" s="117">
        <v>4600000</v>
      </c>
      <c r="J199" s="117">
        <v>4600000</v>
      </c>
      <c r="K199" s="117">
        <v>4600000</v>
      </c>
      <c r="L199" s="117">
        <v>4600000</v>
      </c>
      <c r="M199" s="117">
        <v>4600000</v>
      </c>
      <c r="N199" s="117">
        <v>4600000</v>
      </c>
      <c r="O199" s="117">
        <v>4600000</v>
      </c>
      <c r="P199" s="117">
        <v>4600000</v>
      </c>
      <c r="Q199" s="117">
        <v>4600000</v>
      </c>
      <c r="R199" s="117">
        <v>4600000</v>
      </c>
      <c r="S199" s="63">
        <f t="shared" si="22"/>
        <v>55200000</v>
      </c>
      <c r="T199" s="117">
        <f>S199/12</f>
        <v>4600000</v>
      </c>
      <c r="U199" s="380">
        <f>SUM(S199:T200)</f>
        <v>61449500</v>
      </c>
    </row>
    <row r="200" spans="1:21" ht="24.75" customHeight="1" thickBot="1">
      <c r="A200" s="350"/>
      <c r="B200" s="354"/>
      <c r="C200" s="379"/>
      <c r="D200" s="413"/>
      <c r="E200" s="19">
        <v>131</v>
      </c>
      <c r="F200" s="39" t="s">
        <v>31</v>
      </c>
      <c r="G200" s="122"/>
      <c r="H200" s="122">
        <v>1219500</v>
      </c>
      <c r="I200" s="128">
        <v>430000</v>
      </c>
      <c r="J200" s="88"/>
      <c r="K200" s="88"/>
      <c r="L200" s="88"/>
      <c r="M200" s="88"/>
      <c r="N200" s="88"/>
      <c r="O200" s="88"/>
      <c r="P200" s="179"/>
      <c r="Q200" s="179"/>
      <c r="R200" s="55"/>
      <c r="S200" s="70">
        <f t="shared" si="22"/>
        <v>1649500</v>
      </c>
      <c r="T200" s="122"/>
      <c r="U200" s="382"/>
    </row>
    <row r="201" spans="1:21" ht="24.75" customHeight="1" thickBot="1">
      <c r="A201" s="145">
        <v>64</v>
      </c>
      <c r="B201" s="157">
        <v>27000</v>
      </c>
      <c r="C201" s="192">
        <v>4013373</v>
      </c>
      <c r="D201" s="158" t="s">
        <v>230</v>
      </c>
      <c r="E201" s="22">
        <v>111</v>
      </c>
      <c r="F201" s="89" t="s">
        <v>18</v>
      </c>
      <c r="G201" s="149">
        <v>4700000</v>
      </c>
      <c r="H201" s="149">
        <v>4700000</v>
      </c>
      <c r="I201" s="149">
        <v>4700000</v>
      </c>
      <c r="J201" s="149">
        <v>4700000</v>
      </c>
      <c r="K201" s="149">
        <v>4700000</v>
      </c>
      <c r="L201" s="149">
        <v>4700000</v>
      </c>
      <c r="M201" s="149">
        <v>4700000</v>
      </c>
      <c r="N201" s="149">
        <v>4700000</v>
      </c>
      <c r="O201" s="149">
        <v>4700000</v>
      </c>
      <c r="P201" s="149">
        <v>4700000</v>
      </c>
      <c r="Q201" s="149">
        <v>4700000</v>
      </c>
      <c r="R201" s="149">
        <v>4700000</v>
      </c>
      <c r="S201" s="91">
        <f t="shared" si="22"/>
        <v>56400000</v>
      </c>
      <c r="T201" s="149">
        <f>S201/12</f>
        <v>4700000</v>
      </c>
      <c r="U201" s="169">
        <f>SUM(S201:T201)</f>
        <v>61100000</v>
      </c>
    </row>
    <row r="202" spans="1:21" ht="24.75" customHeight="1">
      <c r="A202" s="349">
        <v>65</v>
      </c>
      <c r="B202" s="353">
        <v>28000</v>
      </c>
      <c r="C202" s="377">
        <v>537534</v>
      </c>
      <c r="D202" s="405" t="s">
        <v>231</v>
      </c>
      <c r="E202" s="22">
        <v>111</v>
      </c>
      <c r="F202" s="27" t="s">
        <v>18</v>
      </c>
      <c r="G202" s="117">
        <v>6900000</v>
      </c>
      <c r="H202" s="117">
        <v>6900000</v>
      </c>
      <c r="I202" s="117">
        <v>6900000</v>
      </c>
      <c r="J202" s="117">
        <v>6900000</v>
      </c>
      <c r="K202" s="117">
        <v>6900000</v>
      </c>
      <c r="L202" s="117">
        <v>6900000</v>
      </c>
      <c r="M202" s="117">
        <v>6900000</v>
      </c>
      <c r="N202" s="117">
        <v>6900000</v>
      </c>
      <c r="O202" s="117">
        <v>6900000</v>
      </c>
      <c r="P202" s="117">
        <v>6900000</v>
      </c>
      <c r="Q202" s="117">
        <v>6900000</v>
      </c>
      <c r="R202" s="117">
        <v>6900000</v>
      </c>
      <c r="S202" s="63">
        <f t="shared" si="22"/>
        <v>82800000</v>
      </c>
      <c r="T202" s="117">
        <f>S202/12</f>
        <v>6900000</v>
      </c>
      <c r="U202" s="380">
        <f>SUM(S202:T204)</f>
        <v>103211000</v>
      </c>
    </row>
    <row r="203" spans="1:21" ht="24.75" customHeight="1">
      <c r="A203" s="355"/>
      <c r="B203" s="360"/>
      <c r="C203" s="378"/>
      <c r="D203" s="375"/>
      <c r="E203" s="20">
        <v>131</v>
      </c>
      <c r="F203" s="78" t="s">
        <v>93</v>
      </c>
      <c r="G203" s="131"/>
      <c r="H203" s="131">
        <v>1219500</v>
      </c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63">
        <f t="shared" si="22"/>
        <v>1219500</v>
      </c>
      <c r="T203" s="131"/>
      <c r="U203" s="381"/>
    </row>
    <row r="204" spans="1:21" ht="24.75" customHeight="1" thickBot="1">
      <c r="A204" s="350"/>
      <c r="B204" s="354"/>
      <c r="C204" s="379"/>
      <c r="D204" s="376"/>
      <c r="E204" s="20">
        <v>133</v>
      </c>
      <c r="F204" s="39" t="s">
        <v>21</v>
      </c>
      <c r="G204" s="43">
        <v>915000</v>
      </c>
      <c r="H204" s="43">
        <v>915000</v>
      </c>
      <c r="I204" s="43">
        <v>915000</v>
      </c>
      <c r="J204" s="43">
        <v>915000</v>
      </c>
      <c r="K204" s="43">
        <v>915000</v>
      </c>
      <c r="L204" s="43">
        <v>915000</v>
      </c>
      <c r="M204" s="43">
        <v>915000</v>
      </c>
      <c r="N204" s="43">
        <v>915000</v>
      </c>
      <c r="O204" s="43">
        <v>915000</v>
      </c>
      <c r="P204" s="43">
        <v>915000</v>
      </c>
      <c r="Q204" s="147">
        <v>1075000</v>
      </c>
      <c r="R204" s="147">
        <v>1121000</v>
      </c>
      <c r="S204" s="70">
        <f aca="true" t="shared" si="23" ref="S204:S225">SUM(G204:R204)</f>
        <v>11346000</v>
      </c>
      <c r="T204" s="122">
        <f>S204/12</f>
        <v>945500</v>
      </c>
      <c r="U204" s="382"/>
    </row>
    <row r="205" spans="1:21" ht="24.75" customHeight="1">
      <c r="A205" s="349">
        <v>66</v>
      </c>
      <c r="B205" s="353">
        <v>28000</v>
      </c>
      <c r="C205" s="377">
        <v>743819</v>
      </c>
      <c r="D205" s="405" t="s">
        <v>232</v>
      </c>
      <c r="E205" s="24">
        <v>111</v>
      </c>
      <c r="F205" s="38" t="s">
        <v>18</v>
      </c>
      <c r="G205" s="86">
        <v>4500000</v>
      </c>
      <c r="H205" s="86">
        <v>4500000</v>
      </c>
      <c r="I205" s="86">
        <v>4500000</v>
      </c>
      <c r="J205" s="86">
        <v>4500000</v>
      </c>
      <c r="K205" s="86">
        <v>4500000</v>
      </c>
      <c r="L205" s="86">
        <v>4500000</v>
      </c>
      <c r="M205" s="86">
        <v>4500000</v>
      </c>
      <c r="N205" s="86">
        <v>4500000</v>
      </c>
      <c r="O205" s="86">
        <v>4500000</v>
      </c>
      <c r="P205" s="86">
        <v>4500000</v>
      </c>
      <c r="Q205" s="86">
        <v>4500000</v>
      </c>
      <c r="R205" s="86">
        <v>4500000</v>
      </c>
      <c r="S205" s="63">
        <f t="shared" si="23"/>
        <v>54000000</v>
      </c>
      <c r="T205" s="117">
        <f>S205/12</f>
        <v>4500000</v>
      </c>
      <c r="U205" s="380">
        <f>SUM(S205:T206)</f>
        <v>59719500</v>
      </c>
    </row>
    <row r="206" spans="1:21" ht="24.75" customHeight="1" thickBot="1">
      <c r="A206" s="350"/>
      <c r="B206" s="354"/>
      <c r="C206" s="379"/>
      <c r="D206" s="376"/>
      <c r="E206" s="20">
        <v>131</v>
      </c>
      <c r="F206" s="41" t="s">
        <v>93</v>
      </c>
      <c r="G206" s="133"/>
      <c r="H206" s="133">
        <v>1219500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70">
        <f>SUM(G206:R206)</f>
        <v>1219500</v>
      </c>
      <c r="T206" s="122"/>
      <c r="U206" s="382"/>
    </row>
    <row r="207" spans="1:21" ht="24.75" customHeight="1">
      <c r="A207" s="349">
        <v>67</v>
      </c>
      <c r="B207" s="353">
        <v>28000</v>
      </c>
      <c r="C207" s="377">
        <v>1202046</v>
      </c>
      <c r="D207" s="405" t="s">
        <v>233</v>
      </c>
      <c r="E207" s="22">
        <v>111</v>
      </c>
      <c r="F207" s="27" t="s">
        <v>18</v>
      </c>
      <c r="G207" s="117">
        <v>4500000</v>
      </c>
      <c r="H207" s="117">
        <v>4500000</v>
      </c>
      <c r="I207" s="117">
        <v>4500000</v>
      </c>
      <c r="J207" s="117">
        <v>4500000</v>
      </c>
      <c r="K207" s="117">
        <v>4500000</v>
      </c>
      <c r="L207" s="117">
        <v>4500000</v>
      </c>
      <c r="M207" s="117">
        <v>4500000</v>
      </c>
      <c r="N207" s="117">
        <v>4500000</v>
      </c>
      <c r="O207" s="117">
        <v>4500000</v>
      </c>
      <c r="P207" s="117">
        <v>4500000</v>
      </c>
      <c r="Q207" s="117">
        <v>4500000</v>
      </c>
      <c r="R207" s="117">
        <v>4500000</v>
      </c>
      <c r="S207" s="63">
        <f t="shared" si="23"/>
        <v>54000000</v>
      </c>
      <c r="T207" s="117">
        <f>S207/12</f>
        <v>4500000</v>
      </c>
      <c r="U207" s="380">
        <f>SUM(S207:T209)</f>
        <v>64243833.333333336</v>
      </c>
    </row>
    <row r="208" spans="1:21" ht="24.75" customHeight="1">
      <c r="A208" s="355"/>
      <c r="B208" s="360"/>
      <c r="C208" s="378"/>
      <c r="D208" s="375"/>
      <c r="E208" s="20">
        <v>131</v>
      </c>
      <c r="F208" s="78" t="s">
        <v>93</v>
      </c>
      <c r="G208" s="131"/>
      <c r="H208" s="131">
        <v>1219500</v>
      </c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63"/>
      <c r="T208" s="117"/>
      <c r="U208" s="381"/>
    </row>
    <row r="209" spans="1:21" ht="24.75" customHeight="1" thickBot="1">
      <c r="A209" s="350"/>
      <c r="B209" s="354"/>
      <c r="C209" s="379"/>
      <c r="D209" s="413"/>
      <c r="E209" s="19">
        <v>133</v>
      </c>
      <c r="F209" s="39" t="s">
        <v>254</v>
      </c>
      <c r="G209" s="122">
        <v>330000</v>
      </c>
      <c r="H209" s="122">
        <v>330000</v>
      </c>
      <c r="I209" s="122">
        <v>430000</v>
      </c>
      <c r="J209" s="122">
        <v>430000</v>
      </c>
      <c r="K209" s="122">
        <v>430000</v>
      </c>
      <c r="L209" s="122">
        <v>430000</v>
      </c>
      <c r="M209" s="122">
        <v>430000</v>
      </c>
      <c r="N209" s="122">
        <v>430000</v>
      </c>
      <c r="O209" s="122">
        <v>430000</v>
      </c>
      <c r="P209" s="122">
        <v>430000</v>
      </c>
      <c r="Q209" s="122">
        <v>560000</v>
      </c>
      <c r="R209" s="55">
        <v>642000</v>
      </c>
      <c r="S209" s="70">
        <f t="shared" si="23"/>
        <v>5302000</v>
      </c>
      <c r="T209" s="122">
        <f>S209/12</f>
        <v>441833.3333333333</v>
      </c>
      <c r="U209" s="382"/>
    </row>
    <row r="210" spans="1:21" ht="24.75" customHeight="1">
      <c r="A210" s="349">
        <v>68</v>
      </c>
      <c r="B210" s="353">
        <v>29000</v>
      </c>
      <c r="C210" s="377">
        <v>270931</v>
      </c>
      <c r="D210" s="405" t="s">
        <v>234</v>
      </c>
      <c r="E210" s="24">
        <v>111</v>
      </c>
      <c r="F210" s="38" t="s">
        <v>18</v>
      </c>
      <c r="G210" s="86">
        <v>3600000</v>
      </c>
      <c r="H210" s="86">
        <v>3600000</v>
      </c>
      <c r="I210" s="86">
        <v>3600000</v>
      </c>
      <c r="J210" s="86">
        <v>3600000</v>
      </c>
      <c r="K210" s="86">
        <v>3600000</v>
      </c>
      <c r="L210" s="86">
        <v>3600000</v>
      </c>
      <c r="M210" s="86">
        <v>3600000</v>
      </c>
      <c r="N210" s="86">
        <v>3600000</v>
      </c>
      <c r="O210" s="86">
        <v>3600000</v>
      </c>
      <c r="P210" s="86">
        <v>3600000</v>
      </c>
      <c r="Q210" s="86">
        <v>3600000</v>
      </c>
      <c r="R210" s="86">
        <v>3600000</v>
      </c>
      <c r="S210" s="87">
        <f>SUM(G210:R210)</f>
        <v>43200000</v>
      </c>
      <c r="T210" s="86">
        <f>S210/12</f>
        <v>3600000</v>
      </c>
      <c r="U210" s="380">
        <f>SUM(S210:T211)</f>
        <v>48019500</v>
      </c>
    </row>
    <row r="211" spans="1:21" ht="24.75" customHeight="1" thickBot="1">
      <c r="A211" s="350"/>
      <c r="B211" s="354"/>
      <c r="C211" s="379"/>
      <c r="D211" s="376"/>
      <c r="E211" s="19">
        <v>131</v>
      </c>
      <c r="F211" s="41" t="s">
        <v>93</v>
      </c>
      <c r="G211" s="133"/>
      <c r="H211" s="133">
        <v>1219500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7">
        <f t="shared" si="23"/>
        <v>1219500</v>
      </c>
      <c r="T211" s="133"/>
      <c r="U211" s="382"/>
    </row>
    <row r="212" spans="1:21" ht="24.75" customHeight="1">
      <c r="A212" s="349">
        <v>69</v>
      </c>
      <c r="B212" s="353">
        <v>29000</v>
      </c>
      <c r="C212" s="377">
        <v>1818155</v>
      </c>
      <c r="D212" s="405" t="s">
        <v>235</v>
      </c>
      <c r="E212" s="24">
        <v>111</v>
      </c>
      <c r="F212" s="38" t="s">
        <v>18</v>
      </c>
      <c r="G212" s="86">
        <v>3700000</v>
      </c>
      <c r="H212" s="86">
        <v>3700000</v>
      </c>
      <c r="I212" s="86">
        <v>3700000</v>
      </c>
      <c r="J212" s="86">
        <v>3700000</v>
      </c>
      <c r="K212" s="86">
        <v>3700000</v>
      </c>
      <c r="L212" s="86">
        <v>3700000</v>
      </c>
      <c r="M212" s="86">
        <v>3700000</v>
      </c>
      <c r="N212" s="86">
        <v>3700000</v>
      </c>
      <c r="O212" s="86">
        <v>3700000</v>
      </c>
      <c r="P212" s="86">
        <v>3700000</v>
      </c>
      <c r="Q212" s="86">
        <v>3700000</v>
      </c>
      <c r="R212" s="86">
        <v>3700000</v>
      </c>
      <c r="S212" s="87">
        <f t="shared" si="23"/>
        <v>44400000</v>
      </c>
      <c r="T212" s="86">
        <f>S212/12</f>
        <v>3700000</v>
      </c>
      <c r="U212" s="380">
        <f>SUM(S212:T214)</f>
        <v>55063333.333333336</v>
      </c>
    </row>
    <row r="213" spans="1:21" ht="24.75" customHeight="1">
      <c r="A213" s="355"/>
      <c r="B213" s="360"/>
      <c r="C213" s="378"/>
      <c r="D213" s="375"/>
      <c r="E213" s="20">
        <v>131</v>
      </c>
      <c r="F213" s="37" t="s">
        <v>93</v>
      </c>
      <c r="G213" s="75"/>
      <c r="H213" s="75">
        <v>1219500</v>
      </c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63">
        <f t="shared" si="23"/>
        <v>1219500</v>
      </c>
      <c r="T213" s="75"/>
      <c r="U213" s="381"/>
    </row>
    <row r="214" spans="1:21" ht="24.75" customHeight="1" thickBot="1">
      <c r="A214" s="350"/>
      <c r="B214" s="354"/>
      <c r="C214" s="379"/>
      <c r="D214" s="376"/>
      <c r="E214" s="21">
        <v>133</v>
      </c>
      <c r="F214" s="41" t="s">
        <v>254</v>
      </c>
      <c r="G214" s="133">
        <v>330000</v>
      </c>
      <c r="H214" s="133">
        <v>330000</v>
      </c>
      <c r="I214" s="133">
        <v>430000</v>
      </c>
      <c r="J214" s="133">
        <v>430000</v>
      </c>
      <c r="K214" s="133">
        <v>430000</v>
      </c>
      <c r="L214" s="133">
        <v>430000</v>
      </c>
      <c r="M214" s="133">
        <v>430000</v>
      </c>
      <c r="N214" s="133">
        <v>430000</v>
      </c>
      <c r="O214" s="133">
        <v>430000</v>
      </c>
      <c r="P214" s="133">
        <v>430000</v>
      </c>
      <c r="Q214" s="133">
        <v>560000</v>
      </c>
      <c r="R214" s="133">
        <v>642000</v>
      </c>
      <c r="S214" s="67">
        <f t="shared" si="23"/>
        <v>5302000</v>
      </c>
      <c r="T214" s="133">
        <f>S214/12</f>
        <v>441833.3333333333</v>
      </c>
      <c r="U214" s="382"/>
    </row>
    <row r="215" spans="1:21" ht="24.75" customHeight="1">
      <c r="A215" s="349">
        <v>70</v>
      </c>
      <c r="B215" s="353">
        <v>30000</v>
      </c>
      <c r="C215" s="377">
        <v>922483</v>
      </c>
      <c r="D215" s="405" t="s">
        <v>236</v>
      </c>
      <c r="E215" s="20">
        <v>111</v>
      </c>
      <c r="F215" s="38" t="s">
        <v>18</v>
      </c>
      <c r="G215" s="86">
        <v>3700000</v>
      </c>
      <c r="H215" s="86">
        <v>3700000</v>
      </c>
      <c r="I215" s="86">
        <v>3700000</v>
      </c>
      <c r="J215" s="86">
        <v>3700000</v>
      </c>
      <c r="K215" s="86">
        <v>3700000</v>
      </c>
      <c r="L215" s="86">
        <v>3700000</v>
      </c>
      <c r="M215" s="86">
        <v>3700000</v>
      </c>
      <c r="N215" s="86">
        <v>3700000</v>
      </c>
      <c r="O215" s="86">
        <v>3700000</v>
      </c>
      <c r="P215" s="86">
        <v>3700000</v>
      </c>
      <c r="Q215" s="86">
        <v>3700000</v>
      </c>
      <c r="R215" s="86">
        <v>3700000</v>
      </c>
      <c r="S215" s="87">
        <f>SUM(G215:R215)</f>
        <v>44400000</v>
      </c>
      <c r="T215" s="117">
        <f>S215/12</f>
        <v>3700000</v>
      </c>
      <c r="U215" s="380">
        <f>SUM(S215:T216)</f>
        <v>49319500</v>
      </c>
    </row>
    <row r="216" spans="1:21" ht="24.75" customHeight="1" thickBot="1">
      <c r="A216" s="350"/>
      <c r="B216" s="354"/>
      <c r="C216" s="379"/>
      <c r="D216" s="376"/>
      <c r="E216" s="20">
        <v>131</v>
      </c>
      <c r="F216" s="41" t="s">
        <v>93</v>
      </c>
      <c r="G216" s="133"/>
      <c r="H216" s="133">
        <v>1219500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70">
        <f t="shared" si="23"/>
        <v>1219500</v>
      </c>
      <c r="T216" s="122"/>
      <c r="U216" s="382"/>
    </row>
    <row r="217" spans="1:21" ht="24.75" customHeight="1">
      <c r="A217" s="349">
        <v>71</v>
      </c>
      <c r="B217" s="353">
        <v>30000</v>
      </c>
      <c r="C217" s="377">
        <v>1674555</v>
      </c>
      <c r="D217" s="405" t="s">
        <v>237</v>
      </c>
      <c r="E217" s="24">
        <v>111</v>
      </c>
      <c r="F217" s="38" t="s">
        <v>18</v>
      </c>
      <c r="G217" s="86">
        <v>3700000</v>
      </c>
      <c r="H217" s="86">
        <v>3700000</v>
      </c>
      <c r="I217" s="86">
        <v>3700000</v>
      </c>
      <c r="J217" s="86">
        <v>3700000</v>
      </c>
      <c r="K217" s="86">
        <v>3700000</v>
      </c>
      <c r="L217" s="86">
        <v>3700000</v>
      </c>
      <c r="M217" s="86">
        <v>3700000</v>
      </c>
      <c r="N217" s="86">
        <v>3700000</v>
      </c>
      <c r="O217" s="86">
        <v>3700000</v>
      </c>
      <c r="P217" s="86">
        <v>3700000</v>
      </c>
      <c r="Q217" s="86">
        <v>3700000</v>
      </c>
      <c r="R217" s="86">
        <v>3700000</v>
      </c>
      <c r="S217" s="63">
        <f>SUM(G217:R217)</f>
        <v>44400000</v>
      </c>
      <c r="T217" s="117">
        <f>S217/12</f>
        <v>3700000</v>
      </c>
      <c r="U217" s="380">
        <f>SUM(S217:T218)</f>
        <v>49319500</v>
      </c>
    </row>
    <row r="218" spans="1:21" ht="24.75" customHeight="1" thickBot="1">
      <c r="A218" s="350"/>
      <c r="B218" s="354"/>
      <c r="C218" s="379"/>
      <c r="D218" s="376"/>
      <c r="E218" s="20">
        <v>131</v>
      </c>
      <c r="F218" s="41" t="s">
        <v>93</v>
      </c>
      <c r="G218" s="133"/>
      <c r="H218" s="133">
        <v>1219500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7">
        <f t="shared" si="23"/>
        <v>1219500</v>
      </c>
      <c r="T218" s="133"/>
      <c r="U218" s="382"/>
    </row>
    <row r="219" spans="1:21" ht="24.75" customHeight="1">
      <c r="A219" s="349">
        <v>72</v>
      </c>
      <c r="B219" s="353">
        <v>30000</v>
      </c>
      <c r="C219" s="377">
        <v>1699373</v>
      </c>
      <c r="D219" s="405" t="s">
        <v>238</v>
      </c>
      <c r="E219" s="22">
        <v>111</v>
      </c>
      <c r="F219" s="27" t="s">
        <v>18</v>
      </c>
      <c r="G219" s="117">
        <v>6900000</v>
      </c>
      <c r="H219" s="117">
        <v>6900000</v>
      </c>
      <c r="I219" s="117">
        <v>6900000</v>
      </c>
      <c r="J219" s="117">
        <v>6900000</v>
      </c>
      <c r="K219" s="117">
        <v>6900000</v>
      </c>
      <c r="L219" s="117">
        <v>6900000</v>
      </c>
      <c r="M219" s="117">
        <v>6900000</v>
      </c>
      <c r="N219" s="117">
        <v>6900000</v>
      </c>
      <c r="O219" s="117">
        <v>6900000</v>
      </c>
      <c r="P219" s="117">
        <v>6900000</v>
      </c>
      <c r="Q219" s="117">
        <v>6900000</v>
      </c>
      <c r="R219" s="117">
        <v>6900000</v>
      </c>
      <c r="S219" s="63">
        <f t="shared" si="23"/>
        <v>82800000</v>
      </c>
      <c r="T219" s="117">
        <f>S219/12</f>
        <v>6900000</v>
      </c>
      <c r="U219" s="380">
        <f>SUM(S219:T222)</f>
        <v>100340750</v>
      </c>
    </row>
    <row r="220" spans="1:21" ht="24.75" customHeight="1">
      <c r="A220" s="355"/>
      <c r="B220" s="360"/>
      <c r="C220" s="378"/>
      <c r="D220" s="375"/>
      <c r="E220" s="20">
        <v>133</v>
      </c>
      <c r="F220" s="37" t="s">
        <v>21</v>
      </c>
      <c r="G220" s="75">
        <v>915000</v>
      </c>
      <c r="H220" s="75">
        <v>915000</v>
      </c>
      <c r="I220" s="75">
        <v>915000</v>
      </c>
      <c r="J220" s="75">
        <v>915000</v>
      </c>
      <c r="K220" s="75">
        <v>915000</v>
      </c>
      <c r="L220" s="75">
        <v>915000</v>
      </c>
      <c r="M220" s="75">
        <v>915000</v>
      </c>
      <c r="N220" s="75">
        <v>915000</v>
      </c>
      <c r="O220" s="75">
        <v>915000</v>
      </c>
      <c r="P220" s="264"/>
      <c r="Q220" s="264"/>
      <c r="R220" s="264"/>
      <c r="S220" s="65">
        <f t="shared" si="23"/>
        <v>8235000</v>
      </c>
      <c r="T220" s="117">
        <f>S220/12</f>
        <v>686250</v>
      </c>
      <c r="U220" s="381"/>
    </row>
    <row r="221" spans="1:21" ht="24.75" customHeight="1">
      <c r="A221" s="355"/>
      <c r="B221" s="360"/>
      <c r="C221" s="378"/>
      <c r="D221" s="375"/>
      <c r="E221" s="20"/>
      <c r="F221" s="78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79"/>
      <c r="T221" s="131"/>
      <c r="U221" s="381"/>
    </row>
    <row r="222" spans="1:21" ht="24.75" customHeight="1" thickBot="1">
      <c r="A222" s="350"/>
      <c r="B222" s="354"/>
      <c r="C222" s="379"/>
      <c r="D222" s="376"/>
      <c r="E222" s="20">
        <v>131</v>
      </c>
      <c r="F222" s="39" t="s">
        <v>93</v>
      </c>
      <c r="G222" s="122"/>
      <c r="H222" s="122">
        <v>1219500</v>
      </c>
      <c r="I222" s="128">
        <v>500000</v>
      </c>
      <c r="J222" s="88"/>
      <c r="K222" s="88"/>
      <c r="L222" s="88"/>
      <c r="M222" s="88"/>
      <c r="N222" s="88"/>
      <c r="O222" s="88"/>
      <c r="P222" s="179"/>
      <c r="Q222" s="179"/>
      <c r="R222" s="55"/>
      <c r="S222" s="70">
        <f t="shared" si="23"/>
        <v>1719500</v>
      </c>
      <c r="T222" s="122"/>
      <c r="U222" s="381"/>
    </row>
    <row r="223" spans="1:21" ht="24.75" customHeight="1">
      <c r="A223" s="349">
        <v>73</v>
      </c>
      <c r="B223" s="353">
        <v>31000</v>
      </c>
      <c r="C223" s="377">
        <v>815708</v>
      </c>
      <c r="D223" s="405" t="s">
        <v>239</v>
      </c>
      <c r="E223" s="22">
        <v>111</v>
      </c>
      <c r="F223" s="27" t="s">
        <v>18</v>
      </c>
      <c r="G223" s="117">
        <v>3800000</v>
      </c>
      <c r="H223" s="117">
        <v>3800000</v>
      </c>
      <c r="I223" s="117">
        <v>3800000</v>
      </c>
      <c r="J223" s="117">
        <v>3800000</v>
      </c>
      <c r="K223" s="117">
        <v>3800000</v>
      </c>
      <c r="L223" s="117">
        <v>3800000</v>
      </c>
      <c r="M223" s="117">
        <v>3800000</v>
      </c>
      <c r="N223" s="117">
        <v>3800000</v>
      </c>
      <c r="O223" s="117">
        <v>3800000</v>
      </c>
      <c r="P223" s="117">
        <v>3800000</v>
      </c>
      <c r="Q223" s="117">
        <v>3800000</v>
      </c>
      <c r="R223" s="117">
        <v>3800000</v>
      </c>
      <c r="S223" s="63">
        <f t="shared" si="23"/>
        <v>45600000</v>
      </c>
      <c r="T223" s="117">
        <f>S223/12</f>
        <v>3800000</v>
      </c>
      <c r="U223" s="380">
        <f>SUM(S223:T225)</f>
        <v>55143833.333333336</v>
      </c>
    </row>
    <row r="224" spans="1:21" ht="24.75" customHeight="1">
      <c r="A224" s="355"/>
      <c r="B224" s="360"/>
      <c r="C224" s="378"/>
      <c r="D224" s="375"/>
      <c r="E224" s="20">
        <v>131</v>
      </c>
      <c r="F224" s="78" t="s">
        <v>93</v>
      </c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63">
        <f t="shared" si="23"/>
        <v>0</v>
      </c>
      <c r="T224" s="75"/>
      <c r="U224" s="381"/>
    </row>
    <row r="225" spans="1:21" ht="24.75" customHeight="1" thickBot="1">
      <c r="A225" s="355"/>
      <c r="B225" s="360"/>
      <c r="C225" s="378"/>
      <c r="D225" s="375"/>
      <c r="E225" s="20">
        <v>133</v>
      </c>
      <c r="F225" s="39" t="s">
        <v>254</v>
      </c>
      <c r="G225" s="122">
        <v>330000</v>
      </c>
      <c r="H225" s="122">
        <v>330000</v>
      </c>
      <c r="I225" s="122">
        <v>430000</v>
      </c>
      <c r="J225" s="122">
        <v>430000</v>
      </c>
      <c r="K225" s="122">
        <v>430000</v>
      </c>
      <c r="L225" s="122">
        <v>430000</v>
      </c>
      <c r="M225" s="122">
        <v>430000</v>
      </c>
      <c r="N225" s="122">
        <v>430000</v>
      </c>
      <c r="O225" s="122">
        <v>430000</v>
      </c>
      <c r="P225" s="122">
        <v>430000</v>
      </c>
      <c r="Q225" s="122">
        <v>560000</v>
      </c>
      <c r="R225" s="122">
        <v>642000</v>
      </c>
      <c r="S225" s="70">
        <f t="shared" si="23"/>
        <v>5302000</v>
      </c>
      <c r="T225" s="133">
        <f>S225/12</f>
        <v>441833.3333333333</v>
      </c>
      <c r="U225" s="381"/>
    </row>
    <row r="226" spans="1:21" ht="24.75" customHeight="1">
      <c r="A226" s="349">
        <v>74</v>
      </c>
      <c r="B226" s="353">
        <v>31000</v>
      </c>
      <c r="C226" s="377">
        <v>1858633</v>
      </c>
      <c r="D226" s="405" t="s">
        <v>240</v>
      </c>
      <c r="E226" s="22">
        <v>111</v>
      </c>
      <c r="F226" s="27" t="s">
        <v>18</v>
      </c>
      <c r="G226" s="75">
        <v>3700000</v>
      </c>
      <c r="H226" s="75">
        <v>3700000</v>
      </c>
      <c r="I226" s="75">
        <v>3700000</v>
      </c>
      <c r="J226" s="75">
        <v>3700000</v>
      </c>
      <c r="K226" s="75">
        <v>3700000</v>
      </c>
      <c r="L226" s="75">
        <v>3700000</v>
      </c>
      <c r="M226" s="75">
        <v>3700000</v>
      </c>
      <c r="N226" s="75">
        <v>3700000</v>
      </c>
      <c r="O226" s="75">
        <v>3700000</v>
      </c>
      <c r="P226" s="75">
        <v>3700000</v>
      </c>
      <c r="Q226" s="75">
        <v>3700000</v>
      </c>
      <c r="R226" s="75">
        <v>3700000</v>
      </c>
      <c r="S226" s="63">
        <f aca="true" t="shared" si="24" ref="S226:S231">SUM(G226:R226)</f>
        <v>44400000</v>
      </c>
      <c r="T226" s="117">
        <f>S226/12</f>
        <v>3700000</v>
      </c>
      <c r="U226" s="380">
        <f>SUM(S226:T227)</f>
        <v>49749500</v>
      </c>
    </row>
    <row r="227" spans="1:21" ht="24.75" customHeight="1" thickBot="1">
      <c r="A227" s="355"/>
      <c r="B227" s="360"/>
      <c r="C227" s="378"/>
      <c r="D227" s="375"/>
      <c r="E227" s="20">
        <v>131</v>
      </c>
      <c r="F227" s="39" t="s">
        <v>31</v>
      </c>
      <c r="G227" s="122"/>
      <c r="H227" s="122">
        <v>1219500</v>
      </c>
      <c r="I227" s="128">
        <v>430000</v>
      </c>
      <c r="J227" s="88"/>
      <c r="K227" s="88"/>
      <c r="L227" s="88"/>
      <c r="M227" s="88"/>
      <c r="N227" s="88"/>
      <c r="O227" s="88"/>
      <c r="P227" s="88"/>
      <c r="Q227" s="88"/>
      <c r="R227" s="122"/>
      <c r="S227" s="70">
        <f t="shared" si="24"/>
        <v>1649500</v>
      </c>
      <c r="T227" s="122"/>
      <c r="U227" s="381"/>
    </row>
    <row r="228" spans="1:21" ht="24.75" customHeight="1">
      <c r="A228" s="349">
        <v>75</v>
      </c>
      <c r="B228" s="353">
        <v>32000</v>
      </c>
      <c r="C228" s="377">
        <v>1172077</v>
      </c>
      <c r="D228" s="405" t="s">
        <v>241</v>
      </c>
      <c r="E228" s="24">
        <v>111</v>
      </c>
      <c r="F228" s="38" t="s">
        <v>18</v>
      </c>
      <c r="G228" s="86">
        <v>4000000</v>
      </c>
      <c r="H228" s="86">
        <v>4000000</v>
      </c>
      <c r="I228" s="86">
        <v>4000000</v>
      </c>
      <c r="J228" s="86">
        <v>4000000</v>
      </c>
      <c r="K228" s="86">
        <v>4000000</v>
      </c>
      <c r="L228" s="86">
        <v>4000000</v>
      </c>
      <c r="M228" s="86">
        <v>4000000</v>
      </c>
      <c r="N228" s="86">
        <v>4000000</v>
      </c>
      <c r="O228" s="86">
        <v>4000000</v>
      </c>
      <c r="P228" s="86">
        <v>4000000</v>
      </c>
      <c r="Q228" s="86">
        <v>4000000</v>
      </c>
      <c r="R228" s="86">
        <v>4000000</v>
      </c>
      <c r="S228" s="63">
        <f t="shared" si="24"/>
        <v>48000000</v>
      </c>
      <c r="T228" s="117">
        <f>S228/12</f>
        <v>4000000</v>
      </c>
      <c r="U228" s="380">
        <f>SUM(S228:T231)</f>
        <v>61823333.333333336</v>
      </c>
    </row>
    <row r="229" spans="1:21" ht="24.75" customHeight="1">
      <c r="A229" s="355"/>
      <c r="B229" s="360"/>
      <c r="C229" s="378"/>
      <c r="D229" s="375"/>
      <c r="E229" s="20">
        <v>133</v>
      </c>
      <c r="F229" s="37" t="s">
        <v>21</v>
      </c>
      <c r="G229" s="75">
        <v>550000</v>
      </c>
      <c r="H229" s="75">
        <v>550000</v>
      </c>
      <c r="I229" s="75">
        <v>650000</v>
      </c>
      <c r="J229" s="75">
        <v>650000</v>
      </c>
      <c r="K229" s="75">
        <v>650000</v>
      </c>
      <c r="L229" s="75">
        <v>650000</v>
      </c>
      <c r="M229" s="75">
        <v>650000</v>
      </c>
      <c r="N229" s="75">
        <v>650000</v>
      </c>
      <c r="O229" s="75">
        <v>650000</v>
      </c>
      <c r="P229" s="75">
        <v>650000</v>
      </c>
      <c r="Q229" s="75">
        <v>780000</v>
      </c>
      <c r="R229" s="75">
        <v>862000</v>
      </c>
      <c r="S229" s="63">
        <f t="shared" si="24"/>
        <v>7942000</v>
      </c>
      <c r="T229" s="117">
        <f>S229/12</f>
        <v>661833.3333333334</v>
      </c>
      <c r="U229" s="381"/>
    </row>
    <row r="230" spans="1:21" ht="24.75" customHeight="1">
      <c r="A230" s="355"/>
      <c r="B230" s="360"/>
      <c r="C230" s="378"/>
      <c r="D230" s="375"/>
      <c r="E230" s="20">
        <v>230</v>
      </c>
      <c r="F230" s="37" t="s">
        <v>249</v>
      </c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63">
        <f t="shared" si="24"/>
        <v>0</v>
      </c>
      <c r="T230" s="75"/>
      <c r="U230" s="381"/>
    </row>
    <row r="231" spans="1:21" ht="24.75" customHeight="1" thickBot="1">
      <c r="A231" s="350"/>
      <c r="B231" s="354"/>
      <c r="C231" s="379"/>
      <c r="D231" s="376"/>
      <c r="E231" s="20">
        <v>131</v>
      </c>
      <c r="F231" s="41" t="s">
        <v>93</v>
      </c>
      <c r="G231" s="133"/>
      <c r="H231" s="133">
        <v>1219500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7">
        <f t="shared" si="24"/>
        <v>1219500</v>
      </c>
      <c r="T231" s="133"/>
      <c r="U231" s="382"/>
    </row>
    <row r="232" spans="1:21" ht="24.75" customHeight="1">
      <c r="A232" s="349">
        <v>76</v>
      </c>
      <c r="B232" s="353">
        <v>32000</v>
      </c>
      <c r="C232" s="377">
        <v>1947679</v>
      </c>
      <c r="D232" s="405" t="s">
        <v>242</v>
      </c>
      <c r="E232" s="22">
        <v>111</v>
      </c>
      <c r="F232" s="27" t="s">
        <v>18</v>
      </c>
      <c r="G232" s="117">
        <v>3900000</v>
      </c>
      <c r="H232" s="117">
        <v>3900000</v>
      </c>
      <c r="I232" s="117">
        <v>3900000</v>
      </c>
      <c r="J232" s="117">
        <v>3900000</v>
      </c>
      <c r="K232" s="117">
        <v>3900000</v>
      </c>
      <c r="L232" s="117">
        <v>3900000</v>
      </c>
      <c r="M232" s="117">
        <v>3900000</v>
      </c>
      <c r="N232" s="117">
        <v>3900000</v>
      </c>
      <c r="O232" s="117">
        <v>3900000</v>
      </c>
      <c r="P232" s="117">
        <v>3900000</v>
      </c>
      <c r="Q232" s="117">
        <v>3900000</v>
      </c>
      <c r="R232" s="117">
        <v>3900000</v>
      </c>
      <c r="S232" s="63">
        <f aca="true" t="shared" si="25" ref="S232:S241">SUM(G232:R232)</f>
        <v>46800000</v>
      </c>
      <c r="T232" s="117">
        <f>S232/12</f>
        <v>3900000</v>
      </c>
      <c r="U232" s="380">
        <f>SUM(S232:T235)</f>
        <v>84916100</v>
      </c>
    </row>
    <row r="233" spans="1:21" ht="24.75" customHeight="1">
      <c r="A233" s="355"/>
      <c r="B233" s="360"/>
      <c r="C233" s="378"/>
      <c r="D233" s="375"/>
      <c r="E233" s="20">
        <v>113</v>
      </c>
      <c r="F233" s="37" t="s">
        <v>248</v>
      </c>
      <c r="G233" s="75">
        <v>1168200</v>
      </c>
      <c r="H233" s="75">
        <v>1168200</v>
      </c>
      <c r="I233" s="75">
        <v>1168200</v>
      </c>
      <c r="J233" s="75">
        <v>1168200</v>
      </c>
      <c r="K233" s="75">
        <v>1168200</v>
      </c>
      <c r="L233" s="75">
        <v>1168200</v>
      </c>
      <c r="M233" s="75">
        <v>1168200</v>
      </c>
      <c r="N233" s="75">
        <v>1168200</v>
      </c>
      <c r="O233" s="75">
        <v>1168200</v>
      </c>
      <c r="P233" s="75">
        <v>1168200</v>
      </c>
      <c r="Q233" s="75">
        <v>1168200</v>
      </c>
      <c r="R233" s="75">
        <v>1168200</v>
      </c>
      <c r="S233" s="63">
        <f>SUM(G233:R233)</f>
        <v>14018400</v>
      </c>
      <c r="T233" s="117">
        <f>S233/12</f>
        <v>1168200</v>
      </c>
      <c r="U233" s="381"/>
    </row>
    <row r="234" spans="1:21" ht="24.75" customHeight="1">
      <c r="A234" s="355"/>
      <c r="B234" s="360"/>
      <c r="C234" s="378"/>
      <c r="D234" s="375"/>
      <c r="E234" s="16">
        <v>131</v>
      </c>
      <c r="F234" s="37" t="s">
        <v>93</v>
      </c>
      <c r="G234" s="75"/>
      <c r="H234" s="75">
        <v>1219500</v>
      </c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63">
        <f>SUM(G234:R234)</f>
        <v>1219500</v>
      </c>
      <c r="T234" s="75"/>
      <c r="U234" s="381"/>
    </row>
    <row r="235" spans="1:21" ht="24.75" customHeight="1" thickBot="1">
      <c r="A235" s="350"/>
      <c r="B235" s="354"/>
      <c r="C235" s="379"/>
      <c r="D235" s="413"/>
      <c r="E235" s="19">
        <v>133</v>
      </c>
      <c r="F235" s="39" t="s">
        <v>21</v>
      </c>
      <c r="G235" s="122">
        <v>1370000</v>
      </c>
      <c r="H235" s="122">
        <v>1370000</v>
      </c>
      <c r="I235" s="122">
        <v>1370000</v>
      </c>
      <c r="J235" s="122">
        <v>1370000</v>
      </c>
      <c r="K235" s="122">
        <v>1370000</v>
      </c>
      <c r="L235" s="122">
        <v>1370000</v>
      </c>
      <c r="M235" s="122">
        <v>1370000</v>
      </c>
      <c r="N235" s="122">
        <v>1370000</v>
      </c>
      <c r="O235" s="122">
        <v>1370000</v>
      </c>
      <c r="P235" s="122">
        <v>1370000</v>
      </c>
      <c r="Q235" s="122">
        <v>1370000</v>
      </c>
      <c r="R235" s="122">
        <v>1370000</v>
      </c>
      <c r="S235" s="70">
        <f>SUM(G235:R235)</f>
        <v>16440000</v>
      </c>
      <c r="T235" s="122">
        <f>S235/12</f>
        <v>1370000</v>
      </c>
      <c r="U235" s="382"/>
    </row>
    <row r="236" spans="1:21" ht="24.75" customHeight="1">
      <c r="A236" s="349">
        <v>77</v>
      </c>
      <c r="B236" s="353">
        <v>32000</v>
      </c>
      <c r="C236" s="377">
        <v>2926174</v>
      </c>
      <c r="D236" s="405" t="s">
        <v>243</v>
      </c>
      <c r="E236" s="20">
        <v>111</v>
      </c>
      <c r="F236" s="27" t="s">
        <v>18</v>
      </c>
      <c r="G236" s="117">
        <v>4500000</v>
      </c>
      <c r="H236" s="117">
        <v>4500000</v>
      </c>
      <c r="I236" s="117">
        <v>4500000</v>
      </c>
      <c r="J236" s="117">
        <v>4500000</v>
      </c>
      <c r="K236" s="117">
        <v>4500000</v>
      </c>
      <c r="L236" s="117">
        <v>4500000</v>
      </c>
      <c r="M236" s="117">
        <v>4500000</v>
      </c>
      <c r="N236" s="117">
        <v>4500000</v>
      </c>
      <c r="O236" s="117">
        <v>4500000</v>
      </c>
      <c r="P236" s="117">
        <v>4500000</v>
      </c>
      <c r="Q236" s="117">
        <v>4500000</v>
      </c>
      <c r="R236" s="117">
        <v>4500000</v>
      </c>
      <c r="S236" s="63">
        <f>SUM(G236:R236)</f>
        <v>54000000</v>
      </c>
      <c r="T236" s="117">
        <f>S236/12</f>
        <v>4500000</v>
      </c>
      <c r="U236" s="380">
        <f>SUM(S236:T237)</f>
        <v>59719500</v>
      </c>
    </row>
    <row r="237" spans="1:21" ht="24.75" customHeight="1" thickBot="1">
      <c r="A237" s="350"/>
      <c r="B237" s="354"/>
      <c r="C237" s="379"/>
      <c r="D237" s="376"/>
      <c r="E237" s="20">
        <v>131</v>
      </c>
      <c r="F237" s="27" t="s">
        <v>93</v>
      </c>
      <c r="G237" s="117"/>
      <c r="H237" s="117">
        <v>1219500</v>
      </c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63">
        <f t="shared" si="25"/>
        <v>1219500</v>
      </c>
      <c r="T237" s="117"/>
      <c r="U237" s="382"/>
    </row>
    <row r="238" spans="1:21" ht="24.75" customHeight="1" thickBot="1">
      <c r="A238" s="331">
        <v>78</v>
      </c>
      <c r="B238" s="157">
        <v>33000</v>
      </c>
      <c r="C238" s="192">
        <v>563371</v>
      </c>
      <c r="D238" s="158" t="s">
        <v>244</v>
      </c>
      <c r="E238" s="22">
        <v>111</v>
      </c>
      <c r="F238" s="38" t="s">
        <v>18</v>
      </c>
      <c r="G238" s="86">
        <v>4000000</v>
      </c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87">
        <f t="shared" si="25"/>
        <v>4000000</v>
      </c>
      <c r="T238" s="217">
        <f>S238/12</f>
        <v>333333.3333333333</v>
      </c>
      <c r="U238" s="335">
        <f>SUM(S238:T238)</f>
        <v>4333333.333333333</v>
      </c>
    </row>
    <row r="239" spans="1:21" ht="24.75" customHeight="1">
      <c r="A239" s="383">
        <v>79</v>
      </c>
      <c r="B239" s="353">
        <v>33000</v>
      </c>
      <c r="C239" s="400">
        <v>1342415</v>
      </c>
      <c r="D239" s="405" t="s">
        <v>292</v>
      </c>
      <c r="E239" s="251">
        <v>131</v>
      </c>
      <c r="F239" s="252" t="s">
        <v>93</v>
      </c>
      <c r="G239" s="253"/>
      <c r="H239" s="253">
        <v>1219500</v>
      </c>
      <c r="I239" s="254"/>
      <c r="J239" s="253"/>
      <c r="K239" s="253"/>
      <c r="L239" s="253"/>
      <c r="M239" s="253"/>
      <c r="N239" s="253"/>
      <c r="O239" s="253"/>
      <c r="P239" s="253"/>
      <c r="Q239" s="253"/>
      <c r="R239" s="253"/>
      <c r="S239" s="87">
        <f t="shared" si="25"/>
        <v>1219500</v>
      </c>
      <c r="T239" s="217"/>
      <c r="U239" s="380">
        <f>SUM(S239:T240)</f>
        <v>13511000</v>
      </c>
    </row>
    <row r="240" spans="1:21" ht="24.75" customHeight="1" thickBot="1">
      <c r="A240" s="384"/>
      <c r="B240" s="354"/>
      <c r="C240" s="401"/>
      <c r="D240" s="376"/>
      <c r="E240" s="20">
        <v>133</v>
      </c>
      <c r="F240" s="41" t="s">
        <v>284</v>
      </c>
      <c r="G240" s="133">
        <v>915000</v>
      </c>
      <c r="H240" s="133">
        <v>915000</v>
      </c>
      <c r="I240" s="133">
        <v>915000</v>
      </c>
      <c r="J240" s="133">
        <v>915000</v>
      </c>
      <c r="K240" s="133">
        <v>915000</v>
      </c>
      <c r="L240" s="133">
        <v>915000</v>
      </c>
      <c r="M240" s="133">
        <v>915000</v>
      </c>
      <c r="N240" s="133">
        <v>915000</v>
      </c>
      <c r="O240" s="133">
        <v>915000</v>
      </c>
      <c r="P240" s="133">
        <v>915000</v>
      </c>
      <c r="Q240" s="133">
        <v>1075000</v>
      </c>
      <c r="R240" s="133">
        <v>1121000</v>
      </c>
      <c r="S240" s="67">
        <f t="shared" si="25"/>
        <v>11346000</v>
      </c>
      <c r="T240" s="133">
        <f>S240/12</f>
        <v>945500</v>
      </c>
      <c r="U240" s="382"/>
    </row>
    <row r="241" spans="1:21" ht="24.75" customHeight="1">
      <c r="A241" s="349">
        <v>80</v>
      </c>
      <c r="B241" s="353">
        <v>33000</v>
      </c>
      <c r="C241" s="377">
        <v>612615</v>
      </c>
      <c r="D241" s="405" t="s">
        <v>245</v>
      </c>
      <c r="E241" s="22">
        <v>111</v>
      </c>
      <c r="F241" s="38" t="s">
        <v>18</v>
      </c>
      <c r="G241" s="117">
        <v>4200000</v>
      </c>
      <c r="H241" s="117">
        <v>4200000</v>
      </c>
      <c r="I241" s="117">
        <v>4200000</v>
      </c>
      <c r="J241" s="117">
        <v>4200000</v>
      </c>
      <c r="K241" s="117">
        <v>4200000</v>
      </c>
      <c r="L241" s="117">
        <v>4200000</v>
      </c>
      <c r="M241" s="117">
        <v>4200000</v>
      </c>
      <c r="N241" s="117">
        <v>4200000</v>
      </c>
      <c r="O241" s="117">
        <v>4200000</v>
      </c>
      <c r="P241" s="117">
        <v>4200000</v>
      </c>
      <c r="Q241" s="117">
        <v>4200000</v>
      </c>
      <c r="R241" s="117">
        <v>4200000</v>
      </c>
      <c r="S241" s="63">
        <f t="shared" si="25"/>
        <v>50400000</v>
      </c>
      <c r="T241" s="117">
        <f>S241/12</f>
        <v>4200000</v>
      </c>
      <c r="U241" s="380">
        <f>SUM(S241:T243)</f>
        <v>60343833.333333336</v>
      </c>
    </row>
    <row r="242" spans="1:21" ht="24.75" customHeight="1">
      <c r="A242" s="355"/>
      <c r="B242" s="360"/>
      <c r="C242" s="378"/>
      <c r="D242" s="375"/>
      <c r="E242" s="16">
        <v>131</v>
      </c>
      <c r="F242" s="78" t="s">
        <v>273</v>
      </c>
      <c r="G242" s="131"/>
      <c r="H242" s="131">
        <v>1219500</v>
      </c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79"/>
      <c r="T242" s="75"/>
      <c r="U242" s="381"/>
    </row>
    <row r="243" spans="1:21" ht="24.75" customHeight="1" thickBot="1">
      <c r="A243" s="350"/>
      <c r="B243" s="354"/>
      <c r="C243" s="379"/>
      <c r="D243" s="376"/>
      <c r="E243" s="19">
        <v>133</v>
      </c>
      <c r="F243" s="39" t="s">
        <v>254</v>
      </c>
      <c r="G243" s="122">
        <v>330000</v>
      </c>
      <c r="H243" s="122">
        <v>330000</v>
      </c>
      <c r="I243" s="122">
        <v>430000</v>
      </c>
      <c r="J243" s="122">
        <v>430000</v>
      </c>
      <c r="K243" s="122">
        <v>430000</v>
      </c>
      <c r="L243" s="122">
        <v>430000</v>
      </c>
      <c r="M243" s="122">
        <v>430000</v>
      </c>
      <c r="N243" s="122">
        <v>430000</v>
      </c>
      <c r="O243" s="122">
        <v>430000</v>
      </c>
      <c r="P243" s="122">
        <v>430000</v>
      </c>
      <c r="Q243" s="122">
        <v>560000</v>
      </c>
      <c r="R243" s="55">
        <v>642000</v>
      </c>
      <c r="S243" s="70">
        <f aca="true" t="shared" si="26" ref="S243:S259">SUM(G243:R243)</f>
        <v>5302000</v>
      </c>
      <c r="T243" s="133">
        <f>S243/12</f>
        <v>441833.3333333333</v>
      </c>
      <c r="U243" s="382"/>
    </row>
    <row r="244" spans="1:21" ht="24.75" customHeight="1">
      <c r="A244" s="349">
        <v>81</v>
      </c>
      <c r="B244" s="353">
        <v>33000</v>
      </c>
      <c r="C244" s="377">
        <v>694110</v>
      </c>
      <c r="D244" s="405" t="s">
        <v>246</v>
      </c>
      <c r="E244" s="24">
        <v>111</v>
      </c>
      <c r="F244" s="38" t="s">
        <v>18</v>
      </c>
      <c r="G244" s="86">
        <v>4100000</v>
      </c>
      <c r="H244" s="86">
        <v>4100000</v>
      </c>
      <c r="I244" s="86">
        <v>4100000</v>
      </c>
      <c r="J244" s="86">
        <v>4100000</v>
      </c>
      <c r="K244" s="86">
        <v>4100000</v>
      </c>
      <c r="L244" s="86">
        <v>4100000</v>
      </c>
      <c r="M244" s="86">
        <v>4100000</v>
      </c>
      <c r="N244" s="86">
        <v>4100000</v>
      </c>
      <c r="O244" s="86">
        <v>4100000</v>
      </c>
      <c r="P244" s="86">
        <v>4100000</v>
      </c>
      <c r="Q244" s="86">
        <v>4100000</v>
      </c>
      <c r="R244" s="86">
        <v>4100000</v>
      </c>
      <c r="S244" s="63">
        <f t="shared" si="26"/>
        <v>49200000</v>
      </c>
      <c r="T244" s="117">
        <f>S244/12</f>
        <v>4100000</v>
      </c>
      <c r="U244" s="380">
        <f>SUM(S244:T247)</f>
        <v>60263333.333333336</v>
      </c>
    </row>
    <row r="245" spans="1:21" ht="24.75" customHeight="1">
      <c r="A245" s="355"/>
      <c r="B245" s="360"/>
      <c r="C245" s="378"/>
      <c r="D245" s="375"/>
      <c r="E245" s="20">
        <v>230</v>
      </c>
      <c r="F245" s="37" t="s">
        <v>249</v>
      </c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53"/>
      <c r="S245" s="63">
        <f t="shared" si="26"/>
        <v>0</v>
      </c>
      <c r="T245" s="75"/>
      <c r="U245" s="381"/>
    </row>
    <row r="246" spans="1:21" ht="24.75" customHeight="1">
      <c r="A246" s="355"/>
      <c r="B246" s="360"/>
      <c r="C246" s="378"/>
      <c r="D246" s="375"/>
      <c r="E246" s="20">
        <v>131</v>
      </c>
      <c r="F246" s="37" t="s">
        <v>93</v>
      </c>
      <c r="G246" s="75"/>
      <c r="H246" s="75">
        <v>1219500</v>
      </c>
      <c r="I246" s="75"/>
      <c r="J246" s="75"/>
      <c r="K246" s="75"/>
      <c r="L246" s="75"/>
      <c r="M246" s="75"/>
      <c r="N246" s="75"/>
      <c r="O246" s="75"/>
      <c r="P246" s="75"/>
      <c r="Q246" s="75"/>
      <c r="R246" s="53"/>
      <c r="S246" s="63">
        <f>SUM(G246:R246)</f>
        <v>1219500</v>
      </c>
      <c r="T246" s="75"/>
      <c r="U246" s="381"/>
    </row>
    <row r="247" spans="1:21" ht="24.75" customHeight="1" thickBot="1">
      <c r="A247" s="350"/>
      <c r="B247" s="354"/>
      <c r="C247" s="379"/>
      <c r="D247" s="376"/>
      <c r="E247" s="21">
        <v>133</v>
      </c>
      <c r="F247" s="41" t="s">
        <v>254</v>
      </c>
      <c r="G247" s="133">
        <v>330000</v>
      </c>
      <c r="H247" s="133">
        <v>330000</v>
      </c>
      <c r="I247" s="133">
        <v>430000</v>
      </c>
      <c r="J247" s="133">
        <v>430000</v>
      </c>
      <c r="K247" s="133">
        <v>430000</v>
      </c>
      <c r="L247" s="133">
        <v>430000</v>
      </c>
      <c r="M247" s="133">
        <v>430000</v>
      </c>
      <c r="N247" s="133">
        <v>430000</v>
      </c>
      <c r="O247" s="133">
        <v>430000</v>
      </c>
      <c r="P247" s="133">
        <v>430000</v>
      </c>
      <c r="Q247" s="133">
        <v>560000</v>
      </c>
      <c r="R247" s="133">
        <v>642000</v>
      </c>
      <c r="S247" s="67">
        <f t="shared" si="26"/>
        <v>5302000</v>
      </c>
      <c r="T247" s="133">
        <f>S247/12</f>
        <v>441833.3333333333</v>
      </c>
      <c r="U247" s="382"/>
    </row>
    <row r="248" spans="1:21" ht="24.75" customHeight="1">
      <c r="A248" s="349">
        <v>82</v>
      </c>
      <c r="B248" s="353">
        <v>33000</v>
      </c>
      <c r="C248" s="377">
        <v>748263</v>
      </c>
      <c r="D248" s="405" t="s">
        <v>247</v>
      </c>
      <c r="E248" s="24">
        <v>111</v>
      </c>
      <c r="F248" s="38" t="s">
        <v>18</v>
      </c>
      <c r="G248" s="86">
        <v>4000000</v>
      </c>
      <c r="H248" s="86">
        <v>4000000</v>
      </c>
      <c r="I248" s="86">
        <v>4000000</v>
      </c>
      <c r="J248" s="86">
        <v>4000000</v>
      </c>
      <c r="K248" s="86">
        <v>4000000</v>
      </c>
      <c r="L248" s="86">
        <v>4000000</v>
      </c>
      <c r="M248" s="86">
        <v>4000000</v>
      </c>
      <c r="N248" s="86">
        <v>4000000</v>
      </c>
      <c r="O248" s="86">
        <v>4000000</v>
      </c>
      <c r="P248" s="86">
        <v>4000000</v>
      </c>
      <c r="Q248" s="86">
        <v>4000000</v>
      </c>
      <c r="R248" s="86">
        <v>4000000</v>
      </c>
      <c r="S248" s="87">
        <f>SUM(G248:R248)</f>
        <v>48000000</v>
      </c>
      <c r="T248" s="86">
        <f>S248/12</f>
        <v>4000000</v>
      </c>
      <c r="U248" s="380">
        <f>SUM(S248:T249)</f>
        <v>52420000</v>
      </c>
    </row>
    <row r="249" spans="1:21" ht="24.75" customHeight="1" thickBot="1">
      <c r="A249" s="350"/>
      <c r="B249" s="354"/>
      <c r="C249" s="379"/>
      <c r="D249" s="376"/>
      <c r="E249" s="20">
        <v>131</v>
      </c>
      <c r="F249" s="41" t="s">
        <v>93</v>
      </c>
      <c r="G249" s="133"/>
      <c r="H249" s="133">
        <v>1219500</v>
      </c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>
        <v>420000</v>
      </c>
      <c r="T249" s="133"/>
      <c r="U249" s="382"/>
    </row>
    <row r="250" spans="1:21" ht="24.75" customHeight="1">
      <c r="A250" s="349">
        <v>83</v>
      </c>
      <c r="B250" s="353">
        <v>33000</v>
      </c>
      <c r="C250" s="377">
        <v>2366357</v>
      </c>
      <c r="D250" s="405" t="s">
        <v>280</v>
      </c>
      <c r="E250" s="24">
        <v>111</v>
      </c>
      <c r="F250" s="38" t="s">
        <v>18</v>
      </c>
      <c r="G250" s="86">
        <v>2550307</v>
      </c>
      <c r="H250" s="86">
        <v>2550307</v>
      </c>
      <c r="I250" s="86">
        <v>2550307</v>
      </c>
      <c r="J250" s="86">
        <v>2550307</v>
      </c>
      <c r="K250" s="86">
        <v>2550307</v>
      </c>
      <c r="L250" s="86">
        <v>2550307</v>
      </c>
      <c r="M250" s="86">
        <v>2550307</v>
      </c>
      <c r="N250" s="86">
        <v>2550307</v>
      </c>
      <c r="O250" s="86">
        <v>2550307</v>
      </c>
      <c r="P250" s="86">
        <v>2550307</v>
      </c>
      <c r="Q250" s="86">
        <v>2550307</v>
      </c>
      <c r="R250" s="86">
        <v>2550307</v>
      </c>
      <c r="S250" s="87">
        <f>SUM(G250:R250)</f>
        <v>30603684</v>
      </c>
      <c r="T250" s="86">
        <f>S250/12</f>
        <v>2550307</v>
      </c>
      <c r="U250" s="380">
        <f>SUM(S250:T251)</f>
        <v>34803491</v>
      </c>
    </row>
    <row r="251" spans="1:21" ht="24.75" customHeight="1" thickBot="1">
      <c r="A251" s="350"/>
      <c r="B251" s="354"/>
      <c r="C251" s="379"/>
      <c r="D251" s="376"/>
      <c r="E251" s="23">
        <v>131</v>
      </c>
      <c r="F251" s="41" t="s">
        <v>31</v>
      </c>
      <c r="G251" s="133"/>
      <c r="H251" s="133">
        <v>1219500</v>
      </c>
      <c r="I251" s="133">
        <v>430000</v>
      </c>
      <c r="J251" s="133"/>
      <c r="K251" s="133"/>
      <c r="L251" s="133"/>
      <c r="M251" s="133"/>
      <c r="N251" s="133"/>
      <c r="O251" s="133"/>
      <c r="P251" s="133"/>
      <c r="Q251" s="133"/>
      <c r="R251" s="133"/>
      <c r="S251" s="67">
        <f t="shared" si="26"/>
        <v>1649500</v>
      </c>
      <c r="T251" s="133"/>
      <c r="U251" s="382"/>
    </row>
    <row r="252" spans="1:21" ht="24.75" customHeight="1">
      <c r="A252" s="349">
        <v>84</v>
      </c>
      <c r="B252" s="353"/>
      <c r="C252" s="377">
        <v>920019</v>
      </c>
      <c r="D252" s="356" t="s">
        <v>281</v>
      </c>
      <c r="E252" s="82">
        <v>111</v>
      </c>
      <c r="F252" s="38" t="s">
        <v>18</v>
      </c>
      <c r="G252" s="86">
        <v>2550307</v>
      </c>
      <c r="H252" s="86">
        <v>2550307</v>
      </c>
      <c r="I252" s="86">
        <v>2550307</v>
      </c>
      <c r="J252" s="86">
        <v>2550307</v>
      </c>
      <c r="K252" s="86">
        <v>2550307</v>
      </c>
      <c r="L252" s="86">
        <v>2550307</v>
      </c>
      <c r="M252" s="86">
        <v>2550307</v>
      </c>
      <c r="N252" s="86">
        <v>2550307</v>
      </c>
      <c r="O252" s="86">
        <v>2550307</v>
      </c>
      <c r="P252" s="86">
        <v>2550307</v>
      </c>
      <c r="Q252" s="86">
        <v>2550307</v>
      </c>
      <c r="R252" s="86">
        <v>2550307</v>
      </c>
      <c r="S252" s="87">
        <f t="shared" si="26"/>
        <v>30603684</v>
      </c>
      <c r="T252" s="86">
        <f>S252/12</f>
        <v>2550307</v>
      </c>
      <c r="U252" s="380">
        <f>SUM(S252:T253)</f>
        <v>34373491</v>
      </c>
    </row>
    <row r="253" spans="1:21" s="165" customFormat="1" ht="24.75" customHeight="1" thickBot="1">
      <c r="A253" s="350"/>
      <c r="B253" s="354"/>
      <c r="C253" s="379"/>
      <c r="D253" s="357"/>
      <c r="E253" s="82">
        <v>131</v>
      </c>
      <c r="F253" s="41" t="s">
        <v>31</v>
      </c>
      <c r="G253" s="133"/>
      <c r="H253" s="133">
        <v>1219500</v>
      </c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7">
        <f t="shared" si="26"/>
        <v>1219500</v>
      </c>
      <c r="T253" s="152"/>
      <c r="U253" s="382"/>
    </row>
    <row r="254" spans="1:21" s="165" customFormat="1" ht="24.75" customHeight="1">
      <c r="A254" s="349">
        <v>85</v>
      </c>
      <c r="B254" s="353"/>
      <c r="C254" s="377">
        <v>1123355</v>
      </c>
      <c r="D254" s="356" t="s">
        <v>50</v>
      </c>
      <c r="E254" s="24">
        <v>111</v>
      </c>
      <c r="F254" s="27" t="s">
        <v>18</v>
      </c>
      <c r="G254" s="117">
        <v>4000000</v>
      </c>
      <c r="H254" s="117">
        <v>4000000</v>
      </c>
      <c r="I254" s="117">
        <v>4000000</v>
      </c>
      <c r="J254" s="117">
        <v>4000000</v>
      </c>
      <c r="K254" s="117">
        <v>4000000</v>
      </c>
      <c r="L254" s="117">
        <v>4000000</v>
      </c>
      <c r="M254" s="117">
        <v>4000000</v>
      </c>
      <c r="N254" s="117">
        <v>4000000</v>
      </c>
      <c r="O254" s="117">
        <v>4000000</v>
      </c>
      <c r="P254" s="117">
        <v>4000000</v>
      </c>
      <c r="Q254" s="117">
        <v>4000000</v>
      </c>
      <c r="R254" s="117">
        <v>4000000</v>
      </c>
      <c r="S254" s="63">
        <f t="shared" si="26"/>
        <v>48000000</v>
      </c>
      <c r="T254" s="221">
        <f>S254/12</f>
        <v>4000000</v>
      </c>
      <c r="U254" s="380">
        <f>SUM(S254:T255)</f>
        <v>53649500</v>
      </c>
    </row>
    <row r="255" spans="1:21" s="165" customFormat="1" ht="24.75" customHeight="1" thickBot="1">
      <c r="A255" s="350"/>
      <c r="B255" s="354"/>
      <c r="C255" s="379"/>
      <c r="D255" s="357"/>
      <c r="E255" s="21">
        <v>131</v>
      </c>
      <c r="F255" s="39" t="s">
        <v>31</v>
      </c>
      <c r="G255" s="122"/>
      <c r="H255" s="122">
        <v>1219500</v>
      </c>
      <c r="I255" s="128">
        <v>430000</v>
      </c>
      <c r="J255" s="88"/>
      <c r="K255" s="88"/>
      <c r="L255" s="88"/>
      <c r="M255" s="88"/>
      <c r="N255" s="88"/>
      <c r="O255" s="88"/>
      <c r="P255" s="88"/>
      <c r="Q255" s="88"/>
      <c r="R255" s="137"/>
      <c r="S255" s="70">
        <f t="shared" si="26"/>
        <v>1649500</v>
      </c>
      <c r="T255" s="147"/>
      <c r="U255" s="382"/>
    </row>
    <row r="256" spans="1:21" s="165" customFormat="1" ht="24.75" customHeight="1">
      <c r="A256" s="349">
        <v>86</v>
      </c>
      <c r="B256" s="353"/>
      <c r="C256" s="358">
        <v>1205969</v>
      </c>
      <c r="D256" s="356" t="s">
        <v>51</v>
      </c>
      <c r="E256" s="24">
        <v>111</v>
      </c>
      <c r="F256" s="38" t="s">
        <v>18</v>
      </c>
      <c r="G256" s="86">
        <v>4000000</v>
      </c>
      <c r="H256" s="86">
        <v>4000000</v>
      </c>
      <c r="I256" s="86">
        <v>4000000</v>
      </c>
      <c r="J256" s="86">
        <v>4000000</v>
      </c>
      <c r="K256" s="86">
        <v>4000000</v>
      </c>
      <c r="L256" s="86">
        <v>4000000</v>
      </c>
      <c r="M256" s="86">
        <v>4000000</v>
      </c>
      <c r="N256" s="86">
        <v>4000000</v>
      </c>
      <c r="O256" s="86">
        <v>4000000</v>
      </c>
      <c r="P256" s="86">
        <v>4000000</v>
      </c>
      <c r="Q256" s="86">
        <v>4000000</v>
      </c>
      <c r="R256" s="86">
        <v>4000000</v>
      </c>
      <c r="S256" s="87">
        <f>SUM(G256:R256)</f>
        <v>48000000</v>
      </c>
      <c r="T256" s="184">
        <f>S256/12</f>
        <v>4000000</v>
      </c>
      <c r="U256" s="380">
        <f>SUM(S256:T257)</f>
        <v>53219500</v>
      </c>
    </row>
    <row r="257" spans="1:21" s="165" customFormat="1" ht="24.75" customHeight="1" thickBot="1">
      <c r="A257" s="350"/>
      <c r="B257" s="354"/>
      <c r="C257" s="359"/>
      <c r="D257" s="357"/>
      <c r="E257" s="19">
        <v>131</v>
      </c>
      <c r="F257" s="41" t="s">
        <v>93</v>
      </c>
      <c r="G257" s="133"/>
      <c r="H257" s="133">
        <v>1219500</v>
      </c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7">
        <f t="shared" si="26"/>
        <v>1219500</v>
      </c>
      <c r="T257" s="152"/>
      <c r="U257" s="382"/>
    </row>
    <row r="258" spans="1:21" s="165" customFormat="1" ht="24.75" customHeight="1">
      <c r="A258" s="349">
        <v>87</v>
      </c>
      <c r="B258" s="353"/>
      <c r="C258" s="358">
        <v>1223396</v>
      </c>
      <c r="D258" s="356" t="s">
        <v>52</v>
      </c>
      <c r="E258" s="24">
        <v>111</v>
      </c>
      <c r="F258" s="38" t="s">
        <v>18</v>
      </c>
      <c r="G258" s="86">
        <v>4000000</v>
      </c>
      <c r="H258" s="86">
        <v>4000000</v>
      </c>
      <c r="I258" s="86">
        <v>4000000</v>
      </c>
      <c r="J258" s="86">
        <v>4000000</v>
      </c>
      <c r="K258" s="86">
        <v>4000000</v>
      </c>
      <c r="L258" s="86">
        <v>4000000</v>
      </c>
      <c r="M258" s="86">
        <v>4000000</v>
      </c>
      <c r="N258" s="86">
        <v>4000000</v>
      </c>
      <c r="O258" s="86">
        <v>4000000</v>
      </c>
      <c r="P258" s="86">
        <v>4000000</v>
      </c>
      <c r="Q258" s="86">
        <v>4000000</v>
      </c>
      <c r="R258" s="86">
        <v>4000000</v>
      </c>
      <c r="S258" s="87">
        <f>SUM(G258:R258)</f>
        <v>48000000</v>
      </c>
      <c r="T258" s="184">
        <f>S258/12</f>
        <v>4000000</v>
      </c>
      <c r="U258" s="380">
        <f>SUM(S258:T259)</f>
        <v>53219500</v>
      </c>
    </row>
    <row r="259" spans="1:21" s="165" customFormat="1" ht="24.75" customHeight="1" thickBot="1">
      <c r="A259" s="350"/>
      <c r="B259" s="354"/>
      <c r="C259" s="359"/>
      <c r="D259" s="357"/>
      <c r="E259" s="23">
        <v>131</v>
      </c>
      <c r="F259" s="41" t="s">
        <v>93</v>
      </c>
      <c r="G259" s="133"/>
      <c r="H259" s="133">
        <v>1219500</v>
      </c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7">
        <f t="shared" si="26"/>
        <v>1219500</v>
      </c>
      <c r="T259" s="152"/>
      <c r="U259" s="382"/>
    </row>
    <row r="260" spans="1:21" s="165" customFormat="1" ht="24.75" customHeight="1">
      <c r="A260" s="383">
        <v>88</v>
      </c>
      <c r="B260" s="353"/>
      <c r="C260" s="358">
        <v>1380300</v>
      </c>
      <c r="D260" s="356" t="s">
        <v>53</v>
      </c>
      <c r="E260" s="82">
        <v>111</v>
      </c>
      <c r="F260" s="27" t="s">
        <v>18</v>
      </c>
      <c r="G260" s="117">
        <v>3900000</v>
      </c>
      <c r="H260" s="117">
        <v>3900000</v>
      </c>
      <c r="I260" s="117">
        <v>3900000</v>
      </c>
      <c r="J260" s="117">
        <v>3900000</v>
      </c>
      <c r="K260" s="117">
        <v>3900000</v>
      </c>
      <c r="L260" s="117">
        <v>3900000</v>
      </c>
      <c r="M260" s="117">
        <v>3900000</v>
      </c>
      <c r="N260" s="117">
        <v>3900000</v>
      </c>
      <c r="O260" s="117">
        <v>3900000</v>
      </c>
      <c r="P260" s="117">
        <v>3900000</v>
      </c>
      <c r="Q260" s="117">
        <v>3900000</v>
      </c>
      <c r="R260" s="117">
        <v>3900000</v>
      </c>
      <c r="S260" s="63">
        <f>SUM(G260:R260)</f>
        <v>46800000</v>
      </c>
      <c r="T260" s="221">
        <f>S260/12</f>
        <v>3900000</v>
      </c>
      <c r="U260" s="380">
        <f>SUM(S260:T262)</f>
        <v>60523333.333333336</v>
      </c>
    </row>
    <row r="261" spans="1:21" s="165" customFormat="1" ht="24.75" customHeight="1">
      <c r="A261" s="385"/>
      <c r="B261" s="360"/>
      <c r="C261" s="361"/>
      <c r="D261" s="366"/>
      <c r="E261" s="132">
        <v>131</v>
      </c>
      <c r="F261" s="78" t="s">
        <v>93</v>
      </c>
      <c r="G261" s="131"/>
      <c r="H261" s="131">
        <v>1219500</v>
      </c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63">
        <f>SUM(G261:R261)</f>
        <v>1219500</v>
      </c>
      <c r="T261" s="221"/>
      <c r="U261" s="381"/>
    </row>
    <row r="262" spans="1:21" s="165" customFormat="1" ht="24.75" customHeight="1" thickBot="1">
      <c r="A262" s="384"/>
      <c r="B262" s="354"/>
      <c r="C262" s="359"/>
      <c r="D262" s="357"/>
      <c r="E262" s="21">
        <v>133</v>
      </c>
      <c r="F262" s="39" t="s">
        <v>21</v>
      </c>
      <c r="G262" s="47">
        <v>550000</v>
      </c>
      <c r="H262" s="47">
        <v>550000</v>
      </c>
      <c r="I262" s="47">
        <v>650000</v>
      </c>
      <c r="J262" s="47">
        <v>650000</v>
      </c>
      <c r="K262" s="47">
        <v>650000</v>
      </c>
      <c r="L262" s="47">
        <v>650000</v>
      </c>
      <c r="M262" s="47">
        <v>650000</v>
      </c>
      <c r="N262" s="47">
        <v>650000</v>
      </c>
      <c r="O262" s="47">
        <v>650000</v>
      </c>
      <c r="P262" s="47">
        <v>650000</v>
      </c>
      <c r="Q262" s="47">
        <v>780000</v>
      </c>
      <c r="R262" s="47">
        <v>862000</v>
      </c>
      <c r="S262" s="70">
        <f>SUM(G262:R262)</f>
        <v>7942000</v>
      </c>
      <c r="T262" s="147">
        <f>S262/12</f>
        <v>661833.3333333334</v>
      </c>
      <c r="U262" s="381"/>
    </row>
    <row r="263" spans="1:21" s="165" customFormat="1" ht="24.75" customHeight="1">
      <c r="A263" s="349">
        <v>89</v>
      </c>
      <c r="B263" s="353"/>
      <c r="C263" s="358">
        <v>1419860</v>
      </c>
      <c r="D263" s="356" t="s">
        <v>54</v>
      </c>
      <c r="E263" s="82">
        <v>111</v>
      </c>
      <c r="F263" s="27" t="s">
        <v>18</v>
      </c>
      <c r="G263" s="117">
        <v>4000000</v>
      </c>
      <c r="H263" s="117">
        <v>4000000</v>
      </c>
      <c r="I263" s="117">
        <v>4000000</v>
      </c>
      <c r="J263" s="117">
        <v>4000000</v>
      </c>
      <c r="K263" s="117">
        <v>4000000</v>
      </c>
      <c r="L263" s="117">
        <v>4000000</v>
      </c>
      <c r="M263" s="117">
        <v>4000000</v>
      </c>
      <c r="N263" s="117">
        <v>4000000</v>
      </c>
      <c r="O263" s="117">
        <v>4000000</v>
      </c>
      <c r="P263" s="117">
        <v>4000000</v>
      </c>
      <c r="Q263" s="117">
        <v>4000000</v>
      </c>
      <c r="R263" s="117">
        <v>4000000</v>
      </c>
      <c r="S263" s="63">
        <f>SUM(G263:R263)</f>
        <v>48000000</v>
      </c>
      <c r="T263" s="221">
        <f>S263/12</f>
        <v>4000000</v>
      </c>
      <c r="U263" s="380">
        <f>SUM(S263:T265)</f>
        <v>57743833.333333336</v>
      </c>
    </row>
    <row r="264" spans="1:21" s="165" customFormat="1" ht="24.75" customHeight="1">
      <c r="A264" s="355"/>
      <c r="B264" s="360"/>
      <c r="C264" s="361"/>
      <c r="D264" s="366"/>
      <c r="E264" s="132">
        <v>131</v>
      </c>
      <c r="F264" s="78" t="s">
        <v>93</v>
      </c>
      <c r="G264" s="131"/>
      <c r="H264" s="131">
        <v>1219500</v>
      </c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79"/>
      <c r="T264" s="154"/>
      <c r="U264" s="381"/>
    </row>
    <row r="265" spans="1:21" s="165" customFormat="1" ht="24.75" customHeight="1" thickBot="1">
      <c r="A265" s="350"/>
      <c r="B265" s="354"/>
      <c r="C265" s="359"/>
      <c r="D265" s="357"/>
      <c r="E265" s="21">
        <v>133</v>
      </c>
      <c r="F265" s="39" t="s">
        <v>254</v>
      </c>
      <c r="G265" s="43">
        <v>330000</v>
      </c>
      <c r="H265" s="43">
        <v>330000</v>
      </c>
      <c r="I265" s="43">
        <v>430000</v>
      </c>
      <c r="J265" s="43">
        <v>430000</v>
      </c>
      <c r="K265" s="43">
        <v>430000</v>
      </c>
      <c r="L265" s="43">
        <v>430000</v>
      </c>
      <c r="M265" s="43">
        <v>430000</v>
      </c>
      <c r="N265" s="43">
        <v>430000</v>
      </c>
      <c r="O265" s="43">
        <v>430000</v>
      </c>
      <c r="P265" s="43">
        <v>430000</v>
      </c>
      <c r="Q265" s="194">
        <v>560000</v>
      </c>
      <c r="R265" s="66">
        <v>642000</v>
      </c>
      <c r="S265" s="70">
        <f aca="true" t="shared" si="27" ref="S265:S281">SUM(G265:R265)</f>
        <v>5302000</v>
      </c>
      <c r="T265" s="147">
        <f>S265/12</f>
        <v>441833.3333333333</v>
      </c>
      <c r="U265" s="382"/>
    </row>
    <row r="266" spans="1:21" s="165" customFormat="1" ht="24.75" customHeight="1">
      <c r="A266" s="349">
        <v>90</v>
      </c>
      <c r="B266" s="353"/>
      <c r="C266" s="358">
        <v>621445</v>
      </c>
      <c r="D266" s="356" t="s">
        <v>55</v>
      </c>
      <c r="E266" s="82">
        <v>111</v>
      </c>
      <c r="F266" s="27" t="s">
        <v>18</v>
      </c>
      <c r="G266" s="117">
        <v>4300000</v>
      </c>
      <c r="H266" s="117">
        <v>4300000</v>
      </c>
      <c r="I266" s="117">
        <v>4300000</v>
      </c>
      <c r="J266" s="117">
        <v>4300000</v>
      </c>
      <c r="K266" s="117">
        <v>4300000</v>
      </c>
      <c r="L266" s="117">
        <v>4300000</v>
      </c>
      <c r="M266" s="117">
        <v>4300000</v>
      </c>
      <c r="N266" s="117">
        <v>4300000</v>
      </c>
      <c r="O266" s="117">
        <v>4300000</v>
      </c>
      <c r="P266" s="117">
        <v>4300000</v>
      </c>
      <c r="Q266" s="117">
        <v>4300000</v>
      </c>
      <c r="R266" s="117">
        <v>4300000</v>
      </c>
      <c r="S266" s="63">
        <f t="shared" si="27"/>
        <v>51600000</v>
      </c>
      <c r="T266" s="221">
        <f>S266/12</f>
        <v>4300000</v>
      </c>
      <c r="U266" s="380">
        <f>SUM(S266:T268)</f>
        <v>65814974.666666664</v>
      </c>
    </row>
    <row r="267" spans="1:21" s="165" customFormat="1" ht="24.75" customHeight="1">
      <c r="A267" s="355"/>
      <c r="B267" s="360"/>
      <c r="C267" s="361"/>
      <c r="D267" s="366"/>
      <c r="E267" s="82">
        <v>125</v>
      </c>
      <c r="F267" s="27" t="s">
        <v>298</v>
      </c>
      <c r="G267" s="234"/>
      <c r="H267" s="117">
        <v>573328</v>
      </c>
      <c r="I267" s="117">
        <v>859992</v>
      </c>
      <c r="J267" s="63"/>
      <c r="K267" s="62">
        <v>859992</v>
      </c>
      <c r="L267" s="62">
        <v>859992</v>
      </c>
      <c r="M267" s="62">
        <v>859992</v>
      </c>
      <c r="N267" s="62">
        <v>859992</v>
      </c>
      <c r="O267" s="62">
        <v>859992</v>
      </c>
      <c r="P267" s="62">
        <v>859992</v>
      </c>
      <c r="Q267" s="191">
        <v>859992</v>
      </c>
      <c r="R267" s="62">
        <v>573328</v>
      </c>
      <c r="S267" s="63">
        <f t="shared" si="27"/>
        <v>8026592</v>
      </c>
      <c r="T267" s="221">
        <f>S267/12</f>
        <v>668882.6666666666</v>
      </c>
      <c r="U267" s="381"/>
    </row>
    <row r="268" spans="1:21" s="165" customFormat="1" ht="24.75" customHeight="1" thickBot="1">
      <c r="A268" s="350"/>
      <c r="B268" s="354"/>
      <c r="C268" s="359"/>
      <c r="D268" s="357"/>
      <c r="E268" s="21">
        <v>131</v>
      </c>
      <c r="F268" s="39" t="s">
        <v>93</v>
      </c>
      <c r="G268" s="122"/>
      <c r="H268" s="122">
        <v>1219500</v>
      </c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70">
        <f t="shared" si="27"/>
        <v>1219500</v>
      </c>
      <c r="T268" s="147"/>
      <c r="U268" s="382"/>
    </row>
    <row r="269" spans="1:21" s="165" customFormat="1" ht="24.75" customHeight="1">
      <c r="A269" s="349">
        <v>91</v>
      </c>
      <c r="B269" s="353"/>
      <c r="C269" s="358">
        <v>709664</v>
      </c>
      <c r="D269" s="356" t="s">
        <v>56</v>
      </c>
      <c r="E269" s="24">
        <v>111</v>
      </c>
      <c r="F269" s="38" t="s">
        <v>18</v>
      </c>
      <c r="G269" s="86">
        <v>4100000</v>
      </c>
      <c r="H269" s="86">
        <v>4100000</v>
      </c>
      <c r="I269" s="86">
        <v>4100000</v>
      </c>
      <c r="J269" s="86">
        <v>4100000</v>
      </c>
      <c r="K269" s="86">
        <v>4100000</v>
      </c>
      <c r="L269" s="86">
        <v>4100000</v>
      </c>
      <c r="M269" s="86">
        <v>4100000</v>
      </c>
      <c r="N269" s="86">
        <v>4100000</v>
      </c>
      <c r="O269" s="86">
        <v>4100000</v>
      </c>
      <c r="P269" s="86">
        <v>4100000</v>
      </c>
      <c r="Q269" s="86">
        <v>4100000</v>
      </c>
      <c r="R269" s="86">
        <v>4100000</v>
      </c>
      <c r="S269" s="87">
        <f t="shared" si="27"/>
        <v>49200000</v>
      </c>
      <c r="T269" s="184">
        <f>S269/12</f>
        <v>4100000</v>
      </c>
      <c r="U269" s="380">
        <f>SUM(S269:T270)</f>
        <v>54519500</v>
      </c>
    </row>
    <row r="270" spans="1:21" s="165" customFormat="1" ht="24.75" customHeight="1" thickBot="1">
      <c r="A270" s="350"/>
      <c r="B270" s="354"/>
      <c r="C270" s="359"/>
      <c r="D270" s="357"/>
      <c r="E270" s="23">
        <v>131</v>
      </c>
      <c r="F270" s="41" t="s">
        <v>299</v>
      </c>
      <c r="G270" s="133"/>
      <c r="H270" s="133">
        <v>1219500</v>
      </c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7">
        <f t="shared" si="27"/>
        <v>1219500</v>
      </c>
      <c r="T270" s="152"/>
      <c r="U270" s="382"/>
    </row>
    <row r="271" spans="1:21" s="165" customFormat="1" ht="24.75" customHeight="1">
      <c r="A271" s="349">
        <v>92</v>
      </c>
      <c r="B271" s="353"/>
      <c r="C271" s="463">
        <v>1217384</v>
      </c>
      <c r="D271" s="356" t="s">
        <v>57</v>
      </c>
      <c r="E271" s="24">
        <v>111</v>
      </c>
      <c r="F271" s="38" t="s">
        <v>18</v>
      </c>
      <c r="G271" s="86">
        <v>4000000</v>
      </c>
      <c r="H271" s="86">
        <v>4000000</v>
      </c>
      <c r="I271" s="86">
        <v>4000000</v>
      </c>
      <c r="J271" s="86">
        <v>4000000</v>
      </c>
      <c r="K271" s="86">
        <v>4000000</v>
      </c>
      <c r="L271" s="86">
        <v>4000000</v>
      </c>
      <c r="M271" s="86">
        <v>4000000</v>
      </c>
      <c r="N271" s="86">
        <v>4000000</v>
      </c>
      <c r="O271" s="86">
        <v>4000000</v>
      </c>
      <c r="P271" s="86">
        <v>4000000</v>
      </c>
      <c r="Q271" s="86">
        <v>4000000</v>
      </c>
      <c r="R271" s="86">
        <v>4000000</v>
      </c>
      <c r="S271" s="63">
        <f t="shared" si="27"/>
        <v>48000000</v>
      </c>
      <c r="T271" s="221">
        <f>S271/12</f>
        <v>4000000</v>
      </c>
      <c r="U271" s="380">
        <f>SUM(S271:T272)</f>
        <v>53649500</v>
      </c>
    </row>
    <row r="272" spans="1:21" s="165" customFormat="1" ht="24.75" customHeight="1" thickBot="1">
      <c r="A272" s="350"/>
      <c r="B272" s="354"/>
      <c r="C272" s="464"/>
      <c r="D272" s="357"/>
      <c r="E272" s="23">
        <v>131</v>
      </c>
      <c r="F272" s="41" t="s">
        <v>93</v>
      </c>
      <c r="G272" s="133"/>
      <c r="H272" s="133">
        <v>1219500</v>
      </c>
      <c r="I272" s="133">
        <v>430000</v>
      </c>
      <c r="J272" s="133"/>
      <c r="K272" s="133"/>
      <c r="L272" s="133"/>
      <c r="M272" s="133"/>
      <c r="N272" s="133"/>
      <c r="O272" s="133"/>
      <c r="P272" s="133"/>
      <c r="Q272" s="133"/>
      <c r="R272" s="133"/>
      <c r="S272" s="70">
        <f t="shared" si="27"/>
        <v>1649500</v>
      </c>
      <c r="T272" s="152"/>
      <c r="U272" s="382"/>
    </row>
    <row r="273" spans="1:21" s="165" customFormat="1" ht="24.75" customHeight="1">
      <c r="A273" s="349">
        <v>936</v>
      </c>
      <c r="B273" s="77"/>
      <c r="C273" s="358">
        <v>3830832</v>
      </c>
      <c r="D273" s="356" t="s">
        <v>58</v>
      </c>
      <c r="E273" s="82">
        <v>111</v>
      </c>
      <c r="F273" s="27" t="s">
        <v>18</v>
      </c>
      <c r="G273" s="117">
        <v>4000000</v>
      </c>
      <c r="H273" s="117">
        <v>4000000</v>
      </c>
      <c r="I273" s="117">
        <v>4000000</v>
      </c>
      <c r="J273" s="117">
        <v>4000000</v>
      </c>
      <c r="K273" s="117">
        <v>4000000</v>
      </c>
      <c r="L273" s="117">
        <v>4000000</v>
      </c>
      <c r="M273" s="117">
        <v>4000000</v>
      </c>
      <c r="N273" s="117">
        <v>4000000</v>
      </c>
      <c r="O273" s="117">
        <v>4000000</v>
      </c>
      <c r="P273" s="117">
        <v>4000000</v>
      </c>
      <c r="Q273" s="117">
        <v>4000000</v>
      </c>
      <c r="R273" s="117">
        <v>4000000</v>
      </c>
      <c r="S273" s="63">
        <f t="shared" si="27"/>
        <v>48000000</v>
      </c>
      <c r="T273" s="221">
        <f>S273/12</f>
        <v>4000000</v>
      </c>
      <c r="U273" s="380">
        <f>SUM(S273:T275)</f>
        <v>57019750</v>
      </c>
    </row>
    <row r="274" spans="1:21" s="165" customFormat="1" ht="24.75" customHeight="1">
      <c r="A274" s="355"/>
      <c r="B274" s="77"/>
      <c r="C274" s="361"/>
      <c r="D274" s="366"/>
      <c r="E274" s="16">
        <v>133</v>
      </c>
      <c r="F274" s="37" t="s">
        <v>284</v>
      </c>
      <c r="G274" s="241"/>
      <c r="H274" s="241"/>
      <c r="I274" s="241"/>
      <c r="J274" s="241"/>
      <c r="K274" s="241"/>
      <c r="L274" s="241"/>
      <c r="M274" s="241"/>
      <c r="N274" s="241"/>
      <c r="O274" s="241"/>
      <c r="P274" s="75">
        <v>915000</v>
      </c>
      <c r="Q274" s="75">
        <v>1075000</v>
      </c>
      <c r="R274" s="75">
        <v>1121000</v>
      </c>
      <c r="S274" s="63">
        <f t="shared" si="27"/>
        <v>3111000</v>
      </c>
      <c r="T274" s="221">
        <f>S274/12</f>
        <v>259250</v>
      </c>
      <c r="U274" s="381"/>
    </row>
    <row r="275" spans="1:21" s="165" customFormat="1" ht="24.75" customHeight="1" thickBot="1">
      <c r="A275" s="350"/>
      <c r="B275" s="84"/>
      <c r="C275" s="359"/>
      <c r="D275" s="357"/>
      <c r="E275" s="19">
        <v>131</v>
      </c>
      <c r="F275" s="41" t="s">
        <v>31</v>
      </c>
      <c r="G275" s="46"/>
      <c r="H275" s="72">
        <v>1219500</v>
      </c>
      <c r="I275" s="67">
        <v>430000</v>
      </c>
      <c r="J275" s="72"/>
      <c r="K275" s="72"/>
      <c r="L275" s="72"/>
      <c r="M275" s="72"/>
      <c r="N275" s="190"/>
      <c r="O275" s="190"/>
      <c r="P275" s="190"/>
      <c r="Q275" s="190"/>
      <c r="R275" s="72"/>
      <c r="S275" s="67">
        <f t="shared" si="27"/>
        <v>1649500</v>
      </c>
      <c r="T275" s="152"/>
      <c r="U275" s="381"/>
    </row>
    <row r="276" spans="1:21" s="165" customFormat="1" ht="24.75" customHeight="1">
      <c r="A276" s="349">
        <v>94</v>
      </c>
      <c r="B276" s="388"/>
      <c r="C276" s="465">
        <v>884892</v>
      </c>
      <c r="D276" s="367" t="s">
        <v>59</v>
      </c>
      <c r="E276" s="24">
        <v>111</v>
      </c>
      <c r="F276" s="38" t="s">
        <v>18</v>
      </c>
      <c r="G276" s="86">
        <v>4600000</v>
      </c>
      <c r="H276" s="86">
        <v>4600000</v>
      </c>
      <c r="I276" s="86">
        <v>4600000</v>
      </c>
      <c r="J276" s="86">
        <v>4600000</v>
      </c>
      <c r="K276" s="86">
        <v>4600000</v>
      </c>
      <c r="L276" s="86">
        <v>4600000</v>
      </c>
      <c r="M276" s="86">
        <v>4600000</v>
      </c>
      <c r="N276" s="86">
        <v>4600000</v>
      </c>
      <c r="O276" s="86">
        <v>4600000</v>
      </c>
      <c r="P276" s="86">
        <v>4600000</v>
      </c>
      <c r="Q276" s="86">
        <v>4600000</v>
      </c>
      <c r="R276" s="86">
        <v>4600000</v>
      </c>
      <c r="S276" s="87">
        <f t="shared" si="27"/>
        <v>55200000</v>
      </c>
      <c r="T276" s="223">
        <f aca="true" t="shared" si="28" ref="T276:T287">S276/12</f>
        <v>4600000</v>
      </c>
      <c r="U276" s="409">
        <f>SUM(S276:T280)</f>
        <v>72003858.33333333</v>
      </c>
    </row>
    <row r="277" spans="1:21" s="165" customFormat="1" ht="24.75" customHeight="1">
      <c r="A277" s="355"/>
      <c r="B277" s="389"/>
      <c r="C277" s="466"/>
      <c r="D277" s="368"/>
      <c r="E277" s="16">
        <v>113</v>
      </c>
      <c r="F277" s="37" t="s">
        <v>248</v>
      </c>
      <c r="G277" s="309"/>
      <c r="H277" s="309"/>
      <c r="I277" s="309"/>
      <c r="J277" s="309"/>
      <c r="K277" s="309"/>
      <c r="L277" s="309"/>
      <c r="M277" s="309"/>
      <c r="N277" s="309"/>
      <c r="O277" s="309"/>
      <c r="P277" s="75">
        <v>1168200</v>
      </c>
      <c r="Q277" s="75">
        <v>1168200</v>
      </c>
      <c r="R277" s="75">
        <v>1168200</v>
      </c>
      <c r="S277" s="63">
        <f t="shared" si="27"/>
        <v>3504600</v>
      </c>
      <c r="T277" s="224">
        <f>S277/12</f>
        <v>292050</v>
      </c>
      <c r="U277" s="410"/>
    </row>
    <row r="278" spans="1:21" s="165" customFormat="1" ht="24.75" customHeight="1">
      <c r="A278" s="355"/>
      <c r="B278" s="389"/>
      <c r="C278" s="466"/>
      <c r="D278" s="368"/>
      <c r="E278" s="16">
        <v>131</v>
      </c>
      <c r="F278" s="37" t="s">
        <v>299</v>
      </c>
      <c r="G278" s="75"/>
      <c r="H278" s="75">
        <v>1219500</v>
      </c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63">
        <f t="shared" si="27"/>
        <v>1219500</v>
      </c>
      <c r="T278" s="224">
        <f>S278/12</f>
        <v>101625</v>
      </c>
      <c r="U278" s="410"/>
    </row>
    <row r="279" spans="1:21" s="165" customFormat="1" ht="24.75" customHeight="1">
      <c r="A279" s="355"/>
      <c r="B279" s="389"/>
      <c r="C279" s="466"/>
      <c r="D279" s="368"/>
      <c r="E279" s="132">
        <v>133</v>
      </c>
      <c r="F279" s="78" t="s">
        <v>284</v>
      </c>
      <c r="G279" s="232"/>
      <c r="H279" s="232"/>
      <c r="I279" s="232"/>
      <c r="J279" s="232"/>
      <c r="K279" s="232"/>
      <c r="L279" s="232"/>
      <c r="M279" s="232"/>
      <c r="N279" s="232"/>
      <c r="O279" s="232"/>
      <c r="P279" s="75">
        <v>915000</v>
      </c>
      <c r="Q279" s="131">
        <v>1075000</v>
      </c>
      <c r="R279" s="131">
        <v>1121000</v>
      </c>
      <c r="S279" s="63">
        <f t="shared" si="27"/>
        <v>3111000</v>
      </c>
      <c r="T279" s="224">
        <f>S279/12</f>
        <v>259250</v>
      </c>
      <c r="U279" s="410"/>
    </row>
    <row r="280" spans="1:21" s="165" customFormat="1" ht="24.75" customHeight="1" thickBot="1">
      <c r="A280" s="350"/>
      <c r="B280" s="390"/>
      <c r="C280" s="467"/>
      <c r="D280" s="369"/>
      <c r="E280" s="21">
        <v>133</v>
      </c>
      <c r="F280" s="39" t="s">
        <v>282</v>
      </c>
      <c r="G280" s="147">
        <v>315000</v>
      </c>
      <c r="H280" s="147">
        <v>315000</v>
      </c>
      <c r="I280" s="208">
        <v>400000</v>
      </c>
      <c r="J280" s="208">
        <v>400000</v>
      </c>
      <c r="K280" s="208">
        <v>400000</v>
      </c>
      <c r="L280" s="208">
        <v>400000</v>
      </c>
      <c r="M280" s="208">
        <v>400000</v>
      </c>
      <c r="N280" s="208">
        <v>400000</v>
      </c>
      <c r="O280" s="208">
        <v>400000</v>
      </c>
      <c r="P280" s="248"/>
      <c r="Q280" s="248"/>
      <c r="R280" s="248"/>
      <c r="S280" s="70">
        <f t="shared" si="27"/>
        <v>3430000</v>
      </c>
      <c r="T280" s="219">
        <f t="shared" si="28"/>
        <v>285833.3333333333</v>
      </c>
      <c r="U280" s="411"/>
    </row>
    <row r="281" spans="1:21" s="165" customFormat="1" ht="24.75" customHeight="1">
      <c r="A281" s="349">
        <v>95</v>
      </c>
      <c r="B281" s="386"/>
      <c r="C281" s="463">
        <v>1322826</v>
      </c>
      <c r="D281" s="356" t="s">
        <v>60</v>
      </c>
      <c r="E281" s="82">
        <v>111</v>
      </c>
      <c r="F281" s="27" t="s">
        <v>18</v>
      </c>
      <c r="G281" s="117">
        <v>4500000</v>
      </c>
      <c r="H281" s="117">
        <v>4500000</v>
      </c>
      <c r="I281" s="117">
        <v>4500000</v>
      </c>
      <c r="J281" s="117">
        <v>4500000</v>
      </c>
      <c r="K281" s="117">
        <v>4500000</v>
      </c>
      <c r="L281" s="117">
        <v>4500000</v>
      </c>
      <c r="M281" s="117">
        <v>4500000</v>
      </c>
      <c r="N281" s="117">
        <v>4500000</v>
      </c>
      <c r="O281" s="117">
        <v>4500000</v>
      </c>
      <c r="P281" s="117">
        <v>4500000</v>
      </c>
      <c r="Q281" s="117">
        <v>4500000</v>
      </c>
      <c r="R281" s="117">
        <v>4500000</v>
      </c>
      <c r="S281" s="63">
        <f t="shared" si="27"/>
        <v>54000000</v>
      </c>
      <c r="T281" s="221">
        <f>S281/12</f>
        <v>4500000</v>
      </c>
      <c r="U281" s="414">
        <f>SUM(S281:T282)</f>
        <v>58930000</v>
      </c>
    </row>
    <row r="282" spans="1:21" s="165" customFormat="1" ht="24.75" customHeight="1" thickBot="1">
      <c r="A282" s="350"/>
      <c r="B282" s="387"/>
      <c r="C282" s="464"/>
      <c r="D282" s="357"/>
      <c r="E282" s="82">
        <v>131</v>
      </c>
      <c r="F282" s="27" t="s">
        <v>93</v>
      </c>
      <c r="G282" s="117"/>
      <c r="H282" s="117"/>
      <c r="I282" s="117">
        <v>430000</v>
      </c>
      <c r="J282" s="117"/>
      <c r="K282" s="117"/>
      <c r="L282" s="117"/>
      <c r="M282" s="117"/>
      <c r="N282" s="117"/>
      <c r="O282" s="117"/>
      <c r="P282" s="117"/>
      <c r="Q282" s="117"/>
      <c r="R282" s="117"/>
      <c r="S282" s="63">
        <f aca="true" t="shared" si="29" ref="S282:S289">SUM(G282:R282)</f>
        <v>430000</v>
      </c>
      <c r="T282" s="221"/>
      <c r="U282" s="444"/>
    </row>
    <row r="283" spans="1:21" s="165" customFormat="1" ht="24.75" customHeight="1">
      <c r="A283" s="349">
        <v>96</v>
      </c>
      <c r="B283" s="353"/>
      <c r="C283" s="358">
        <v>2267213</v>
      </c>
      <c r="D283" s="356" t="s">
        <v>61</v>
      </c>
      <c r="E283" s="24">
        <v>111</v>
      </c>
      <c r="F283" s="38" t="s">
        <v>18</v>
      </c>
      <c r="G283" s="86">
        <v>4100000</v>
      </c>
      <c r="H283" s="86">
        <v>4100000</v>
      </c>
      <c r="I283" s="86">
        <v>4100000</v>
      </c>
      <c r="J283" s="86">
        <v>4100000</v>
      </c>
      <c r="K283" s="86">
        <v>4100000</v>
      </c>
      <c r="L283" s="86">
        <v>4100000</v>
      </c>
      <c r="M283" s="86">
        <v>4100000</v>
      </c>
      <c r="N283" s="86">
        <v>4100000</v>
      </c>
      <c r="O283" s="86">
        <v>4100000</v>
      </c>
      <c r="P283" s="86">
        <v>4100000</v>
      </c>
      <c r="Q283" s="86">
        <v>4100000</v>
      </c>
      <c r="R283" s="86">
        <v>4100000</v>
      </c>
      <c r="S283" s="87">
        <f t="shared" si="29"/>
        <v>49200000</v>
      </c>
      <c r="T283" s="184">
        <f t="shared" si="28"/>
        <v>4100000</v>
      </c>
      <c r="U283" s="380">
        <f>SUM(S283:T285)</f>
        <v>63123333.333333336</v>
      </c>
    </row>
    <row r="284" spans="1:21" s="165" customFormat="1" ht="24.75" customHeight="1">
      <c r="A284" s="355"/>
      <c r="B284" s="360"/>
      <c r="C284" s="361"/>
      <c r="D284" s="366"/>
      <c r="E284" s="132">
        <v>131</v>
      </c>
      <c r="F284" s="37" t="s">
        <v>93</v>
      </c>
      <c r="G284" s="131"/>
      <c r="H284" s="131">
        <v>1219500</v>
      </c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63">
        <f>SUM(G284:R284)</f>
        <v>1219500</v>
      </c>
      <c r="T284" s="221"/>
      <c r="U284" s="381"/>
    </row>
    <row r="285" spans="1:21" s="165" customFormat="1" ht="24.75" customHeight="1" thickBot="1">
      <c r="A285" s="350"/>
      <c r="B285" s="354"/>
      <c r="C285" s="359"/>
      <c r="D285" s="357"/>
      <c r="E285" s="21">
        <v>133</v>
      </c>
      <c r="F285" s="41" t="s">
        <v>21</v>
      </c>
      <c r="G285" s="47">
        <v>550000</v>
      </c>
      <c r="H285" s="47">
        <v>550000</v>
      </c>
      <c r="I285" s="47">
        <v>650000</v>
      </c>
      <c r="J285" s="47">
        <v>650000</v>
      </c>
      <c r="K285" s="47">
        <v>650000</v>
      </c>
      <c r="L285" s="47">
        <v>650000</v>
      </c>
      <c r="M285" s="47">
        <v>650000</v>
      </c>
      <c r="N285" s="47">
        <v>650000</v>
      </c>
      <c r="O285" s="47">
        <v>650000</v>
      </c>
      <c r="P285" s="47">
        <v>650000</v>
      </c>
      <c r="Q285" s="47">
        <v>780000</v>
      </c>
      <c r="R285" s="47">
        <v>862000</v>
      </c>
      <c r="S285" s="67">
        <f t="shared" si="29"/>
        <v>7942000</v>
      </c>
      <c r="T285" s="152">
        <f t="shared" si="28"/>
        <v>661833.3333333334</v>
      </c>
      <c r="U285" s="381"/>
    </row>
    <row r="286" spans="1:21" s="165" customFormat="1" ht="24.75" customHeight="1">
      <c r="A286" s="349">
        <v>97</v>
      </c>
      <c r="B286" s="353"/>
      <c r="C286" s="358">
        <v>3355726</v>
      </c>
      <c r="D286" s="356" t="s">
        <v>62</v>
      </c>
      <c r="E286" s="82">
        <v>111</v>
      </c>
      <c r="F286" s="27" t="s">
        <v>18</v>
      </c>
      <c r="G286" s="117">
        <v>4500000</v>
      </c>
      <c r="H286" s="117">
        <v>4500000</v>
      </c>
      <c r="I286" s="117">
        <v>4500000</v>
      </c>
      <c r="J286" s="117">
        <v>4500000</v>
      </c>
      <c r="K286" s="117">
        <v>4500000</v>
      </c>
      <c r="L286" s="117">
        <v>4500000</v>
      </c>
      <c r="M286" s="117">
        <v>4500000</v>
      </c>
      <c r="N286" s="117">
        <v>4500000</v>
      </c>
      <c r="O286" s="117">
        <v>4500000</v>
      </c>
      <c r="P286" s="117">
        <v>4500000</v>
      </c>
      <c r="Q286" s="117">
        <v>4500000</v>
      </c>
      <c r="R286" s="117">
        <v>4500000</v>
      </c>
      <c r="S286" s="63">
        <f t="shared" si="29"/>
        <v>54000000</v>
      </c>
      <c r="T286" s="221">
        <f t="shared" si="28"/>
        <v>4500000</v>
      </c>
      <c r="U286" s="380">
        <f>SUM(S286:T288)</f>
        <v>65893333.333333336</v>
      </c>
    </row>
    <row r="287" spans="1:21" s="165" customFormat="1" ht="24.75" customHeight="1">
      <c r="A287" s="355"/>
      <c r="B287" s="360"/>
      <c r="C287" s="361"/>
      <c r="D287" s="366"/>
      <c r="E287" s="132">
        <v>133</v>
      </c>
      <c r="F287" s="78" t="s">
        <v>254</v>
      </c>
      <c r="G287" s="131">
        <v>330000</v>
      </c>
      <c r="H287" s="131">
        <v>330000</v>
      </c>
      <c r="I287" s="131">
        <v>430000</v>
      </c>
      <c r="J287" s="131">
        <v>430000</v>
      </c>
      <c r="K287" s="131">
        <v>430000</v>
      </c>
      <c r="L287" s="131">
        <v>430000</v>
      </c>
      <c r="M287" s="131">
        <v>430000</v>
      </c>
      <c r="N287" s="131">
        <v>430000</v>
      </c>
      <c r="O287" s="131">
        <v>430000</v>
      </c>
      <c r="P287" s="131">
        <v>430000</v>
      </c>
      <c r="Q287" s="131">
        <v>560000</v>
      </c>
      <c r="R287" s="131">
        <v>642000</v>
      </c>
      <c r="S287" s="63">
        <f>SUM(G287:R287)</f>
        <v>5302000</v>
      </c>
      <c r="T287" s="221">
        <f t="shared" si="28"/>
        <v>441833.3333333333</v>
      </c>
      <c r="U287" s="381"/>
    </row>
    <row r="288" spans="1:21" s="165" customFormat="1" ht="24.75" customHeight="1" thickBot="1">
      <c r="A288" s="350"/>
      <c r="B288" s="354"/>
      <c r="C288" s="359"/>
      <c r="D288" s="357"/>
      <c r="E288" s="21">
        <v>131</v>
      </c>
      <c r="F288" s="39" t="s">
        <v>31</v>
      </c>
      <c r="G288" s="122"/>
      <c r="H288" s="122">
        <v>1219500</v>
      </c>
      <c r="I288" s="70">
        <v>430000</v>
      </c>
      <c r="J288" s="88"/>
      <c r="K288" s="88"/>
      <c r="L288" s="88"/>
      <c r="M288" s="88"/>
      <c r="N288" s="88"/>
      <c r="O288" s="88"/>
      <c r="P288" s="194"/>
      <c r="Q288" s="194"/>
      <c r="R288" s="66"/>
      <c r="S288" s="70">
        <f>SUM(G288:R288)</f>
        <v>1649500</v>
      </c>
      <c r="T288" s="147"/>
      <c r="U288" s="381"/>
    </row>
    <row r="289" spans="1:21" s="165" customFormat="1" ht="24.75" customHeight="1">
      <c r="A289" s="349">
        <v>98</v>
      </c>
      <c r="B289" s="353"/>
      <c r="C289" s="358">
        <v>926277</v>
      </c>
      <c r="D289" s="356" t="s">
        <v>63</v>
      </c>
      <c r="E289" s="24">
        <v>111</v>
      </c>
      <c r="F289" s="38" t="s">
        <v>18</v>
      </c>
      <c r="G289" s="86">
        <v>4200000</v>
      </c>
      <c r="H289" s="86">
        <v>4200000</v>
      </c>
      <c r="I289" s="86">
        <v>4200000</v>
      </c>
      <c r="J289" s="86">
        <v>4200000</v>
      </c>
      <c r="K289" s="86">
        <v>4200000</v>
      </c>
      <c r="L289" s="86">
        <v>4200000</v>
      </c>
      <c r="M289" s="86">
        <v>4200000</v>
      </c>
      <c r="N289" s="86">
        <v>4200000</v>
      </c>
      <c r="O289" s="86">
        <v>4200000</v>
      </c>
      <c r="P289" s="86">
        <v>4200000</v>
      </c>
      <c r="Q289" s="86">
        <v>4200000</v>
      </c>
      <c r="R289" s="86">
        <v>4200000</v>
      </c>
      <c r="S289" s="87">
        <f t="shared" si="29"/>
        <v>50400000</v>
      </c>
      <c r="T289" s="184">
        <f>S289/12</f>
        <v>4200000</v>
      </c>
      <c r="U289" s="380">
        <f>SUM(S289:T290)</f>
        <v>55819500</v>
      </c>
    </row>
    <row r="290" spans="1:21" s="165" customFormat="1" ht="24.75" customHeight="1" thickBot="1">
      <c r="A290" s="350"/>
      <c r="B290" s="354"/>
      <c r="C290" s="359"/>
      <c r="D290" s="357"/>
      <c r="E290" s="23">
        <v>131</v>
      </c>
      <c r="F290" s="41" t="s">
        <v>93</v>
      </c>
      <c r="G290" s="133"/>
      <c r="H290" s="133">
        <v>1219500</v>
      </c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7">
        <f aca="true" t="shared" si="30" ref="S290:S338">SUM(G290:R290)</f>
        <v>1219500</v>
      </c>
      <c r="T290" s="152"/>
      <c r="U290" s="382"/>
    </row>
    <row r="291" spans="1:21" s="165" customFormat="1" ht="24.75" customHeight="1" thickBot="1">
      <c r="A291" s="160">
        <v>99</v>
      </c>
      <c r="B291" s="157"/>
      <c r="C291" s="151">
        <v>1696090</v>
      </c>
      <c r="D291" s="83" t="s">
        <v>64</v>
      </c>
      <c r="E291" s="82">
        <v>111</v>
      </c>
      <c r="F291" s="27" t="s">
        <v>18</v>
      </c>
      <c r="G291" s="117">
        <v>4100000</v>
      </c>
      <c r="H291" s="117">
        <v>4100000</v>
      </c>
      <c r="I291" s="117">
        <v>4100000</v>
      </c>
      <c r="J291" s="117">
        <v>4100000</v>
      </c>
      <c r="K291" s="117">
        <v>4100000</v>
      </c>
      <c r="L291" s="117">
        <v>4100000</v>
      </c>
      <c r="M291" s="117">
        <v>4100000</v>
      </c>
      <c r="N291" s="117">
        <v>4100000</v>
      </c>
      <c r="O291" s="117">
        <v>4100000</v>
      </c>
      <c r="P291" s="117">
        <v>4100000</v>
      </c>
      <c r="Q291" s="117">
        <v>4100000</v>
      </c>
      <c r="R291" s="117">
        <v>4100000</v>
      </c>
      <c r="S291" s="63">
        <f t="shared" si="30"/>
        <v>49200000</v>
      </c>
      <c r="T291" s="221">
        <f>S291/12</f>
        <v>4100000</v>
      </c>
      <c r="U291" s="169">
        <f>SUM(S291:T291)</f>
        <v>53300000</v>
      </c>
    </row>
    <row r="292" spans="1:21" s="165" customFormat="1" ht="24.75" customHeight="1">
      <c r="A292" s="349">
        <v>100</v>
      </c>
      <c r="B292" s="353"/>
      <c r="C292" s="358">
        <v>612111</v>
      </c>
      <c r="D292" s="356" t="s">
        <v>314</v>
      </c>
      <c r="E292" s="24">
        <v>111</v>
      </c>
      <c r="F292" s="38" t="s">
        <v>18</v>
      </c>
      <c r="G292" s="86">
        <v>4500000</v>
      </c>
      <c r="H292" s="86">
        <v>4500000</v>
      </c>
      <c r="I292" s="86">
        <v>4500000</v>
      </c>
      <c r="J292" s="86">
        <v>4500000</v>
      </c>
      <c r="K292" s="86">
        <v>4500000</v>
      </c>
      <c r="L292" s="86">
        <v>4500000</v>
      </c>
      <c r="M292" s="86">
        <v>4500000</v>
      </c>
      <c r="N292" s="86">
        <v>4500000</v>
      </c>
      <c r="O292" s="279"/>
      <c r="P292" s="279"/>
      <c r="Q292" s="279"/>
      <c r="R292" s="279"/>
      <c r="S292" s="87">
        <f>SUM(G292:R292)</f>
        <v>36000000</v>
      </c>
      <c r="T292" s="184">
        <f>S292/12</f>
        <v>3000000</v>
      </c>
      <c r="U292" s="380">
        <f>SUM(S292:T293)</f>
        <v>40219500</v>
      </c>
    </row>
    <row r="293" spans="1:21" s="165" customFormat="1" ht="24.75" customHeight="1" thickBot="1">
      <c r="A293" s="350"/>
      <c r="B293" s="354"/>
      <c r="C293" s="359"/>
      <c r="D293" s="357"/>
      <c r="E293" s="23">
        <v>131</v>
      </c>
      <c r="F293" s="41" t="s">
        <v>93</v>
      </c>
      <c r="G293" s="133"/>
      <c r="H293" s="133">
        <v>1219500</v>
      </c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7">
        <f t="shared" si="30"/>
        <v>1219500</v>
      </c>
      <c r="T293" s="152"/>
      <c r="U293" s="382"/>
    </row>
    <row r="294" spans="1:21" s="165" customFormat="1" ht="24.75" customHeight="1">
      <c r="A294" s="349">
        <v>101</v>
      </c>
      <c r="B294" s="353"/>
      <c r="C294" s="358">
        <v>3259284</v>
      </c>
      <c r="D294" s="356" t="s">
        <v>65</v>
      </c>
      <c r="E294" s="24">
        <v>111</v>
      </c>
      <c r="F294" s="38" t="s">
        <v>18</v>
      </c>
      <c r="G294" s="86">
        <v>5700000</v>
      </c>
      <c r="H294" s="86">
        <v>5700000</v>
      </c>
      <c r="I294" s="86">
        <v>5700000</v>
      </c>
      <c r="J294" s="86">
        <v>5700000</v>
      </c>
      <c r="K294" s="86">
        <v>5700000</v>
      </c>
      <c r="L294" s="86">
        <v>5700000</v>
      </c>
      <c r="M294" s="86">
        <v>5700000</v>
      </c>
      <c r="N294" s="86">
        <v>5700000</v>
      </c>
      <c r="O294" s="86">
        <v>5700000</v>
      </c>
      <c r="P294" s="86">
        <v>5700000</v>
      </c>
      <c r="Q294" s="86">
        <v>5700000</v>
      </c>
      <c r="R294" s="86">
        <v>5700000</v>
      </c>
      <c r="S294" s="87">
        <f>SUM(G294:R294)</f>
        <v>68400000</v>
      </c>
      <c r="T294" s="184">
        <f>S294/12</f>
        <v>5700000</v>
      </c>
      <c r="U294" s="380">
        <f>SUM(S294:T295)</f>
        <v>75319500</v>
      </c>
    </row>
    <row r="295" spans="1:21" s="165" customFormat="1" ht="24.75" customHeight="1" thickBot="1">
      <c r="A295" s="350"/>
      <c r="B295" s="354"/>
      <c r="C295" s="359"/>
      <c r="D295" s="357"/>
      <c r="E295" s="23">
        <v>131</v>
      </c>
      <c r="F295" s="41" t="s">
        <v>93</v>
      </c>
      <c r="G295" s="133"/>
      <c r="H295" s="133">
        <v>1219500</v>
      </c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7">
        <f t="shared" si="30"/>
        <v>1219500</v>
      </c>
      <c r="T295" s="152"/>
      <c r="U295" s="382"/>
    </row>
    <row r="296" spans="1:21" s="165" customFormat="1" ht="24.75" customHeight="1">
      <c r="A296" s="349">
        <v>102</v>
      </c>
      <c r="B296" s="353"/>
      <c r="C296" s="358">
        <v>5103744</v>
      </c>
      <c r="D296" s="356" t="s">
        <v>295</v>
      </c>
      <c r="E296" s="24">
        <v>111</v>
      </c>
      <c r="F296" s="38" t="s">
        <v>18</v>
      </c>
      <c r="G296" s="86">
        <v>4100000</v>
      </c>
      <c r="H296" s="86">
        <v>4100000</v>
      </c>
      <c r="I296" s="86">
        <v>4100000</v>
      </c>
      <c r="J296" s="86">
        <v>4100000</v>
      </c>
      <c r="K296" s="86">
        <v>4100000</v>
      </c>
      <c r="L296" s="86">
        <v>4100000</v>
      </c>
      <c r="M296" s="86">
        <v>4100000</v>
      </c>
      <c r="N296" s="86">
        <v>4100000</v>
      </c>
      <c r="O296" s="86">
        <v>4100000</v>
      </c>
      <c r="P296" s="86">
        <v>4100000</v>
      </c>
      <c r="Q296" s="86">
        <v>4100000</v>
      </c>
      <c r="R296" s="86">
        <v>4100000</v>
      </c>
      <c r="S296" s="87">
        <f>SUM(G296:R296)</f>
        <v>49200000</v>
      </c>
      <c r="T296" s="184">
        <f>S296/12</f>
        <v>4100000</v>
      </c>
      <c r="U296" s="380">
        <f>SUM(S296:T297)</f>
        <v>55019500</v>
      </c>
    </row>
    <row r="297" spans="1:21" s="165" customFormat="1" ht="24.75" customHeight="1" thickBot="1">
      <c r="A297" s="350"/>
      <c r="B297" s="354"/>
      <c r="C297" s="359"/>
      <c r="D297" s="357"/>
      <c r="E297" s="23">
        <v>131</v>
      </c>
      <c r="F297" s="41" t="s">
        <v>93</v>
      </c>
      <c r="G297" s="133"/>
      <c r="H297" s="133">
        <v>1219500</v>
      </c>
      <c r="I297" s="133">
        <v>500000</v>
      </c>
      <c r="J297" s="133"/>
      <c r="K297" s="133"/>
      <c r="L297" s="133"/>
      <c r="M297" s="133"/>
      <c r="N297" s="133"/>
      <c r="O297" s="133"/>
      <c r="P297" s="133"/>
      <c r="Q297" s="133"/>
      <c r="R297" s="133"/>
      <c r="S297" s="67">
        <f>SUM(G297:R297)</f>
        <v>1719500</v>
      </c>
      <c r="T297" s="152"/>
      <c r="U297" s="382"/>
    </row>
    <row r="298" spans="1:21" s="165" customFormat="1" ht="24.75" customHeight="1">
      <c r="A298" s="391">
        <v>103</v>
      </c>
      <c r="B298" s="353"/>
      <c r="C298" s="458">
        <v>1548532</v>
      </c>
      <c r="D298" s="367" t="s">
        <v>66</v>
      </c>
      <c r="E298" s="24">
        <v>111</v>
      </c>
      <c r="F298" s="38" t="s">
        <v>18</v>
      </c>
      <c r="G298" s="86">
        <v>6900000</v>
      </c>
      <c r="H298" s="86">
        <v>6900000</v>
      </c>
      <c r="I298" s="86">
        <v>6900000</v>
      </c>
      <c r="J298" s="86">
        <v>6900000</v>
      </c>
      <c r="K298" s="86">
        <v>6900000</v>
      </c>
      <c r="L298" s="86">
        <v>6900000</v>
      </c>
      <c r="M298" s="86">
        <v>6900000</v>
      </c>
      <c r="N298" s="86">
        <v>6900000</v>
      </c>
      <c r="O298" s="86">
        <v>6900000</v>
      </c>
      <c r="P298" s="86">
        <v>6900000</v>
      </c>
      <c r="Q298" s="86">
        <v>6900000</v>
      </c>
      <c r="R298" s="86">
        <v>6900000</v>
      </c>
      <c r="S298" s="87">
        <f t="shared" si="30"/>
        <v>82800000</v>
      </c>
      <c r="T298" s="223">
        <f>S298/12</f>
        <v>6900000</v>
      </c>
      <c r="U298" s="414">
        <f>SUM(S298:T302)</f>
        <v>118397600</v>
      </c>
    </row>
    <row r="299" spans="1:21" s="165" customFormat="1" ht="24.75" customHeight="1">
      <c r="A299" s="392"/>
      <c r="B299" s="360"/>
      <c r="C299" s="459"/>
      <c r="D299" s="368"/>
      <c r="E299" s="82">
        <v>230</v>
      </c>
      <c r="F299" s="27" t="s">
        <v>249</v>
      </c>
      <c r="G299" s="117"/>
      <c r="H299" s="117"/>
      <c r="I299" s="117"/>
      <c r="J299" s="117"/>
      <c r="K299" s="117">
        <v>1700000</v>
      </c>
      <c r="L299" s="117"/>
      <c r="M299" s="117"/>
      <c r="N299" s="117"/>
      <c r="O299" s="117"/>
      <c r="P299" s="117"/>
      <c r="Q299" s="117"/>
      <c r="R299" s="117"/>
      <c r="S299" s="63"/>
      <c r="T299" s="224"/>
      <c r="U299" s="415"/>
    </row>
    <row r="300" spans="1:21" s="165" customFormat="1" ht="24.75" customHeight="1">
      <c r="A300" s="392"/>
      <c r="B300" s="360"/>
      <c r="C300" s="459"/>
      <c r="D300" s="368"/>
      <c r="E300" s="82">
        <v>131</v>
      </c>
      <c r="F300" s="27" t="s">
        <v>93</v>
      </c>
      <c r="G300" s="117"/>
      <c r="H300" s="117">
        <v>1219500</v>
      </c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65">
        <f>SUM(G300:R300)</f>
        <v>1219500</v>
      </c>
      <c r="T300" s="220"/>
      <c r="U300" s="415"/>
    </row>
    <row r="301" spans="1:21" s="165" customFormat="1" ht="24.75" customHeight="1">
      <c r="A301" s="392"/>
      <c r="B301" s="360"/>
      <c r="C301" s="459"/>
      <c r="D301" s="368"/>
      <c r="E301" s="16">
        <v>133</v>
      </c>
      <c r="F301" s="37" t="s">
        <v>284</v>
      </c>
      <c r="G301" s="75">
        <v>915000</v>
      </c>
      <c r="H301" s="75">
        <v>915000</v>
      </c>
      <c r="I301" s="75">
        <v>915000</v>
      </c>
      <c r="J301" s="75">
        <v>915000</v>
      </c>
      <c r="K301" s="75">
        <v>915000</v>
      </c>
      <c r="L301" s="75">
        <v>915000</v>
      </c>
      <c r="M301" s="75">
        <v>915000</v>
      </c>
      <c r="N301" s="75">
        <v>915000</v>
      </c>
      <c r="O301" s="75">
        <v>915000</v>
      </c>
      <c r="P301" s="75">
        <v>915000</v>
      </c>
      <c r="Q301" s="75">
        <v>1075000</v>
      </c>
      <c r="R301" s="75">
        <v>1121000</v>
      </c>
      <c r="S301" s="65">
        <f t="shared" si="30"/>
        <v>11346000</v>
      </c>
      <c r="T301" s="220">
        <f>S301/12</f>
        <v>945500</v>
      </c>
      <c r="U301" s="415"/>
    </row>
    <row r="302" spans="1:21" s="165" customFormat="1" ht="24.75" customHeight="1" thickBot="1">
      <c r="A302" s="392"/>
      <c r="B302" s="360"/>
      <c r="C302" s="459"/>
      <c r="D302" s="369"/>
      <c r="E302" s="21">
        <v>113</v>
      </c>
      <c r="F302" s="39" t="s">
        <v>248</v>
      </c>
      <c r="G302" s="66">
        <v>1168200</v>
      </c>
      <c r="H302" s="66">
        <v>1168200</v>
      </c>
      <c r="I302" s="66">
        <v>1168200</v>
      </c>
      <c r="J302" s="66">
        <v>1168200</v>
      </c>
      <c r="K302" s="66">
        <v>1168200</v>
      </c>
      <c r="L302" s="66">
        <v>1168200</v>
      </c>
      <c r="M302" s="66">
        <v>1168200</v>
      </c>
      <c r="N302" s="66">
        <v>1168200</v>
      </c>
      <c r="O302" s="66">
        <v>1168200</v>
      </c>
      <c r="P302" s="66">
        <v>1168200</v>
      </c>
      <c r="Q302" s="66">
        <v>1168200</v>
      </c>
      <c r="R302" s="66">
        <v>1168200</v>
      </c>
      <c r="S302" s="70">
        <f>SUM(G302:R302)</f>
        <v>14018400</v>
      </c>
      <c r="T302" s="219">
        <f>S302/12</f>
        <v>1168200</v>
      </c>
      <c r="U302" s="415"/>
    </row>
    <row r="303" spans="1:21" s="165" customFormat="1" ht="24.75" customHeight="1">
      <c r="A303" s="349">
        <v>104</v>
      </c>
      <c r="B303" s="353"/>
      <c r="C303" s="358">
        <v>2406406</v>
      </c>
      <c r="D303" s="356" t="s">
        <v>67</v>
      </c>
      <c r="E303" s="82">
        <v>111</v>
      </c>
      <c r="F303" s="27" t="s">
        <v>18</v>
      </c>
      <c r="G303" s="117">
        <v>3400000</v>
      </c>
      <c r="H303" s="117">
        <v>3400000</v>
      </c>
      <c r="I303" s="117">
        <v>3400000</v>
      </c>
      <c r="J303" s="117">
        <v>3400000</v>
      </c>
      <c r="K303" s="117">
        <v>3400000</v>
      </c>
      <c r="L303" s="117">
        <v>3400000</v>
      </c>
      <c r="M303" s="117">
        <v>3400000</v>
      </c>
      <c r="N303" s="117">
        <v>3400000</v>
      </c>
      <c r="O303" s="117">
        <v>3400000</v>
      </c>
      <c r="P303" s="117">
        <v>3400000</v>
      </c>
      <c r="Q303" s="117">
        <v>3400000</v>
      </c>
      <c r="R303" s="117">
        <v>3400000</v>
      </c>
      <c r="S303" s="63">
        <f t="shared" si="30"/>
        <v>40800000</v>
      </c>
      <c r="T303" s="221">
        <f>S303/12</f>
        <v>3400000</v>
      </c>
      <c r="U303" s="380">
        <f>SUM(S303:T304)</f>
        <v>45849500</v>
      </c>
    </row>
    <row r="304" spans="1:21" s="165" customFormat="1" ht="24.75" customHeight="1" thickBot="1">
      <c r="A304" s="350"/>
      <c r="B304" s="354"/>
      <c r="C304" s="359"/>
      <c r="D304" s="357"/>
      <c r="E304" s="19">
        <v>131</v>
      </c>
      <c r="F304" s="41" t="s">
        <v>93</v>
      </c>
      <c r="G304" s="46"/>
      <c r="H304" s="72">
        <v>1219500</v>
      </c>
      <c r="I304" s="67">
        <v>430000</v>
      </c>
      <c r="J304" s="72"/>
      <c r="K304" s="72"/>
      <c r="L304" s="72"/>
      <c r="M304" s="72"/>
      <c r="N304" s="190"/>
      <c r="O304" s="190"/>
      <c r="P304" s="190"/>
      <c r="Q304" s="190"/>
      <c r="R304" s="98"/>
      <c r="S304" s="70">
        <f t="shared" si="30"/>
        <v>1649500</v>
      </c>
      <c r="T304" s="147"/>
      <c r="U304" s="382"/>
    </row>
    <row r="305" spans="1:21" s="165" customFormat="1" ht="24.75" customHeight="1">
      <c r="A305" s="349">
        <v>105</v>
      </c>
      <c r="B305" s="353"/>
      <c r="C305" s="358">
        <v>3824723</v>
      </c>
      <c r="D305" s="356" t="s">
        <v>68</v>
      </c>
      <c r="E305" s="82">
        <v>111</v>
      </c>
      <c r="F305" s="27" t="s">
        <v>18</v>
      </c>
      <c r="G305" s="117">
        <v>3400000</v>
      </c>
      <c r="H305" s="117">
        <v>3400000</v>
      </c>
      <c r="I305" s="117">
        <v>3400000</v>
      </c>
      <c r="J305" s="117">
        <v>3400000</v>
      </c>
      <c r="K305" s="117">
        <v>3400000</v>
      </c>
      <c r="L305" s="117">
        <v>3400000</v>
      </c>
      <c r="M305" s="117">
        <v>3400000</v>
      </c>
      <c r="N305" s="117">
        <v>3400000</v>
      </c>
      <c r="O305" s="117">
        <v>3400000</v>
      </c>
      <c r="P305" s="117">
        <v>3400000</v>
      </c>
      <c r="Q305" s="117">
        <v>3400000</v>
      </c>
      <c r="R305" s="117">
        <v>3400000</v>
      </c>
      <c r="S305" s="63">
        <f t="shared" si="30"/>
        <v>40800000</v>
      </c>
      <c r="T305" s="221">
        <f>S305/12</f>
        <v>3400000</v>
      </c>
      <c r="U305" s="380">
        <f>SUM(S305:T306)</f>
        <v>45419500</v>
      </c>
    </row>
    <row r="306" spans="1:21" s="165" customFormat="1" ht="24.75" customHeight="1" thickBot="1">
      <c r="A306" s="350"/>
      <c r="B306" s="360"/>
      <c r="C306" s="359"/>
      <c r="D306" s="357"/>
      <c r="E306" s="21">
        <v>131</v>
      </c>
      <c r="F306" s="39" t="s">
        <v>93</v>
      </c>
      <c r="G306" s="122"/>
      <c r="H306" s="122">
        <v>1219500</v>
      </c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70">
        <f t="shared" si="30"/>
        <v>1219500</v>
      </c>
      <c r="T306" s="147"/>
      <c r="U306" s="381"/>
    </row>
    <row r="307" spans="1:21" s="165" customFormat="1" ht="24.75" customHeight="1">
      <c r="A307" s="349">
        <v>106</v>
      </c>
      <c r="B307" s="353"/>
      <c r="C307" s="358">
        <v>3948737</v>
      </c>
      <c r="D307" s="356" t="s">
        <v>69</v>
      </c>
      <c r="E307" s="82">
        <v>111</v>
      </c>
      <c r="F307" s="27" t="s">
        <v>18</v>
      </c>
      <c r="G307" s="117">
        <v>3400000</v>
      </c>
      <c r="H307" s="117">
        <v>3400000</v>
      </c>
      <c r="I307" s="117">
        <v>3400000</v>
      </c>
      <c r="J307" s="117">
        <v>3400000</v>
      </c>
      <c r="K307" s="117">
        <v>3400000</v>
      </c>
      <c r="L307" s="117">
        <v>3400000</v>
      </c>
      <c r="M307" s="117">
        <v>3400000</v>
      </c>
      <c r="N307" s="117">
        <v>3400000</v>
      </c>
      <c r="O307" s="117">
        <v>3400000</v>
      </c>
      <c r="P307" s="117">
        <v>3400000</v>
      </c>
      <c r="Q307" s="117">
        <v>3400000</v>
      </c>
      <c r="R307" s="117">
        <v>3400000</v>
      </c>
      <c r="S307" s="63">
        <f t="shared" si="30"/>
        <v>40800000</v>
      </c>
      <c r="T307" s="221">
        <f>S307/12</f>
        <v>3400000</v>
      </c>
      <c r="U307" s="380">
        <f>SUM(S307:T308)</f>
        <v>45849500</v>
      </c>
    </row>
    <row r="308" spans="1:21" s="165" customFormat="1" ht="24.75" customHeight="1" thickBot="1">
      <c r="A308" s="350"/>
      <c r="B308" s="354"/>
      <c r="C308" s="359"/>
      <c r="D308" s="357"/>
      <c r="E308" s="21">
        <v>131</v>
      </c>
      <c r="F308" s="39" t="s">
        <v>31</v>
      </c>
      <c r="G308" s="122"/>
      <c r="H308" s="122">
        <v>1219500</v>
      </c>
      <c r="I308" s="128">
        <v>430000</v>
      </c>
      <c r="J308" s="88"/>
      <c r="K308" s="88"/>
      <c r="L308" s="88"/>
      <c r="M308" s="88"/>
      <c r="N308" s="88"/>
      <c r="O308" s="88"/>
      <c r="P308" s="194"/>
      <c r="Q308" s="194"/>
      <c r="R308" s="97"/>
      <c r="S308" s="70">
        <f t="shared" si="30"/>
        <v>1649500</v>
      </c>
      <c r="T308" s="147"/>
      <c r="U308" s="381"/>
    </row>
    <row r="309" spans="1:21" s="165" customFormat="1" ht="24.75" customHeight="1">
      <c r="A309" s="349">
        <v>107</v>
      </c>
      <c r="B309" s="353"/>
      <c r="C309" s="358">
        <v>950766</v>
      </c>
      <c r="D309" s="356" t="s">
        <v>70</v>
      </c>
      <c r="E309" s="82">
        <v>111</v>
      </c>
      <c r="F309" s="27" t="s">
        <v>18</v>
      </c>
      <c r="G309" s="117">
        <v>3400000</v>
      </c>
      <c r="H309" s="117">
        <v>3400000</v>
      </c>
      <c r="I309" s="117">
        <v>3400000</v>
      </c>
      <c r="J309" s="117">
        <v>3400000</v>
      </c>
      <c r="K309" s="117">
        <v>3400000</v>
      </c>
      <c r="L309" s="117">
        <v>3400000</v>
      </c>
      <c r="M309" s="117">
        <v>3400000</v>
      </c>
      <c r="N309" s="117">
        <v>3400000</v>
      </c>
      <c r="O309" s="117">
        <v>3400000</v>
      </c>
      <c r="P309" s="117">
        <v>3400000</v>
      </c>
      <c r="Q309" s="117">
        <v>3400000</v>
      </c>
      <c r="R309" s="117">
        <v>3400000</v>
      </c>
      <c r="S309" s="63">
        <f t="shared" si="30"/>
        <v>40800000</v>
      </c>
      <c r="T309" s="221">
        <f>S309/12</f>
        <v>3400000</v>
      </c>
      <c r="U309" s="380">
        <f>SUM(S309:T311)</f>
        <v>51163333.333333336</v>
      </c>
    </row>
    <row r="310" spans="1:21" s="165" customFormat="1" ht="24.75" customHeight="1">
      <c r="A310" s="355"/>
      <c r="B310" s="360"/>
      <c r="C310" s="361"/>
      <c r="D310" s="366"/>
      <c r="E310" s="132">
        <v>131</v>
      </c>
      <c r="F310" s="78" t="s">
        <v>93</v>
      </c>
      <c r="G310" s="131"/>
      <c r="H310" s="131">
        <v>1219500</v>
      </c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63">
        <f t="shared" si="30"/>
        <v>1219500</v>
      </c>
      <c r="T310" s="154"/>
      <c r="U310" s="381"/>
    </row>
    <row r="311" spans="1:21" s="165" customFormat="1" ht="24.75" customHeight="1" thickBot="1">
      <c r="A311" s="350"/>
      <c r="B311" s="354"/>
      <c r="C311" s="359"/>
      <c r="D311" s="357"/>
      <c r="E311" s="21">
        <v>133</v>
      </c>
      <c r="F311" s="39" t="s">
        <v>254</v>
      </c>
      <c r="G311" s="43">
        <v>330000</v>
      </c>
      <c r="H311" s="43">
        <v>330000</v>
      </c>
      <c r="I311" s="43">
        <v>430000</v>
      </c>
      <c r="J311" s="43">
        <v>430000</v>
      </c>
      <c r="K311" s="43">
        <v>430000</v>
      </c>
      <c r="L311" s="43">
        <v>430000</v>
      </c>
      <c r="M311" s="43">
        <v>430000</v>
      </c>
      <c r="N311" s="43">
        <v>430000</v>
      </c>
      <c r="O311" s="43">
        <v>430000</v>
      </c>
      <c r="P311" s="43">
        <v>430000</v>
      </c>
      <c r="Q311" s="194">
        <v>560000</v>
      </c>
      <c r="R311" s="97">
        <v>642000</v>
      </c>
      <c r="S311" s="70">
        <f>SUM(G311:R311)</f>
        <v>5302000</v>
      </c>
      <c r="T311" s="147">
        <f>S311/12</f>
        <v>441833.3333333333</v>
      </c>
      <c r="U311" s="381"/>
    </row>
    <row r="312" spans="1:21" s="165" customFormat="1" ht="24.75" customHeight="1">
      <c r="A312" s="349">
        <v>108</v>
      </c>
      <c r="B312" s="353"/>
      <c r="C312" s="358">
        <v>2343201</v>
      </c>
      <c r="D312" s="356" t="s">
        <v>71</v>
      </c>
      <c r="E312" s="82">
        <v>111</v>
      </c>
      <c r="F312" s="27" t="s">
        <v>18</v>
      </c>
      <c r="G312" s="117">
        <v>3400000</v>
      </c>
      <c r="H312" s="117">
        <v>3400000</v>
      </c>
      <c r="I312" s="117">
        <v>3400000</v>
      </c>
      <c r="J312" s="117">
        <v>3400000</v>
      </c>
      <c r="K312" s="117">
        <v>3400000</v>
      </c>
      <c r="L312" s="117">
        <v>3400000</v>
      </c>
      <c r="M312" s="117">
        <v>3400000</v>
      </c>
      <c r="N312" s="117">
        <v>3400000</v>
      </c>
      <c r="O312" s="117">
        <v>3400000</v>
      </c>
      <c r="P312" s="117">
        <v>3400000</v>
      </c>
      <c r="Q312" s="117">
        <v>3400000</v>
      </c>
      <c r="R312" s="117">
        <v>3400000</v>
      </c>
      <c r="S312" s="63">
        <f>SUM(G312:R312)</f>
        <v>40800000</v>
      </c>
      <c r="T312" s="221">
        <f>S312/12</f>
        <v>3400000</v>
      </c>
      <c r="U312" s="380">
        <f>SUM(S312:T313)</f>
        <v>45419500</v>
      </c>
    </row>
    <row r="313" spans="1:21" s="165" customFormat="1" ht="24.75" customHeight="1" thickBot="1">
      <c r="A313" s="350"/>
      <c r="B313" s="354"/>
      <c r="C313" s="359"/>
      <c r="D313" s="357"/>
      <c r="E313" s="82">
        <v>131</v>
      </c>
      <c r="F313" s="27" t="s">
        <v>299</v>
      </c>
      <c r="G313" s="117"/>
      <c r="H313" s="117">
        <v>1219500</v>
      </c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63">
        <f t="shared" si="30"/>
        <v>1219500</v>
      </c>
      <c r="T313" s="221"/>
      <c r="U313" s="382"/>
    </row>
    <row r="314" spans="1:21" s="165" customFormat="1" ht="24.75" customHeight="1">
      <c r="A314" s="391">
        <v>109</v>
      </c>
      <c r="B314" s="353"/>
      <c r="C314" s="458">
        <v>805123</v>
      </c>
      <c r="D314" s="367" t="s">
        <v>72</v>
      </c>
      <c r="E314" s="24">
        <v>111</v>
      </c>
      <c r="F314" s="38" t="s">
        <v>18</v>
      </c>
      <c r="G314" s="86">
        <v>3400000</v>
      </c>
      <c r="H314" s="86">
        <v>3400000</v>
      </c>
      <c r="I314" s="86">
        <v>3400000</v>
      </c>
      <c r="J314" s="86">
        <v>3400000</v>
      </c>
      <c r="K314" s="86">
        <v>3400000</v>
      </c>
      <c r="L314" s="86">
        <v>3400000</v>
      </c>
      <c r="M314" s="86">
        <v>3400000</v>
      </c>
      <c r="N314" s="86">
        <v>3400000</v>
      </c>
      <c r="O314" s="86">
        <v>3400000</v>
      </c>
      <c r="P314" s="86">
        <v>3400000</v>
      </c>
      <c r="Q314" s="86">
        <v>3400000</v>
      </c>
      <c r="R314" s="86">
        <v>3400000</v>
      </c>
      <c r="S314" s="87">
        <f t="shared" si="30"/>
        <v>40800000</v>
      </c>
      <c r="T314" s="223">
        <f aca="true" t="shared" si="31" ref="T314:T319">S314/12</f>
        <v>3400000</v>
      </c>
      <c r="U314" s="409">
        <f>SUM(S314:T316)</f>
        <v>47222500</v>
      </c>
    </row>
    <row r="315" spans="1:21" s="165" customFormat="1" ht="24.75" customHeight="1">
      <c r="A315" s="392"/>
      <c r="B315" s="360"/>
      <c r="C315" s="459"/>
      <c r="D315" s="368"/>
      <c r="E315" s="132">
        <v>230</v>
      </c>
      <c r="F315" s="78" t="s">
        <v>249</v>
      </c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63">
        <f t="shared" si="30"/>
        <v>0</v>
      </c>
      <c r="T315" s="220"/>
      <c r="U315" s="410"/>
    </row>
    <row r="316" spans="1:21" s="165" customFormat="1" ht="24.75" customHeight="1" thickBot="1">
      <c r="A316" s="393"/>
      <c r="B316" s="354"/>
      <c r="C316" s="459"/>
      <c r="D316" s="368"/>
      <c r="E316" s="110">
        <v>133</v>
      </c>
      <c r="F316" s="111" t="s">
        <v>284</v>
      </c>
      <c r="G316" s="247"/>
      <c r="H316" s="247"/>
      <c r="I316" s="247"/>
      <c r="J316" s="247"/>
      <c r="K316" s="247"/>
      <c r="L316" s="308"/>
      <c r="M316" s="247"/>
      <c r="N316" s="247"/>
      <c r="O316" s="247"/>
      <c r="P316" s="227">
        <v>750000</v>
      </c>
      <c r="Q316" s="227">
        <v>1020000</v>
      </c>
      <c r="R316" s="227">
        <v>1020000</v>
      </c>
      <c r="S316" s="70">
        <f>SUM(G316:R316)</f>
        <v>2790000</v>
      </c>
      <c r="T316" s="152">
        <f t="shared" si="31"/>
        <v>232500</v>
      </c>
      <c r="U316" s="410"/>
    </row>
    <row r="317" spans="1:21" s="165" customFormat="1" ht="24.75" customHeight="1">
      <c r="A317" s="391">
        <v>110</v>
      </c>
      <c r="B317" s="353"/>
      <c r="C317" s="458">
        <v>996091</v>
      </c>
      <c r="D317" s="367" t="s">
        <v>73</v>
      </c>
      <c r="E317" s="24">
        <v>111</v>
      </c>
      <c r="F317" s="38" t="s">
        <v>18</v>
      </c>
      <c r="G317" s="86">
        <v>7200000</v>
      </c>
      <c r="H317" s="86">
        <v>7200000</v>
      </c>
      <c r="I317" s="86">
        <v>7200000</v>
      </c>
      <c r="J317" s="86">
        <v>7200000</v>
      </c>
      <c r="K317" s="86">
        <v>7200000</v>
      </c>
      <c r="L317" s="86">
        <v>7200000</v>
      </c>
      <c r="M317" s="86">
        <v>7200000</v>
      </c>
      <c r="N317" s="86">
        <v>7200000</v>
      </c>
      <c r="O317" s="86">
        <v>7200000</v>
      </c>
      <c r="P317" s="86">
        <v>7200000</v>
      </c>
      <c r="Q317" s="86">
        <v>7200000</v>
      </c>
      <c r="R317" s="86">
        <v>7200000</v>
      </c>
      <c r="S317" s="87">
        <f t="shared" si="30"/>
        <v>86400000</v>
      </c>
      <c r="T317" s="223">
        <f t="shared" si="31"/>
        <v>7200000</v>
      </c>
      <c r="U317" s="414">
        <f>SUM(S317:T320)</f>
        <v>115130700</v>
      </c>
    </row>
    <row r="318" spans="1:21" s="165" customFormat="1" ht="24.75" customHeight="1">
      <c r="A318" s="392"/>
      <c r="B318" s="360"/>
      <c r="C318" s="459"/>
      <c r="D318" s="368"/>
      <c r="E318" s="16">
        <v>133</v>
      </c>
      <c r="F318" s="37" t="s">
        <v>21</v>
      </c>
      <c r="G318" s="154">
        <v>915000</v>
      </c>
      <c r="H318" s="154">
        <v>915000</v>
      </c>
      <c r="I318" s="154">
        <v>915000</v>
      </c>
      <c r="J318" s="154">
        <v>915000</v>
      </c>
      <c r="K318" s="154">
        <v>915000</v>
      </c>
      <c r="L318" s="154">
        <v>915000</v>
      </c>
      <c r="M318" s="154">
        <v>915000</v>
      </c>
      <c r="N318" s="154">
        <v>915000</v>
      </c>
      <c r="O318" s="154">
        <v>915000</v>
      </c>
      <c r="P318" s="276"/>
      <c r="Q318" s="276"/>
      <c r="R318" s="276"/>
      <c r="S318" s="65">
        <f>SUM(G318:R318)</f>
        <v>8235000</v>
      </c>
      <c r="T318" s="220">
        <f t="shared" si="31"/>
        <v>686250</v>
      </c>
      <c r="U318" s="415"/>
    </row>
    <row r="319" spans="1:21" s="165" customFormat="1" ht="24.75" customHeight="1">
      <c r="A319" s="392"/>
      <c r="B319" s="360"/>
      <c r="C319" s="459"/>
      <c r="D319" s="368"/>
      <c r="E319" s="16">
        <v>113</v>
      </c>
      <c r="F319" s="92" t="s">
        <v>19</v>
      </c>
      <c r="G319" s="181">
        <v>1168200</v>
      </c>
      <c r="H319" s="181">
        <v>1168200</v>
      </c>
      <c r="I319" s="181">
        <v>1168200</v>
      </c>
      <c r="J319" s="181">
        <v>1168200</v>
      </c>
      <c r="K319" s="181">
        <v>1168200</v>
      </c>
      <c r="L319" s="181">
        <v>1168200</v>
      </c>
      <c r="M319" s="181">
        <v>1168200</v>
      </c>
      <c r="N319" s="181">
        <v>1168200</v>
      </c>
      <c r="O319" s="181">
        <v>1168200</v>
      </c>
      <c r="P319" s="320"/>
      <c r="Q319" s="320"/>
      <c r="R319" s="320"/>
      <c r="S319" s="65">
        <f>SUM(G319:R319)</f>
        <v>10513800</v>
      </c>
      <c r="T319" s="220">
        <f t="shared" si="31"/>
        <v>876150</v>
      </c>
      <c r="U319" s="415"/>
    </row>
    <row r="320" spans="1:21" s="165" customFormat="1" ht="24.75" customHeight="1" thickBot="1">
      <c r="A320" s="392"/>
      <c r="B320" s="360"/>
      <c r="C320" s="459"/>
      <c r="D320" s="368"/>
      <c r="E320" s="23">
        <v>131</v>
      </c>
      <c r="F320" s="39" t="s">
        <v>93</v>
      </c>
      <c r="G320" s="147"/>
      <c r="H320" s="147">
        <v>1219500</v>
      </c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70">
        <f>SUM(G320:R320)</f>
        <v>1219500</v>
      </c>
      <c r="T320" s="219"/>
      <c r="U320" s="444"/>
    </row>
    <row r="321" spans="1:21" s="165" customFormat="1" ht="24.75" customHeight="1">
      <c r="A321" s="349">
        <v>111</v>
      </c>
      <c r="B321" s="353"/>
      <c r="C321" s="358">
        <v>1481913</v>
      </c>
      <c r="D321" s="356" t="s">
        <v>74</v>
      </c>
      <c r="E321" s="82">
        <v>111</v>
      </c>
      <c r="F321" s="27" t="s">
        <v>18</v>
      </c>
      <c r="G321" s="117">
        <v>4200000</v>
      </c>
      <c r="H321" s="117">
        <v>4200000</v>
      </c>
      <c r="I321" s="117">
        <v>4200000</v>
      </c>
      <c r="J321" s="117">
        <v>4200000</v>
      </c>
      <c r="K321" s="117">
        <v>4200000</v>
      </c>
      <c r="L321" s="117">
        <v>4200000</v>
      </c>
      <c r="M321" s="117">
        <v>4200000</v>
      </c>
      <c r="N321" s="117">
        <v>4200000</v>
      </c>
      <c r="O321" s="117">
        <v>4200000</v>
      </c>
      <c r="P321" s="117">
        <v>4200000</v>
      </c>
      <c r="Q321" s="117">
        <v>4200000</v>
      </c>
      <c r="R321" s="117">
        <v>4200000</v>
      </c>
      <c r="S321" s="63">
        <f t="shared" si="30"/>
        <v>50400000</v>
      </c>
      <c r="T321" s="221">
        <f>S321/12</f>
        <v>4200000</v>
      </c>
      <c r="U321" s="381">
        <f>SUM(S321:T324)</f>
        <v>73953333.33333334</v>
      </c>
    </row>
    <row r="322" spans="1:21" s="165" customFormat="1" ht="24.75" customHeight="1">
      <c r="A322" s="355"/>
      <c r="B322" s="360"/>
      <c r="C322" s="361"/>
      <c r="D322" s="366"/>
      <c r="E322" s="16">
        <v>133</v>
      </c>
      <c r="F322" s="37" t="s">
        <v>284</v>
      </c>
      <c r="G322" s="75">
        <v>550000</v>
      </c>
      <c r="H322" s="75">
        <v>550000</v>
      </c>
      <c r="I322" s="75">
        <v>650000</v>
      </c>
      <c r="J322" s="75">
        <v>650000</v>
      </c>
      <c r="K322" s="75">
        <v>650000</v>
      </c>
      <c r="L322" s="75">
        <v>650000</v>
      </c>
      <c r="M322" s="75">
        <v>650000</v>
      </c>
      <c r="N322" s="75">
        <v>650000</v>
      </c>
      <c r="O322" s="75">
        <v>650000</v>
      </c>
      <c r="P322" s="75">
        <v>650000</v>
      </c>
      <c r="Q322" s="75">
        <v>780000</v>
      </c>
      <c r="R322" s="75">
        <v>862000</v>
      </c>
      <c r="S322" s="63">
        <f>SUM(G322:R322)</f>
        <v>7942000</v>
      </c>
      <c r="T322" s="221">
        <f>S322/12</f>
        <v>661833.3333333334</v>
      </c>
      <c r="U322" s="381"/>
    </row>
    <row r="323" spans="1:21" s="165" customFormat="1" ht="24.75" customHeight="1">
      <c r="A323" s="355"/>
      <c r="B323" s="360"/>
      <c r="C323" s="361"/>
      <c r="D323" s="366"/>
      <c r="E323" s="132">
        <v>125</v>
      </c>
      <c r="F323" s="78" t="s">
        <v>298</v>
      </c>
      <c r="G323" s="232"/>
      <c r="H323" s="131">
        <v>560000</v>
      </c>
      <c r="I323" s="131">
        <v>840000</v>
      </c>
      <c r="J323" s="131">
        <v>560000</v>
      </c>
      <c r="K323" s="131">
        <v>840000</v>
      </c>
      <c r="L323" s="131">
        <v>840000</v>
      </c>
      <c r="M323" s="131">
        <v>840000</v>
      </c>
      <c r="N323" s="131">
        <v>840000</v>
      </c>
      <c r="O323" s="131">
        <v>840000</v>
      </c>
      <c r="P323" s="131">
        <v>840000</v>
      </c>
      <c r="Q323" s="131">
        <v>840000</v>
      </c>
      <c r="R323" s="131">
        <v>560000</v>
      </c>
      <c r="S323" s="63">
        <f>SUM(G323:R323)</f>
        <v>8400000</v>
      </c>
      <c r="T323" s="221">
        <f>S323/12</f>
        <v>700000</v>
      </c>
      <c r="U323" s="381"/>
    </row>
    <row r="324" spans="1:21" s="165" customFormat="1" ht="24.75" customHeight="1" thickBot="1">
      <c r="A324" s="350"/>
      <c r="B324" s="354"/>
      <c r="C324" s="359"/>
      <c r="D324" s="357"/>
      <c r="E324" s="21">
        <v>131</v>
      </c>
      <c r="F324" s="39" t="s">
        <v>31</v>
      </c>
      <c r="G324" s="43"/>
      <c r="H324" s="66">
        <v>1219500</v>
      </c>
      <c r="I324" s="66">
        <v>430000</v>
      </c>
      <c r="J324" s="66"/>
      <c r="K324" s="66"/>
      <c r="L324" s="66"/>
      <c r="M324" s="66"/>
      <c r="N324" s="194"/>
      <c r="O324" s="194"/>
      <c r="P324" s="194"/>
      <c r="Q324" s="194"/>
      <c r="R324" s="97"/>
      <c r="S324" s="70">
        <f>SUM(G324:R324)</f>
        <v>1649500</v>
      </c>
      <c r="T324" s="147"/>
      <c r="U324" s="381"/>
    </row>
    <row r="325" spans="1:21" s="165" customFormat="1" ht="24.75" customHeight="1">
      <c r="A325" s="349">
        <v>112</v>
      </c>
      <c r="B325" s="353"/>
      <c r="C325" s="358">
        <v>485431</v>
      </c>
      <c r="D325" s="356" t="s">
        <v>75</v>
      </c>
      <c r="E325" s="82">
        <v>111</v>
      </c>
      <c r="F325" s="27" t="s">
        <v>18</v>
      </c>
      <c r="G325" s="117">
        <v>6900000</v>
      </c>
      <c r="H325" s="117">
        <v>6900000</v>
      </c>
      <c r="I325" s="117">
        <v>6900000</v>
      </c>
      <c r="J325" s="117">
        <v>6900000</v>
      </c>
      <c r="K325" s="117">
        <v>6900000</v>
      </c>
      <c r="L325" s="117">
        <v>6900000</v>
      </c>
      <c r="M325" s="117">
        <v>6900000</v>
      </c>
      <c r="N325" s="117">
        <v>6900000</v>
      </c>
      <c r="O325" s="117">
        <v>6900000</v>
      </c>
      <c r="P325" s="117">
        <v>6900000</v>
      </c>
      <c r="Q325" s="117">
        <v>6900000</v>
      </c>
      <c r="R325" s="117">
        <v>6900000</v>
      </c>
      <c r="S325" s="63">
        <f t="shared" si="30"/>
        <v>82800000</v>
      </c>
      <c r="T325" s="221">
        <f>S325/12</f>
        <v>6900000</v>
      </c>
      <c r="U325" s="380">
        <f>SUM(S325:T327)</f>
        <v>103211000</v>
      </c>
    </row>
    <row r="326" spans="1:21" s="165" customFormat="1" ht="24.75" customHeight="1">
      <c r="A326" s="355"/>
      <c r="B326" s="360"/>
      <c r="C326" s="361"/>
      <c r="D326" s="366"/>
      <c r="E326" s="16">
        <v>131</v>
      </c>
      <c r="F326" s="37" t="s">
        <v>93</v>
      </c>
      <c r="G326" s="75"/>
      <c r="H326" s="75">
        <v>1219500</v>
      </c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63">
        <f t="shared" si="30"/>
        <v>1219500</v>
      </c>
      <c r="T326" s="222"/>
      <c r="U326" s="381"/>
    </row>
    <row r="327" spans="1:21" s="165" customFormat="1" ht="24.75" customHeight="1" thickBot="1">
      <c r="A327" s="350"/>
      <c r="B327" s="354"/>
      <c r="C327" s="359"/>
      <c r="D327" s="357"/>
      <c r="E327" s="19">
        <v>133</v>
      </c>
      <c r="F327" s="41" t="s">
        <v>284</v>
      </c>
      <c r="G327" s="72">
        <v>915000</v>
      </c>
      <c r="H327" s="72">
        <v>915000</v>
      </c>
      <c r="I327" s="72">
        <v>915000</v>
      </c>
      <c r="J327" s="72">
        <v>915000</v>
      </c>
      <c r="K327" s="72">
        <v>915000</v>
      </c>
      <c r="L327" s="72">
        <v>915000</v>
      </c>
      <c r="M327" s="72">
        <v>915000</v>
      </c>
      <c r="N327" s="72">
        <v>915000</v>
      </c>
      <c r="O327" s="72">
        <v>915000</v>
      </c>
      <c r="P327" s="72">
        <v>915000</v>
      </c>
      <c r="Q327" s="190">
        <v>1075000</v>
      </c>
      <c r="R327" s="190">
        <v>1121000</v>
      </c>
      <c r="S327" s="67">
        <f t="shared" si="30"/>
        <v>11346000</v>
      </c>
      <c r="T327" s="147">
        <f>S327/12</f>
        <v>945500</v>
      </c>
      <c r="U327" s="381"/>
    </row>
    <row r="328" spans="1:21" s="165" customFormat="1" ht="24.75" customHeight="1">
      <c r="A328" s="349">
        <v>113</v>
      </c>
      <c r="B328" s="353"/>
      <c r="C328" s="358">
        <v>2489864</v>
      </c>
      <c r="D328" s="356" t="s">
        <v>76</v>
      </c>
      <c r="E328" s="82">
        <v>111</v>
      </c>
      <c r="F328" s="27" t="s">
        <v>18</v>
      </c>
      <c r="G328" s="117">
        <v>3700000</v>
      </c>
      <c r="H328" s="117">
        <v>3700000</v>
      </c>
      <c r="I328" s="117">
        <v>3700000</v>
      </c>
      <c r="J328" s="117">
        <v>3700000</v>
      </c>
      <c r="K328" s="117">
        <v>3700000</v>
      </c>
      <c r="L328" s="117">
        <v>3700000</v>
      </c>
      <c r="M328" s="117">
        <v>3700000</v>
      </c>
      <c r="N328" s="117">
        <v>3700000</v>
      </c>
      <c r="O328" s="117">
        <v>3700000</v>
      </c>
      <c r="P328" s="117">
        <v>3700000</v>
      </c>
      <c r="Q328" s="117">
        <v>3700000</v>
      </c>
      <c r="R328" s="117">
        <v>3700000</v>
      </c>
      <c r="S328" s="63">
        <f t="shared" si="30"/>
        <v>44400000</v>
      </c>
      <c r="T328" s="221">
        <f>S328/12</f>
        <v>3700000</v>
      </c>
      <c r="U328" s="380">
        <f>SUM(S328:T330)</f>
        <v>49749500</v>
      </c>
    </row>
    <row r="329" spans="1:21" s="165" customFormat="1" ht="24.75" customHeight="1">
      <c r="A329" s="355"/>
      <c r="B329" s="360"/>
      <c r="C329" s="361"/>
      <c r="D329" s="366"/>
      <c r="E329" s="103">
        <v>131</v>
      </c>
      <c r="F329" s="92" t="s">
        <v>31</v>
      </c>
      <c r="G329" s="102"/>
      <c r="H329" s="104">
        <v>1219500</v>
      </c>
      <c r="I329" s="94">
        <v>430000</v>
      </c>
      <c r="J329" s="104"/>
      <c r="K329" s="104"/>
      <c r="L329" s="104"/>
      <c r="M329" s="104"/>
      <c r="N329" s="198"/>
      <c r="O329" s="198"/>
      <c r="P329" s="198"/>
      <c r="Q329" s="198"/>
      <c r="R329" s="107"/>
      <c r="S329" s="94">
        <f>SUM(G329:R329)</f>
        <v>1649500</v>
      </c>
      <c r="T329" s="181"/>
      <c r="U329" s="381"/>
    </row>
    <row r="330" spans="1:21" s="165" customFormat="1" ht="24.75" customHeight="1" thickBot="1">
      <c r="A330" s="350"/>
      <c r="B330" s="354"/>
      <c r="C330" s="359"/>
      <c r="D330" s="357"/>
      <c r="E330" s="21">
        <v>230</v>
      </c>
      <c r="F330" s="39" t="s">
        <v>20</v>
      </c>
      <c r="G330" s="43"/>
      <c r="H330" s="66"/>
      <c r="I330" s="70"/>
      <c r="J330" s="66"/>
      <c r="K330" s="66"/>
      <c r="L330" s="66"/>
      <c r="M330" s="66"/>
      <c r="N330" s="194"/>
      <c r="O330" s="194"/>
      <c r="P330" s="194"/>
      <c r="Q330" s="194"/>
      <c r="R330" s="97"/>
      <c r="S330" s="70">
        <f t="shared" si="30"/>
        <v>0</v>
      </c>
      <c r="T330" s="147"/>
      <c r="U330" s="382"/>
    </row>
    <row r="331" spans="1:21" s="165" customFormat="1" ht="24.75" customHeight="1">
      <c r="A331" s="349">
        <v>114</v>
      </c>
      <c r="B331" s="353"/>
      <c r="C331" s="358">
        <v>2524691</v>
      </c>
      <c r="D331" s="356" t="s">
        <v>77</v>
      </c>
      <c r="E331" s="24">
        <v>111</v>
      </c>
      <c r="F331" s="38" t="s">
        <v>18</v>
      </c>
      <c r="G331" s="86">
        <v>3800000</v>
      </c>
      <c r="H331" s="86">
        <v>3800000</v>
      </c>
      <c r="I331" s="86">
        <v>3800000</v>
      </c>
      <c r="J331" s="86">
        <v>3800000</v>
      </c>
      <c r="K331" s="86">
        <v>3800000</v>
      </c>
      <c r="L331" s="86">
        <v>3800000</v>
      </c>
      <c r="M331" s="86">
        <v>3800000</v>
      </c>
      <c r="N331" s="86">
        <v>3800000</v>
      </c>
      <c r="O331" s="86">
        <v>3800000</v>
      </c>
      <c r="P331" s="86">
        <v>3800000</v>
      </c>
      <c r="Q331" s="86">
        <v>3800000</v>
      </c>
      <c r="R331" s="86">
        <v>3800000</v>
      </c>
      <c r="S331" s="87">
        <f>SUM(G331:R331)</f>
        <v>45600000</v>
      </c>
      <c r="T331" s="184">
        <f>S331/12</f>
        <v>3800000</v>
      </c>
      <c r="U331" s="380">
        <f>SUM(S331:T332)</f>
        <v>50619500</v>
      </c>
    </row>
    <row r="332" spans="1:21" s="165" customFormat="1" ht="24.75" customHeight="1" thickBot="1">
      <c r="A332" s="350"/>
      <c r="B332" s="354"/>
      <c r="C332" s="359"/>
      <c r="D332" s="357"/>
      <c r="E332" s="23">
        <v>131</v>
      </c>
      <c r="F332" s="41" t="s">
        <v>31</v>
      </c>
      <c r="G332" s="133"/>
      <c r="H332" s="133">
        <v>1219500</v>
      </c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7">
        <f t="shared" si="30"/>
        <v>1219500</v>
      </c>
      <c r="T332" s="152"/>
      <c r="U332" s="382"/>
    </row>
    <row r="333" spans="1:21" s="165" customFormat="1" ht="24.75" customHeight="1">
      <c r="A333" s="349">
        <v>115</v>
      </c>
      <c r="B333" s="353"/>
      <c r="C333" s="358">
        <v>3749222</v>
      </c>
      <c r="D333" s="356" t="s">
        <v>78</v>
      </c>
      <c r="E333" s="24">
        <v>111</v>
      </c>
      <c r="F333" s="38" t="s">
        <v>18</v>
      </c>
      <c r="G333" s="86">
        <v>3900000</v>
      </c>
      <c r="H333" s="86">
        <v>3900000</v>
      </c>
      <c r="I333" s="86">
        <v>3900000</v>
      </c>
      <c r="J333" s="86">
        <v>3900000</v>
      </c>
      <c r="K333" s="86">
        <v>3900000</v>
      </c>
      <c r="L333" s="86">
        <v>3900000</v>
      </c>
      <c r="M333" s="86">
        <v>3900000</v>
      </c>
      <c r="N333" s="86">
        <v>3900000</v>
      </c>
      <c r="O333" s="86">
        <v>3900000</v>
      </c>
      <c r="P333" s="86">
        <v>3900000</v>
      </c>
      <c r="Q333" s="86">
        <v>3900000</v>
      </c>
      <c r="R333" s="86">
        <v>3900000</v>
      </c>
      <c r="S333" s="87">
        <f>SUM(G333:R333)</f>
        <v>46800000</v>
      </c>
      <c r="T333" s="184">
        <f>S333/12</f>
        <v>3900000</v>
      </c>
      <c r="U333" s="380">
        <f>SUM(S333:T334)</f>
        <v>51919500</v>
      </c>
    </row>
    <row r="334" spans="1:21" s="165" customFormat="1" ht="24.75" customHeight="1" thickBot="1">
      <c r="A334" s="350"/>
      <c r="B334" s="354"/>
      <c r="C334" s="359"/>
      <c r="D334" s="357"/>
      <c r="E334" s="23">
        <v>131</v>
      </c>
      <c r="F334" s="41" t="s">
        <v>31</v>
      </c>
      <c r="G334" s="133"/>
      <c r="H334" s="133">
        <v>1219500</v>
      </c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7">
        <f t="shared" si="30"/>
        <v>1219500</v>
      </c>
      <c r="T334" s="152"/>
      <c r="U334" s="382"/>
    </row>
    <row r="335" spans="1:21" s="165" customFormat="1" ht="24.75" customHeight="1">
      <c r="A335" s="349">
        <v>116</v>
      </c>
      <c r="B335" s="353"/>
      <c r="C335" s="358">
        <v>1030733</v>
      </c>
      <c r="D335" s="356" t="s">
        <v>79</v>
      </c>
      <c r="E335" s="24">
        <v>111</v>
      </c>
      <c r="F335" s="38" t="s">
        <v>18</v>
      </c>
      <c r="G335" s="86">
        <v>3900000</v>
      </c>
      <c r="H335" s="86">
        <v>3900000</v>
      </c>
      <c r="I335" s="86">
        <v>3900000</v>
      </c>
      <c r="J335" s="86">
        <v>3900000</v>
      </c>
      <c r="K335" s="86">
        <v>3900000</v>
      </c>
      <c r="L335" s="86">
        <v>3900000</v>
      </c>
      <c r="M335" s="86">
        <v>3900000</v>
      </c>
      <c r="N335" s="86">
        <v>3900000</v>
      </c>
      <c r="O335" s="86">
        <v>3900000</v>
      </c>
      <c r="P335" s="86">
        <v>3900000</v>
      </c>
      <c r="Q335" s="86">
        <v>3900000</v>
      </c>
      <c r="R335" s="86">
        <v>3900000</v>
      </c>
      <c r="S335" s="87">
        <f>SUM(G335:R335)</f>
        <v>46800000</v>
      </c>
      <c r="T335" s="184">
        <f>S335/12</f>
        <v>3900000</v>
      </c>
      <c r="U335" s="380">
        <f>SUM(S335:T336)</f>
        <v>51919500</v>
      </c>
    </row>
    <row r="336" spans="1:21" s="165" customFormat="1" ht="24.75" customHeight="1" thickBot="1">
      <c r="A336" s="350"/>
      <c r="B336" s="354"/>
      <c r="C336" s="359"/>
      <c r="D336" s="357"/>
      <c r="E336" s="23">
        <v>131</v>
      </c>
      <c r="F336" s="41" t="s">
        <v>93</v>
      </c>
      <c r="G336" s="133"/>
      <c r="H336" s="133">
        <v>1219500</v>
      </c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7">
        <f t="shared" si="30"/>
        <v>1219500</v>
      </c>
      <c r="T336" s="152"/>
      <c r="U336" s="382"/>
    </row>
    <row r="337" spans="1:21" s="165" customFormat="1" ht="24.75" customHeight="1">
      <c r="A337" s="349">
        <v>117</v>
      </c>
      <c r="B337" s="353"/>
      <c r="C337" s="358">
        <v>630934</v>
      </c>
      <c r="D337" s="356" t="s">
        <v>80</v>
      </c>
      <c r="E337" s="82">
        <v>111</v>
      </c>
      <c r="F337" s="27" t="s">
        <v>18</v>
      </c>
      <c r="G337" s="117">
        <v>3700000</v>
      </c>
      <c r="H337" s="117">
        <v>3700000</v>
      </c>
      <c r="I337" s="117">
        <v>3700000</v>
      </c>
      <c r="J337" s="117">
        <v>3700000</v>
      </c>
      <c r="K337" s="117">
        <v>3700000</v>
      </c>
      <c r="L337" s="117">
        <v>3700000</v>
      </c>
      <c r="M337" s="117">
        <v>3700000</v>
      </c>
      <c r="N337" s="117">
        <v>3700000</v>
      </c>
      <c r="O337" s="117">
        <v>3700000</v>
      </c>
      <c r="P337" s="117">
        <v>3700000</v>
      </c>
      <c r="Q337" s="117">
        <v>3700000</v>
      </c>
      <c r="R337" s="117">
        <v>3700000</v>
      </c>
      <c r="S337" s="63">
        <f t="shared" si="30"/>
        <v>44400000</v>
      </c>
      <c r="T337" s="221">
        <f>S337/12</f>
        <v>3700000</v>
      </c>
      <c r="U337" s="380">
        <f>SUM(S337:T338)</f>
        <v>49749500</v>
      </c>
    </row>
    <row r="338" spans="1:21" s="165" customFormat="1" ht="24.75" customHeight="1" thickBot="1">
      <c r="A338" s="350"/>
      <c r="B338" s="354"/>
      <c r="C338" s="359"/>
      <c r="D338" s="357"/>
      <c r="E338" s="21">
        <v>131</v>
      </c>
      <c r="F338" s="39" t="s">
        <v>31</v>
      </c>
      <c r="G338" s="43"/>
      <c r="H338" s="66">
        <v>1219500</v>
      </c>
      <c r="I338" s="70">
        <v>430000</v>
      </c>
      <c r="J338" s="66"/>
      <c r="K338" s="66"/>
      <c r="L338" s="66"/>
      <c r="M338" s="66"/>
      <c r="N338" s="194"/>
      <c r="O338" s="194"/>
      <c r="P338" s="194"/>
      <c r="Q338" s="194"/>
      <c r="R338" s="97"/>
      <c r="S338" s="70">
        <f t="shared" si="30"/>
        <v>1649500</v>
      </c>
      <c r="T338" s="147"/>
      <c r="U338" s="382"/>
    </row>
    <row r="339" spans="1:21" s="165" customFormat="1" ht="24.75" customHeight="1">
      <c r="A339" s="391">
        <v>118</v>
      </c>
      <c r="B339" s="353"/>
      <c r="C339" s="458">
        <v>657875</v>
      </c>
      <c r="D339" s="367" t="s">
        <v>81</v>
      </c>
      <c r="E339" s="24">
        <v>111</v>
      </c>
      <c r="F339" s="38" t="s">
        <v>18</v>
      </c>
      <c r="G339" s="86">
        <v>3600000</v>
      </c>
      <c r="H339" s="86">
        <v>3600000</v>
      </c>
      <c r="I339" s="86">
        <v>3600000</v>
      </c>
      <c r="J339" s="86">
        <v>3600000</v>
      </c>
      <c r="K339" s="86">
        <v>3600000</v>
      </c>
      <c r="L339" s="86">
        <v>3600000</v>
      </c>
      <c r="M339" s="86">
        <v>3600000</v>
      </c>
      <c r="N339" s="86">
        <v>3600000</v>
      </c>
      <c r="O339" s="86">
        <v>3600000</v>
      </c>
      <c r="P339" s="86">
        <v>3600000</v>
      </c>
      <c r="Q339" s="86">
        <v>3600000</v>
      </c>
      <c r="R339" s="86">
        <v>3600000</v>
      </c>
      <c r="S339" s="87">
        <f aca="true" t="shared" si="32" ref="S339:S393">SUM(G339:R339)</f>
        <v>43200000</v>
      </c>
      <c r="T339" s="184">
        <f>S339/12</f>
        <v>3600000</v>
      </c>
      <c r="U339" s="414">
        <f>SUM(S339:T342)</f>
        <v>53405833.333333336</v>
      </c>
    </row>
    <row r="340" spans="1:21" s="165" customFormat="1" ht="24.75" customHeight="1">
      <c r="A340" s="392"/>
      <c r="B340" s="360"/>
      <c r="C340" s="459"/>
      <c r="D340" s="368"/>
      <c r="E340" s="103">
        <v>133</v>
      </c>
      <c r="F340" s="92" t="s">
        <v>282</v>
      </c>
      <c r="G340" s="102">
        <v>315000</v>
      </c>
      <c r="H340" s="102">
        <v>315000</v>
      </c>
      <c r="I340" s="102">
        <v>400000</v>
      </c>
      <c r="J340" s="102">
        <v>400000</v>
      </c>
      <c r="K340" s="102">
        <v>400000</v>
      </c>
      <c r="L340" s="102">
        <v>400000</v>
      </c>
      <c r="M340" s="102">
        <v>400000</v>
      </c>
      <c r="N340" s="102">
        <v>400000</v>
      </c>
      <c r="O340" s="102">
        <v>400000</v>
      </c>
      <c r="P340" s="102">
        <v>400000</v>
      </c>
      <c r="Q340" s="245">
        <v>530000</v>
      </c>
      <c r="R340" s="107">
        <v>612000</v>
      </c>
      <c r="S340" s="94">
        <f>SUM(G340:R340)</f>
        <v>4972000</v>
      </c>
      <c r="T340" s="221">
        <f>S340/12</f>
        <v>414333.3333333333</v>
      </c>
      <c r="U340" s="415"/>
    </row>
    <row r="341" spans="1:21" s="165" customFormat="1" ht="24.75" customHeight="1">
      <c r="A341" s="392"/>
      <c r="B341" s="360"/>
      <c r="C341" s="459"/>
      <c r="D341" s="368"/>
      <c r="E341" s="103">
        <v>131</v>
      </c>
      <c r="F341" s="92" t="s">
        <v>93</v>
      </c>
      <c r="G341" s="102"/>
      <c r="H341" s="102">
        <v>1219500</v>
      </c>
      <c r="I341" s="102"/>
      <c r="J341" s="102"/>
      <c r="K341" s="102"/>
      <c r="L341" s="94"/>
      <c r="M341" s="94"/>
      <c r="N341" s="94"/>
      <c r="O341" s="245"/>
      <c r="P341" s="245"/>
      <c r="Q341" s="245"/>
      <c r="R341" s="107"/>
      <c r="S341" s="94">
        <f>SUM(G341:R341)</f>
        <v>1219500</v>
      </c>
      <c r="T341" s="222"/>
      <c r="U341" s="415"/>
    </row>
    <row r="342" spans="1:21" s="165" customFormat="1" ht="24.75" customHeight="1" thickBot="1">
      <c r="A342" s="393"/>
      <c r="B342" s="354"/>
      <c r="C342" s="460"/>
      <c r="D342" s="369"/>
      <c r="E342" s="105">
        <v>230</v>
      </c>
      <c r="F342" s="106" t="s">
        <v>20</v>
      </c>
      <c r="G342" s="100"/>
      <c r="H342" s="100"/>
      <c r="I342" s="125"/>
      <c r="J342" s="100"/>
      <c r="K342" s="100"/>
      <c r="L342" s="100"/>
      <c r="M342" s="100"/>
      <c r="N342" s="109"/>
      <c r="O342" s="109"/>
      <c r="P342" s="109"/>
      <c r="Q342" s="109"/>
      <c r="R342" s="100"/>
      <c r="S342" s="70">
        <f>SUM(G342:R342)</f>
        <v>0</v>
      </c>
      <c r="T342" s="250"/>
      <c r="U342" s="444"/>
    </row>
    <row r="343" spans="1:21" s="165" customFormat="1" ht="24.75" customHeight="1">
      <c r="A343" s="383">
        <v>119</v>
      </c>
      <c r="B343" s="353"/>
      <c r="C343" s="358">
        <v>697588</v>
      </c>
      <c r="D343" s="356" t="s">
        <v>82</v>
      </c>
      <c r="E343" s="24">
        <v>111</v>
      </c>
      <c r="F343" s="38" t="s">
        <v>18</v>
      </c>
      <c r="G343" s="86">
        <v>3600000</v>
      </c>
      <c r="H343" s="86">
        <v>3600000</v>
      </c>
      <c r="I343" s="86">
        <v>3600000</v>
      </c>
      <c r="J343" s="86">
        <v>3600000</v>
      </c>
      <c r="K343" s="86">
        <v>3600000</v>
      </c>
      <c r="L343" s="86">
        <v>3600000</v>
      </c>
      <c r="M343" s="86">
        <v>3600000</v>
      </c>
      <c r="N343" s="86">
        <v>3600000</v>
      </c>
      <c r="O343" s="86">
        <v>3600000</v>
      </c>
      <c r="P343" s="86">
        <v>3600000</v>
      </c>
      <c r="Q343" s="86">
        <v>3600000</v>
      </c>
      <c r="R343" s="86">
        <v>3600000</v>
      </c>
      <c r="S343" s="87">
        <f>SUM(G343:R343)</f>
        <v>43200000</v>
      </c>
      <c r="T343" s="184">
        <f>S343/12</f>
        <v>3600000</v>
      </c>
      <c r="U343" s="380">
        <f>SUM(S343:T344)</f>
        <v>48019500</v>
      </c>
    </row>
    <row r="344" spans="1:21" s="165" customFormat="1" ht="24.75" customHeight="1" thickBot="1">
      <c r="A344" s="384"/>
      <c r="B344" s="354"/>
      <c r="C344" s="359"/>
      <c r="D344" s="357"/>
      <c r="E344" s="23">
        <v>131</v>
      </c>
      <c r="F344" s="41" t="s">
        <v>93</v>
      </c>
      <c r="G344" s="133"/>
      <c r="H344" s="133">
        <v>1219500</v>
      </c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7">
        <f t="shared" si="32"/>
        <v>1219500</v>
      </c>
      <c r="T344" s="152"/>
      <c r="U344" s="382"/>
    </row>
    <row r="345" spans="1:21" s="165" customFormat="1" ht="24.75" customHeight="1">
      <c r="A345" s="383">
        <v>120</v>
      </c>
      <c r="B345" s="353"/>
      <c r="C345" s="358">
        <v>861312</v>
      </c>
      <c r="D345" s="356" t="s">
        <v>83</v>
      </c>
      <c r="E345" s="82">
        <v>111</v>
      </c>
      <c r="F345" s="27" t="s">
        <v>18</v>
      </c>
      <c r="G345" s="117">
        <v>3600000</v>
      </c>
      <c r="H345" s="117">
        <v>3600000</v>
      </c>
      <c r="I345" s="117">
        <v>3600000</v>
      </c>
      <c r="J345" s="117">
        <v>3600000</v>
      </c>
      <c r="K345" s="117">
        <v>3600000</v>
      </c>
      <c r="L345" s="117">
        <v>3600000</v>
      </c>
      <c r="M345" s="117">
        <v>3600000</v>
      </c>
      <c r="N345" s="117">
        <v>3600000</v>
      </c>
      <c r="O345" s="117">
        <v>3600000</v>
      </c>
      <c r="P345" s="117">
        <v>3600000</v>
      </c>
      <c r="Q345" s="117">
        <v>3600000</v>
      </c>
      <c r="R345" s="117">
        <v>3600000</v>
      </c>
      <c r="S345" s="63">
        <f>SUM(G345:R345)</f>
        <v>43200000</v>
      </c>
      <c r="T345" s="221">
        <f>S345/12</f>
        <v>3600000</v>
      </c>
      <c r="U345" s="380">
        <f>SUM(S345:T346)</f>
        <v>48019500</v>
      </c>
    </row>
    <row r="346" spans="1:21" s="165" customFormat="1" ht="24.75" customHeight="1" thickBot="1">
      <c r="A346" s="384"/>
      <c r="B346" s="354"/>
      <c r="C346" s="359"/>
      <c r="D346" s="357"/>
      <c r="E346" s="82">
        <v>131</v>
      </c>
      <c r="F346" s="37" t="s">
        <v>93</v>
      </c>
      <c r="G346" s="117"/>
      <c r="H346" s="117">
        <v>1219500</v>
      </c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63">
        <f t="shared" si="32"/>
        <v>1219500</v>
      </c>
      <c r="T346" s="221"/>
      <c r="U346" s="382"/>
    </row>
    <row r="347" spans="1:21" s="165" customFormat="1" ht="24.75" customHeight="1">
      <c r="A347" s="349">
        <v>121</v>
      </c>
      <c r="B347" s="353"/>
      <c r="C347" s="358">
        <v>1003679</v>
      </c>
      <c r="D347" s="356" t="s">
        <v>84</v>
      </c>
      <c r="E347" s="24">
        <v>111</v>
      </c>
      <c r="F347" s="38" t="s">
        <v>18</v>
      </c>
      <c r="G347" s="86">
        <v>3400000</v>
      </c>
      <c r="H347" s="86">
        <v>3400000</v>
      </c>
      <c r="I347" s="86">
        <v>3400000</v>
      </c>
      <c r="J347" s="86">
        <v>3400000</v>
      </c>
      <c r="K347" s="86">
        <v>3400000</v>
      </c>
      <c r="L347" s="86">
        <v>3400000</v>
      </c>
      <c r="M347" s="86">
        <v>3400000</v>
      </c>
      <c r="N347" s="86">
        <v>3400000</v>
      </c>
      <c r="O347" s="86">
        <v>3400000</v>
      </c>
      <c r="P347" s="86">
        <v>3400000</v>
      </c>
      <c r="Q347" s="86">
        <v>3400000</v>
      </c>
      <c r="R347" s="86">
        <v>3400000</v>
      </c>
      <c r="S347" s="87">
        <f>SUM(G347:R347)</f>
        <v>40800000</v>
      </c>
      <c r="T347" s="184">
        <f>S347/12</f>
        <v>3400000</v>
      </c>
      <c r="U347" s="380">
        <f>SUM(S347:T349)</f>
        <v>51163333.333333336</v>
      </c>
    </row>
    <row r="348" spans="1:21" s="165" customFormat="1" ht="24.75" customHeight="1">
      <c r="A348" s="355"/>
      <c r="B348" s="360"/>
      <c r="C348" s="361"/>
      <c r="D348" s="366"/>
      <c r="E348" s="16">
        <v>131</v>
      </c>
      <c r="F348" s="37" t="s">
        <v>93</v>
      </c>
      <c r="G348" s="75"/>
      <c r="H348" s="75">
        <v>1219500</v>
      </c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63">
        <f>SUM(G348:R348)</f>
        <v>1219500</v>
      </c>
      <c r="T348" s="154"/>
      <c r="U348" s="381"/>
    </row>
    <row r="349" spans="1:21" s="165" customFormat="1" ht="24.75" customHeight="1" thickBot="1">
      <c r="A349" s="350"/>
      <c r="B349" s="354"/>
      <c r="C349" s="359"/>
      <c r="D349" s="357"/>
      <c r="E349" s="23">
        <v>133</v>
      </c>
      <c r="F349" s="41" t="s">
        <v>254</v>
      </c>
      <c r="G349" s="133">
        <v>330000</v>
      </c>
      <c r="H349" s="133">
        <v>330000</v>
      </c>
      <c r="I349" s="133">
        <v>430000</v>
      </c>
      <c r="J349" s="133">
        <v>430000</v>
      </c>
      <c r="K349" s="133">
        <v>430000</v>
      </c>
      <c r="L349" s="133">
        <v>430000</v>
      </c>
      <c r="M349" s="133">
        <v>430000</v>
      </c>
      <c r="N349" s="133">
        <v>430000</v>
      </c>
      <c r="O349" s="133">
        <v>430000</v>
      </c>
      <c r="P349" s="133">
        <v>430000</v>
      </c>
      <c r="Q349" s="133">
        <v>560000</v>
      </c>
      <c r="R349" s="133">
        <v>642000</v>
      </c>
      <c r="S349" s="67">
        <f t="shared" si="32"/>
        <v>5302000</v>
      </c>
      <c r="T349" s="152">
        <f>S349/12</f>
        <v>441833.3333333333</v>
      </c>
      <c r="U349" s="382"/>
    </row>
    <row r="350" spans="1:21" s="165" customFormat="1" ht="24.75" customHeight="1">
      <c r="A350" s="349">
        <v>122</v>
      </c>
      <c r="B350" s="353"/>
      <c r="C350" s="358">
        <v>1009387</v>
      </c>
      <c r="D350" s="356" t="s">
        <v>85</v>
      </c>
      <c r="E350" s="82">
        <v>111</v>
      </c>
      <c r="F350" s="27" t="s">
        <v>18</v>
      </c>
      <c r="G350" s="117">
        <v>3600000</v>
      </c>
      <c r="H350" s="117">
        <v>3600000</v>
      </c>
      <c r="I350" s="117">
        <v>3600000</v>
      </c>
      <c r="J350" s="117">
        <v>3600000</v>
      </c>
      <c r="K350" s="117">
        <v>3600000</v>
      </c>
      <c r="L350" s="117">
        <v>3600000</v>
      </c>
      <c r="M350" s="117">
        <v>3600000</v>
      </c>
      <c r="N350" s="117">
        <v>3600000</v>
      </c>
      <c r="O350" s="117">
        <v>3600000</v>
      </c>
      <c r="P350" s="117">
        <v>3600000</v>
      </c>
      <c r="Q350" s="117">
        <v>3600000</v>
      </c>
      <c r="R350" s="117">
        <v>3600000</v>
      </c>
      <c r="S350" s="63">
        <f t="shared" si="32"/>
        <v>43200000</v>
      </c>
      <c r="T350" s="221">
        <f>S350/12</f>
        <v>3600000</v>
      </c>
      <c r="U350" s="380">
        <f>SUM(S350:T351)</f>
        <v>47230000</v>
      </c>
    </row>
    <row r="351" spans="1:21" s="165" customFormat="1" ht="24.75" customHeight="1" thickBot="1">
      <c r="A351" s="350"/>
      <c r="B351" s="354"/>
      <c r="C351" s="359"/>
      <c r="D351" s="357"/>
      <c r="E351" s="21">
        <v>131</v>
      </c>
      <c r="F351" s="39" t="s">
        <v>31</v>
      </c>
      <c r="G351" s="43"/>
      <c r="H351" s="66"/>
      <c r="I351" s="70">
        <v>430000</v>
      </c>
      <c r="J351" s="66"/>
      <c r="K351" s="66"/>
      <c r="L351" s="66"/>
      <c r="M351" s="66"/>
      <c r="N351" s="194"/>
      <c r="O351" s="194"/>
      <c r="P351" s="194"/>
      <c r="Q351" s="194"/>
      <c r="R351" s="97"/>
      <c r="S351" s="70">
        <f>SUM(G351:R351)</f>
        <v>430000</v>
      </c>
      <c r="T351" s="147"/>
      <c r="U351" s="382"/>
    </row>
    <row r="352" spans="1:21" s="165" customFormat="1" ht="24.75" customHeight="1">
      <c r="A352" s="349">
        <v>123</v>
      </c>
      <c r="B352" s="353"/>
      <c r="C352" s="358">
        <v>1049559</v>
      </c>
      <c r="D352" s="356" t="s">
        <v>306</v>
      </c>
      <c r="E352" s="82">
        <v>111</v>
      </c>
      <c r="F352" s="27" t="s">
        <v>18</v>
      </c>
      <c r="G352" s="117">
        <v>3600000</v>
      </c>
      <c r="H352" s="117">
        <v>3600000</v>
      </c>
      <c r="I352" s="117">
        <v>3600000</v>
      </c>
      <c r="J352" s="117">
        <v>3600000</v>
      </c>
      <c r="K352" s="117">
        <v>3600000</v>
      </c>
      <c r="L352" s="117">
        <v>3600000</v>
      </c>
      <c r="M352" s="117">
        <v>3600000</v>
      </c>
      <c r="N352" s="117">
        <v>3600000</v>
      </c>
      <c r="O352" s="117">
        <v>3600000</v>
      </c>
      <c r="P352" s="117">
        <v>3600000</v>
      </c>
      <c r="Q352" s="117">
        <v>3600000</v>
      </c>
      <c r="R352" s="117">
        <v>3600000</v>
      </c>
      <c r="S352" s="63">
        <f>SUM(G352:R352)</f>
        <v>43200000</v>
      </c>
      <c r="T352" s="221">
        <f>S352/12</f>
        <v>3600000</v>
      </c>
      <c r="U352" s="380">
        <f>SUM(S352:T353)</f>
        <v>48019500</v>
      </c>
    </row>
    <row r="353" spans="1:21" s="165" customFormat="1" ht="24.75" customHeight="1" thickBot="1">
      <c r="A353" s="350"/>
      <c r="B353" s="354"/>
      <c r="C353" s="359"/>
      <c r="D353" s="357"/>
      <c r="E353" s="82">
        <v>131</v>
      </c>
      <c r="F353" s="27" t="s">
        <v>93</v>
      </c>
      <c r="G353" s="117"/>
      <c r="H353" s="117">
        <v>1219500</v>
      </c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63">
        <f t="shared" si="32"/>
        <v>1219500</v>
      </c>
      <c r="T353" s="221"/>
      <c r="U353" s="382"/>
    </row>
    <row r="354" spans="1:21" s="165" customFormat="1" ht="24.75" customHeight="1">
      <c r="A354" s="349">
        <v>124</v>
      </c>
      <c r="B354" s="353"/>
      <c r="C354" s="358">
        <v>1192238</v>
      </c>
      <c r="D354" s="356" t="s">
        <v>86</v>
      </c>
      <c r="E354" s="24">
        <v>111</v>
      </c>
      <c r="F354" s="38" t="s">
        <v>18</v>
      </c>
      <c r="G354" s="86">
        <v>4200000</v>
      </c>
      <c r="H354" s="86">
        <v>4200000</v>
      </c>
      <c r="I354" s="86">
        <v>4200000</v>
      </c>
      <c r="J354" s="86">
        <v>4200000</v>
      </c>
      <c r="K354" s="86">
        <v>4200000</v>
      </c>
      <c r="L354" s="86">
        <v>4200000</v>
      </c>
      <c r="M354" s="86">
        <v>4200000</v>
      </c>
      <c r="N354" s="86">
        <v>4200000</v>
      </c>
      <c r="O354" s="86">
        <v>4200000</v>
      </c>
      <c r="P354" s="86">
        <v>4200000</v>
      </c>
      <c r="Q354" s="86">
        <v>4200000</v>
      </c>
      <c r="R354" s="86">
        <v>4200000</v>
      </c>
      <c r="S354" s="87">
        <f>SUM(G354:R354)</f>
        <v>50400000</v>
      </c>
      <c r="T354" s="184">
        <f>S354/12</f>
        <v>4200000</v>
      </c>
      <c r="U354" s="380">
        <f>SUM(S354:T355)</f>
        <v>55819500</v>
      </c>
    </row>
    <row r="355" spans="1:21" s="165" customFormat="1" ht="24.75" customHeight="1" thickBot="1">
      <c r="A355" s="350"/>
      <c r="B355" s="354"/>
      <c r="C355" s="359"/>
      <c r="D355" s="357"/>
      <c r="E355" s="23">
        <v>131</v>
      </c>
      <c r="F355" s="41" t="s">
        <v>300</v>
      </c>
      <c r="G355" s="133"/>
      <c r="H355" s="133">
        <v>1219500</v>
      </c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7">
        <f t="shared" si="32"/>
        <v>1219500</v>
      </c>
      <c r="T355" s="152"/>
      <c r="U355" s="382"/>
    </row>
    <row r="356" spans="1:21" s="165" customFormat="1" ht="24.75" customHeight="1">
      <c r="A356" s="349">
        <v>125</v>
      </c>
      <c r="B356" s="353"/>
      <c r="C356" s="358">
        <v>1270086</v>
      </c>
      <c r="D356" s="356" t="s">
        <v>87</v>
      </c>
      <c r="E356" s="82">
        <v>111</v>
      </c>
      <c r="F356" s="27" t="s">
        <v>18</v>
      </c>
      <c r="G356" s="117">
        <v>3500000</v>
      </c>
      <c r="H356" s="117">
        <v>3500000</v>
      </c>
      <c r="I356" s="117">
        <v>3500000</v>
      </c>
      <c r="J356" s="117">
        <v>3500000</v>
      </c>
      <c r="K356" s="117">
        <v>3500000</v>
      </c>
      <c r="L356" s="117">
        <v>3500000</v>
      </c>
      <c r="M356" s="117">
        <v>3500000</v>
      </c>
      <c r="N356" s="117">
        <v>3500000</v>
      </c>
      <c r="O356" s="117">
        <v>3500000</v>
      </c>
      <c r="P356" s="117">
        <v>3500000</v>
      </c>
      <c r="Q356" s="117">
        <v>3500000</v>
      </c>
      <c r="R356" s="117">
        <v>3500000</v>
      </c>
      <c r="S356" s="63">
        <f t="shared" si="32"/>
        <v>42000000</v>
      </c>
      <c r="T356" s="221">
        <f>S356/12</f>
        <v>3500000</v>
      </c>
      <c r="U356" s="380">
        <f>SUM(S356:T358)</f>
        <v>52463333.333333336</v>
      </c>
    </row>
    <row r="357" spans="1:21" s="165" customFormat="1" ht="24.75" customHeight="1">
      <c r="A357" s="355"/>
      <c r="B357" s="360"/>
      <c r="C357" s="361"/>
      <c r="D357" s="366"/>
      <c r="E357" s="132">
        <v>131</v>
      </c>
      <c r="F357" s="37" t="s">
        <v>31</v>
      </c>
      <c r="G357" s="131"/>
      <c r="H357" s="131">
        <v>1219500</v>
      </c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63">
        <f>SUM(G357:R357)</f>
        <v>1219500</v>
      </c>
      <c r="T357" s="221"/>
      <c r="U357" s="381"/>
    </row>
    <row r="358" spans="1:21" s="165" customFormat="1" ht="24.75" customHeight="1" thickBot="1">
      <c r="A358" s="350"/>
      <c r="B358" s="354"/>
      <c r="C358" s="359"/>
      <c r="D358" s="357"/>
      <c r="E358" s="21">
        <v>133</v>
      </c>
      <c r="F358" s="41" t="s">
        <v>254</v>
      </c>
      <c r="G358" s="43">
        <v>330000</v>
      </c>
      <c r="H358" s="43">
        <v>330000</v>
      </c>
      <c r="I358" s="43">
        <v>430000</v>
      </c>
      <c r="J358" s="43">
        <v>430000</v>
      </c>
      <c r="K358" s="43">
        <v>430000</v>
      </c>
      <c r="L358" s="43">
        <v>430000</v>
      </c>
      <c r="M358" s="43">
        <v>430000</v>
      </c>
      <c r="N358" s="43">
        <v>430000</v>
      </c>
      <c r="O358" s="43">
        <v>430000</v>
      </c>
      <c r="P358" s="43">
        <v>430000</v>
      </c>
      <c r="Q358" s="194">
        <v>560000</v>
      </c>
      <c r="R358" s="97">
        <v>642000</v>
      </c>
      <c r="S358" s="63">
        <f>SUM(G358:R358)</f>
        <v>5302000</v>
      </c>
      <c r="T358" s="221">
        <f>S358/12</f>
        <v>441833.3333333333</v>
      </c>
      <c r="U358" s="382"/>
    </row>
    <row r="359" spans="1:21" s="165" customFormat="1" ht="24.75" customHeight="1">
      <c r="A359" s="349">
        <v>126</v>
      </c>
      <c r="B359" s="353"/>
      <c r="C359" s="358">
        <v>1289943</v>
      </c>
      <c r="D359" s="356" t="s">
        <v>88</v>
      </c>
      <c r="E359" s="24">
        <v>111</v>
      </c>
      <c r="F359" s="38" t="s">
        <v>18</v>
      </c>
      <c r="G359" s="86">
        <v>3600000</v>
      </c>
      <c r="H359" s="86">
        <v>3600000</v>
      </c>
      <c r="I359" s="86">
        <v>3600000</v>
      </c>
      <c r="J359" s="86">
        <v>3600000</v>
      </c>
      <c r="K359" s="86">
        <v>3600000</v>
      </c>
      <c r="L359" s="86">
        <v>3600000</v>
      </c>
      <c r="M359" s="86">
        <v>3600000</v>
      </c>
      <c r="N359" s="86">
        <v>3600000</v>
      </c>
      <c r="O359" s="86">
        <v>3600000</v>
      </c>
      <c r="P359" s="86">
        <v>3600000</v>
      </c>
      <c r="Q359" s="86">
        <v>3600000</v>
      </c>
      <c r="R359" s="86">
        <v>3600000</v>
      </c>
      <c r="S359" s="87">
        <f>SUM(G359:R359)</f>
        <v>43200000</v>
      </c>
      <c r="T359" s="184">
        <f>S359/12</f>
        <v>3600000</v>
      </c>
      <c r="U359" s="380">
        <f>SUM(S359:T360)</f>
        <v>48019500</v>
      </c>
    </row>
    <row r="360" spans="1:21" s="165" customFormat="1" ht="24.75" customHeight="1" thickBot="1">
      <c r="A360" s="350"/>
      <c r="B360" s="354"/>
      <c r="C360" s="359"/>
      <c r="D360" s="357"/>
      <c r="E360" s="23">
        <v>131</v>
      </c>
      <c r="F360" s="41" t="s">
        <v>299</v>
      </c>
      <c r="G360" s="133"/>
      <c r="H360" s="133">
        <v>1219500</v>
      </c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7">
        <f t="shared" si="32"/>
        <v>1219500</v>
      </c>
      <c r="T360" s="152"/>
      <c r="U360" s="382"/>
    </row>
    <row r="361" spans="1:21" s="165" customFormat="1" ht="24.75" customHeight="1">
      <c r="A361" s="349">
        <v>127</v>
      </c>
      <c r="B361" s="353"/>
      <c r="C361" s="358">
        <v>1498111</v>
      </c>
      <c r="D361" s="356" t="s">
        <v>89</v>
      </c>
      <c r="E361" s="82">
        <v>111</v>
      </c>
      <c r="F361" s="27" t="s">
        <v>18</v>
      </c>
      <c r="G361" s="117">
        <v>3600000</v>
      </c>
      <c r="H361" s="117">
        <v>3600000</v>
      </c>
      <c r="I361" s="117">
        <v>3600000</v>
      </c>
      <c r="J361" s="117">
        <v>3600000</v>
      </c>
      <c r="K361" s="117">
        <v>3600000</v>
      </c>
      <c r="L361" s="117">
        <v>3600000</v>
      </c>
      <c r="M361" s="117">
        <v>3600000</v>
      </c>
      <c r="N361" s="117">
        <v>3600000</v>
      </c>
      <c r="O361" s="117">
        <v>3600000</v>
      </c>
      <c r="P361" s="117">
        <v>3600000</v>
      </c>
      <c r="Q361" s="117">
        <v>3600000</v>
      </c>
      <c r="R361" s="117">
        <v>3600000</v>
      </c>
      <c r="S361" s="63">
        <f t="shared" si="32"/>
        <v>43200000</v>
      </c>
      <c r="T361" s="221">
        <f>S361/12</f>
        <v>3600000</v>
      </c>
      <c r="U361" s="380">
        <f>SUM(S361:T364)</f>
        <v>62170000</v>
      </c>
    </row>
    <row r="362" spans="1:21" s="165" customFormat="1" ht="24.75" customHeight="1">
      <c r="A362" s="355"/>
      <c r="B362" s="360"/>
      <c r="C362" s="361"/>
      <c r="D362" s="366"/>
      <c r="E362" s="16">
        <v>125</v>
      </c>
      <c r="F362" s="37" t="s">
        <v>298</v>
      </c>
      <c r="G362" s="241"/>
      <c r="H362" s="75">
        <v>720000</v>
      </c>
      <c r="I362" s="75">
        <v>720000</v>
      </c>
      <c r="J362" s="75">
        <v>480000</v>
      </c>
      <c r="K362" s="75">
        <v>720000</v>
      </c>
      <c r="L362" s="75">
        <v>720000</v>
      </c>
      <c r="M362" s="75">
        <v>720000</v>
      </c>
      <c r="N362" s="75">
        <v>720000</v>
      </c>
      <c r="O362" s="75">
        <v>720000</v>
      </c>
      <c r="P362" s="75">
        <v>720000</v>
      </c>
      <c r="Q362" s="75">
        <v>720000</v>
      </c>
      <c r="R362" s="75">
        <v>480000</v>
      </c>
      <c r="S362" s="63">
        <f t="shared" si="32"/>
        <v>7440000</v>
      </c>
      <c r="T362" s="221">
        <f>S362/12</f>
        <v>620000</v>
      </c>
      <c r="U362" s="381"/>
    </row>
    <row r="363" spans="1:21" s="165" customFormat="1" ht="24.75" customHeight="1">
      <c r="A363" s="355"/>
      <c r="B363" s="360"/>
      <c r="C363" s="361"/>
      <c r="D363" s="366"/>
      <c r="E363" s="132">
        <v>131</v>
      </c>
      <c r="F363" s="78" t="s">
        <v>93</v>
      </c>
      <c r="G363" s="131"/>
      <c r="H363" s="131">
        <v>1219500</v>
      </c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63">
        <f t="shared" si="32"/>
        <v>1219500</v>
      </c>
      <c r="T363" s="222"/>
      <c r="U363" s="381"/>
    </row>
    <row r="364" spans="1:21" s="165" customFormat="1" ht="24.75" customHeight="1" thickBot="1">
      <c r="A364" s="350"/>
      <c r="B364" s="360"/>
      <c r="C364" s="359"/>
      <c r="D364" s="357"/>
      <c r="E364" s="21">
        <v>133</v>
      </c>
      <c r="F364" s="39" t="s">
        <v>90</v>
      </c>
      <c r="G364" s="47">
        <v>400000</v>
      </c>
      <c r="H364" s="47">
        <v>400000</v>
      </c>
      <c r="I364" s="47">
        <v>450000</v>
      </c>
      <c r="J364" s="47">
        <v>450000</v>
      </c>
      <c r="K364" s="47">
        <v>450000</v>
      </c>
      <c r="L364" s="47">
        <v>450000</v>
      </c>
      <c r="M364" s="47">
        <v>450000</v>
      </c>
      <c r="N364" s="47">
        <v>450000</v>
      </c>
      <c r="O364" s="47">
        <v>450000</v>
      </c>
      <c r="P364" s="47">
        <v>450000</v>
      </c>
      <c r="Q364" s="147">
        <v>560000</v>
      </c>
      <c r="R364" s="147">
        <v>662000</v>
      </c>
      <c r="S364" s="70">
        <f t="shared" si="32"/>
        <v>5622000</v>
      </c>
      <c r="T364" s="147">
        <f>S364/12</f>
        <v>468500</v>
      </c>
      <c r="U364" s="381"/>
    </row>
    <row r="365" spans="1:21" s="165" customFormat="1" ht="24.75" customHeight="1">
      <c r="A365" s="349">
        <v>128</v>
      </c>
      <c r="B365" s="353"/>
      <c r="C365" s="358">
        <v>2349431</v>
      </c>
      <c r="D365" s="356" t="s">
        <v>91</v>
      </c>
      <c r="E365" s="82">
        <v>111</v>
      </c>
      <c r="F365" s="27" t="s">
        <v>18</v>
      </c>
      <c r="G365" s="117">
        <v>3400000</v>
      </c>
      <c r="H365" s="117">
        <v>3400000</v>
      </c>
      <c r="I365" s="117">
        <v>3400000</v>
      </c>
      <c r="J365" s="117">
        <v>3400000</v>
      </c>
      <c r="K365" s="117">
        <v>3400000</v>
      </c>
      <c r="L365" s="117">
        <v>3400000</v>
      </c>
      <c r="M365" s="117">
        <v>3400000</v>
      </c>
      <c r="N365" s="117">
        <v>3400000</v>
      </c>
      <c r="O365" s="117">
        <v>3400000</v>
      </c>
      <c r="P365" s="117">
        <v>3400000</v>
      </c>
      <c r="Q365" s="117">
        <v>3400000</v>
      </c>
      <c r="R365" s="117">
        <v>3400000</v>
      </c>
      <c r="S365" s="63">
        <f t="shared" si="32"/>
        <v>40800000</v>
      </c>
      <c r="T365" s="221">
        <f>S365/12</f>
        <v>3400000</v>
      </c>
      <c r="U365" s="380">
        <f>SUM(S365:T366)</f>
        <v>44200000</v>
      </c>
    </row>
    <row r="366" spans="1:21" s="165" customFormat="1" ht="24.75" customHeight="1" thickBot="1">
      <c r="A366" s="350"/>
      <c r="B366" s="354"/>
      <c r="C366" s="359"/>
      <c r="D366" s="357"/>
      <c r="E366" s="19">
        <v>131</v>
      </c>
      <c r="F366" s="41" t="s">
        <v>31</v>
      </c>
      <c r="G366" s="46"/>
      <c r="H366" s="72"/>
      <c r="I366" s="67"/>
      <c r="J366" s="72"/>
      <c r="K366" s="72"/>
      <c r="L366" s="72"/>
      <c r="M366" s="72"/>
      <c r="N366" s="190"/>
      <c r="O366" s="190"/>
      <c r="P366" s="190"/>
      <c r="Q366" s="190"/>
      <c r="R366" s="98"/>
      <c r="S366" s="67">
        <f t="shared" si="32"/>
        <v>0</v>
      </c>
      <c r="T366" s="152"/>
      <c r="U366" s="382"/>
    </row>
    <row r="367" spans="1:21" s="165" customFormat="1" ht="24.75" customHeight="1">
      <c r="A367" s="349">
        <v>129</v>
      </c>
      <c r="B367" s="353"/>
      <c r="C367" s="358">
        <v>2466311</v>
      </c>
      <c r="D367" s="356" t="s">
        <v>92</v>
      </c>
      <c r="E367" s="82">
        <v>111</v>
      </c>
      <c r="F367" s="27" t="s">
        <v>18</v>
      </c>
      <c r="G367" s="117">
        <v>3700000</v>
      </c>
      <c r="H367" s="117">
        <v>3700000</v>
      </c>
      <c r="I367" s="117">
        <v>3700000</v>
      </c>
      <c r="J367" s="117">
        <v>3700000</v>
      </c>
      <c r="K367" s="117">
        <v>3700000</v>
      </c>
      <c r="L367" s="117">
        <v>3700000</v>
      </c>
      <c r="M367" s="117">
        <v>3700000</v>
      </c>
      <c r="N367" s="117">
        <v>3700000</v>
      </c>
      <c r="O367" s="117">
        <v>3700000</v>
      </c>
      <c r="P367" s="117">
        <v>3700000</v>
      </c>
      <c r="Q367" s="117">
        <v>3700000</v>
      </c>
      <c r="R367" s="117">
        <v>3700000</v>
      </c>
      <c r="S367" s="63">
        <f t="shared" si="32"/>
        <v>44400000</v>
      </c>
      <c r="T367" s="221">
        <f>S367/12</f>
        <v>3700000</v>
      </c>
      <c r="U367" s="380">
        <f>SUM(S367:T368)</f>
        <v>49749500</v>
      </c>
    </row>
    <row r="368" spans="1:21" s="165" customFormat="1" ht="24.75" customHeight="1" thickBot="1">
      <c r="A368" s="350"/>
      <c r="B368" s="354"/>
      <c r="C368" s="359"/>
      <c r="D368" s="357"/>
      <c r="E368" s="21">
        <v>131</v>
      </c>
      <c r="F368" s="39" t="s">
        <v>31</v>
      </c>
      <c r="G368" s="43"/>
      <c r="H368" s="66">
        <v>1219500</v>
      </c>
      <c r="I368" s="70">
        <v>430000</v>
      </c>
      <c r="J368" s="66"/>
      <c r="K368" s="66"/>
      <c r="L368" s="66"/>
      <c r="M368" s="66"/>
      <c r="N368" s="194"/>
      <c r="O368" s="194"/>
      <c r="P368" s="194"/>
      <c r="Q368" s="194"/>
      <c r="R368" s="97"/>
      <c r="S368" s="70">
        <f>SUM(G368:R368)</f>
        <v>1649500</v>
      </c>
      <c r="T368" s="147"/>
      <c r="U368" s="381"/>
    </row>
    <row r="369" spans="1:21" s="165" customFormat="1" ht="24.75" customHeight="1">
      <c r="A369" s="349">
        <v>130</v>
      </c>
      <c r="B369" s="353"/>
      <c r="C369" s="358">
        <v>2506669</v>
      </c>
      <c r="D369" s="356" t="s">
        <v>94</v>
      </c>
      <c r="E369" s="82">
        <v>111</v>
      </c>
      <c r="F369" s="27" t="s">
        <v>18</v>
      </c>
      <c r="G369" s="117">
        <v>3400000</v>
      </c>
      <c r="H369" s="117">
        <v>3400000</v>
      </c>
      <c r="I369" s="117">
        <v>3400000</v>
      </c>
      <c r="J369" s="117">
        <v>3400000</v>
      </c>
      <c r="K369" s="117">
        <v>3400000</v>
      </c>
      <c r="L369" s="117">
        <v>3400000</v>
      </c>
      <c r="M369" s="117">
        <v>3400000</v>
      </c>
      <c r="N369" s="117">
        <v>3400000</v>
      </c>
      <c r="O369" s="117">
        <v>3400000</v>
      </c>
      <c r="P369" s="117">
        <v>3400000</v>
      </c>
      <c r="Q369" s="117">
        <v>3400000</v>
      </c>
      <c r="R369" s="117">
        <v>3400000</v>
      </c>
      <c r="S369" s="63">
        <f t="shared" si="32"/>
        <v>40800000</v>
      </c>
      <c r="T369" s="221">
        <f>S369/12</f>
        <v>3400000</v>
      </c>
      <c r="U369" s="380">
        <f>SUM(S369:T371)</f>
        <v>51593333.333333336</v>
      </c>
    </row>
    <row r="370" spans="1:21" s="165" customFormat="1" ht="24.75" customHeight="1">
      <c r="A370" s="355"/>
      <c r="B370" s="360"/>
      <c r="C370" s="361"/>
      <c r="D370" s="366"/>
      <c r="E370" s="132">
        <v>131</v>
      </c>
      <c r="F370" s="78" t="s">
        <v>93</v>
      </c>
      <c r="G370" s="131"/>
      <c r="H370" s="131">
        <v>1219500</v>
      </c>
      <c r="I370" s="131">
        <v>430000</v>
      </c>
      <c r="J370" s="131"/>
      <c r="K370" s="131"/>
      <c r="L370" s="131"/>
      <c r="M370" s="131"/>
      <c r="N370" s="131"/>
      <c r="O370" s="131"/>
      <c r="P370" s="131"/>
      <c r="Q370" s="131"/>
      <c r="R370" s="131"/>
      <c r="S370" s="63">
        <f t="shared" si="32"/>
        <v>1649500</v>
      </c>
      <c r="T370" s="154"/>
      <c r="U370" s="381"/>
    </row>
    <row r="371" spans="1:21" s="165" customFormat="1" ht="24.75" customHeight="1" thickBot="1">
      <c r="A371" s="350"/>
      <c r="B371" s="354"/>
      <c r="C371" s="359"/>
      <c r="D371" s="357"/>
      <c r="E371" s="103">
        <v>133</v>
      </c>
      <c r="F371" s="92" t="s">
        <v>254</v>
      </c>
      <c r="G371" s="102">
        <v>330000</v>
      </c>
      <c r="H371" s="102">
        <v>330000</v>
      </c>
      <c r="I371" s="102">
        <v>430000</v>
      </c>
      <c r="J371" s="102">
        <v>430000</v>
      </c>
      <c r="K371" s="102">
        <v>430000</v>
      </c>
      <c r="L371" s="102">
        <v>430000</v>
      </c>
      <c r="M371" s="102">
        <v>430000</v>
      </c>
      <c r="N371" s="102">
        <v>430000</v>
      </c>
      <c r="O371" s="102">
        <v>430000</v>
      </c>
      <c r="P371" s="102">
        <v>430000</v>
      </c>
      <c r="Q371" s="198">
        <v>560000</v>
      </c>
      <c r="R371" s="107">
        <v>642000</v>
      </c>
      <c r="S371" s="94">
        <f>SUM(G371:R371)</f>
        <v>5302000</v>
      </c>
      <c r="T371" s="221">
        <f>S371/12</f>
        <v>441833.3333333333</v>
      </c>
      <c r="U371" s="381"/>
    </row>
    <row r="372" spans="1:21" s="165" customFormat="1" ht="24.75" customHeight="1">
      <c r="A372" s="349">
        <v>131</v>
      </c>
      <c r="B372" s="353"/>
      <c r="C372" s="364">
        <v>2879434</v>
      </c>
      <c r="D372" s="362" t="s">
        <v>95</v>
      </c>
      <c r="E372" s="24">
        <v>111</v>
      </c>
      <c r="F372" s="38" t="s">
        <v>18</v>
      </c>
      <c r="G372" s="86">
        <v>4500000</v>
      </c>
      <c r="H372" s="86">
        <v>4500000</v>
      </c>
      <c r="I372" s="86">
        <v>4500000</v>
      </c>
      <c r="J372" s="86">
        <v>4500000</v>
      </c>
      <c r="K372" s="86">
        <v>4500000</v>
      </c>
      <c r="L372" s="86">
        <v>4500000</v>
      </c>
      <c r="M372" s="86">
        <v>4500000</v>
      </c>
      <c r="N372" s="86">
        <v>4500000</v>
      </c>
      <c r="O372" s="86">
        <v>4500000</v>
      </c>
      <c r="P372" s="86">
        <v>4500000</v>
      </c>
      <c r="Q372" s="86">
        <v>4500000</v>
      </c>
      <c r="R372" s="86">
        <v>4500000</v>
      </c>
      <c r="S372" s="87">
        <f t="shared" si="32"/>
        <v>54000000</v>
      </c>
      <c r="T372" s="223">
        <f>S372/12</f>
        <v>4500000</v>
      </c>
      <c r="U372" s="414">
        <f>SUM(S372:T373)</f>
        <v>60149500</v>
      </c>
    </row>
    <row r="373" spans="1:21" s="165" customFormat="1" ht="24.75" customHeight="1" thickBot="1">
      <c r="A373" s="350"/>
      <c r="B373" s="360"/>
      <c r="C373" s="365"/>
      <c r="D373" s="363"/>
      <c r="E373" s="21">
        <v>131</v>
      </c>
      <c r="F373" s="39" t="s">
        <v>31</v>
      </c>
      <c r="G373" s="43"/>
      <c r="H373" s="66">
        <v>1219500</v>
      </c>
      <c r="I373" s="66">
        <v>430000</v>
      </c>
      <c r="J373" s="66"/>
      <c r="K373" s="66"/>
      <c r="L373" s="66"/>
      <c r="M373" s="66"/>
      <c r="N373" s="66"/>
      <c r="O373" s="194"/>
      <c r="P373" s="194"/>
      <c r="Q373" s="194"/>
      <c r="R373" s="97"/>
      <c r="S373" s="70">
        <f t="shared" si="32"/>
        <v>1649500</v>
      </c>
      <c r="T373" s="219"/>
      <c r="U373" s="415"/>
    </row>
    <row r="374" spans="1:21" s="165" customFormat="1" ht="24.75" customHeight="1">
      <c r="A374" s="349">
        <v>132</v>
      </c>
      <c r="B374" s="353"/>
      <c r="C374" s="358">
        <v>3176875</v>
      </c>
      <c r="D374" s="356" t="s">
        <v>96</v>
      </c>
      <c r="E374" s="82">
        <v>111</v>
      </c>
      <c r="F374" s="27" t="s">
        <v>18</v>
      </c>
      <c r="G374" s="117">
        <v>3400000</v>
      </c>
      <c r="H374" s="117">
        <v>3400000</v>
      </c>
      <c r="I374" s="117">
        <v>3400000</v>
      </c>
      <c r="J374" s="117">
        <v>3400000</v>
      </c>
      <c r="K374" s="117">
        <v>3400000</v>
      </c>
      <c r="L374" s="117">
        <v>3400000</v>
      </c>
      <c r="M374" s="117">
        <v>3400000</v>
      </c>
      <c r="N374" s="117">
        <v>3400000</v>
      </c>
      <c r="O374" s="117">
        <v>3400000</v>
      </c>
      <c r="P374" s="117">
        <v>3400000</v>
      </c>
      <c r="Q374" s="117">
        <v>3400000</v>
      </c>
      <c r="R374" s="117">
        <v>3400000</v>
      </c>
      <c r="S374" s="63">
        <f t="shared" si="32"/>
        <v>40800000</v>
      </c>
      <c r="T374" s="221">
        <f>S374/12</f>
        <v>3400000</v>
      </c>
      <c r="U374" s="380">
        <f>SUM(S374:T376)</f>
        <v>50291166.666666664</v>
      </c>
    </row>
    <row r="375" spans="1:21" s="165" customFormat="1" ht="24.75" customHeight="1">
      <c r="A375" s="355"/>
      <c r="B375" s="360"/>
      <c r="C375" s="361"/>
      <c r="D375" s="366"/>
      <c r="E375" s="16">
        <v>133</v>
      </c>
      <c r="F375" s="37" t="s">
        <v>254</v>
      </c>
      <c r="G375" s="75">
        <v>330000</v>
      </c>
      <c r="H375" s="75">
        <v>330000</v>
      </c>
      <c r="I375" s="75">
        <v>430000</v>
      </c>
      <c r="J375" s="75">
        <v>430000</v>
      </c>
      <c r="K375" s="75">
        <v>430000</v>
      </c>
      <c r="L375" s="75">
        <v>430000</v>
      </c>
      <c r="M375" s="75">
        <v>430000</v>
      </c>
      <c r="N375" s="75">
        <v>430000</v>
      </c>
      <c r="O375" s="75">
        <v>430000</v>
      </c>
      <c r="P375" s="75">
        <v>430000</v>
      </c>
      <c r="Q375" s="264"/>
      <c r="R375" s="264"/>
      <c r="S375" s="63">
        <f t="shared" si="32"/>
        <v>4100000</v>
      </c>
      <c r="T375" s="221">
        <f>S375/12</f>
        <v>341666.6666666667</v>
      </c>
      <c r="U375" s="381"/>
    </row>
    <row r="376" spans="1:21" s="165" customFormat="1" ht="24.75" customHeight="1" thickBot="1">
      <c r="A376" s="350"/>
      <c r="B376" s="354"/>
      <c r="C376" s="359"/>
      <c r="D376" s="357"/>
      <c r="E376" s="19">
        <v>131</v>
      </c>
      <c r="F376" s="41" t="s">
        <v>31</v>
      </c>
      <c r="G376" s="46"/>
      <c r="H376" s="72">
        <v>1219500</v>
      </c>
      <c r="I376" s="67">
        <v>430000</v>
      </c>
      <c r="J376" s="72"/>
      <c r="K376" s="72"/>
      <c r="L376" s="72"/>
      <c r="M376" s="72"/>
      <c r="N376" s="190"/>
      <c r="O376" s="190"/>
      <c r="P376" s="190"/>
      <c r="Q376" s="190"/>
      <c r="R376" s="98"/>
      <c r="S376" s="67">
        <f t="shared" si="32"/>
        <v>1649500</v>
      </c>
      <c r="T376" s="152"/>
      <c r="U376" s="382"/>
    </row>
    <row r="377" spans="1:21" s="165" customFormat="1" ht="24.75" customHeight="1">
      <c r="A377" s="349">
        <v>133</v>
      </c>
      <c r="B377" s="353"/>
      <c r="C377" s="358">
        <v>3784096</v>
      </c>
      <c r="D377" s="356" t="s">
        <v>97</v>
      </c>
      <c r="E377" s="24">
        <v>111</v>
      </c>
      <c r="F377" s="38" t="s">
        <v>18</v>
      </c>
      <c r="G377" s="86">
        <v>3600000</v>
      </c>
      <c r="H377" s="86">
        <v>3600000</v>
      </c>
      <c r="I377" s="86">
        <v>3600000</v>
      </c>
      <c r="J377" s="86">
        <v>3600000</v>
      </c>
      <c r="K377" s="86">
        <v>3600000</v>
      </c>
      <c r="L377" s="86">
        <v>3600000</v>
      </c>
      <c r="M377" s="86">
        <v>3600000</v>
      </c>
      <c r="N377" s="86">
        <v>3600000</v>
      </c>
      <c r="O377" s="86">
        <v>3600000</v>
      </c>
      <c r="P377" s="86">
        <v>3600000</v>
      </c>
      <c r="Q377" s="86">
        <v>3600000</v>
      </c>
      <c r="R377" s="86">
        <v>3600000</v>
      </c>
      <c r="S377" s="63">
        <f t="shared" si="32"/>
        <v>43200000</v>
      </c>
      <c r="T377" s="339">
        <f aca="true" t="shared" si="33" ref="T377:T383">S377/12</f>
        <v>3600000</v>
      </c>
      <c r="U377" s="351">
        <f>SUM(S377:T379)</f>
        <v>53763333.333333336</v>
      </c>
    </row>
    <row r="378" spans="1:21" s="165" customFormat="1" ht="24.75" customHeight="1">
      <c r="A378" s="355"/>
      <c r="B378" s="360"/>
      <c r="C378" s="361"/>
      <c r="D378" s="366"/>
      <c r="E378" s="16">
        <v>131</v>
      </c>
      <c r="F378" s="37" t="s">
        <v>93</v>
      </c>
      <c r="G378" s="75"/>
      <c r="H378" s="75">
        <v>1219500</v>
      </c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63">
        <f t="shared" si="32"/>
        <v>1219500</v>
      </c>
      <c r="T378" s="340"/>
      <c r="U378" s="370"/>
    </row>
    <row r="379" spans="1:21" s="165" customFormat="1" ht="24.75" customHeight="1" thickBot="1">
      <c r="A379" s="350"/>
      <c r="B379" s="354"/>
      <c r="C379" s="359"/>
      <c r="D379" s="357"/>
      <c r="E379" s="23">
        <v>133</v>
      </c>
      <c r="F379" s="41" t="s">
        <v>254</v>
      </c>
      <c r="G379" s="133">
        <v>330000</v>
      </c>
      <c r="H379" s="133">
        <v>330000</v>
      </c>
      <c r="I379" s="133">
        <v>430000</v>
      </c>
      <c r="J379" s="133">
        <v>430000</v>
      </c>
      <c r="K379" s="133">
        <v>430000</v>
      </c>
      <c r="L379" s="133">
        <v>430000</v>
      </c>
      <c r="M379" s="133">
        <v>430000</v>
      </c>
      <c r="N379" s="133">
        <v>430000</v>
      </c>
      <c r="O379" s="133">
        <v>430000</v>
      </c>
      <c r="P379" s="133">
        <v>430000</v>
      </c>
      <c r="Q379" s="133">
        <v>560000</v>
      </c>
      <c r="R379" s="133">
        <v>642000</v>
      </c>
      <c r="S379" s="67">
        <f>SUM(G379:R379)</f>
        <v>5302000</v>
      </c>
      <c r="T379" s="341">
        <f t="shared" si="33"/>
        <v>441833.3333333333</v>
      </c>
      <c r="U379" s="352"/>
    </row>
    <row r="380" spans="1:21" s="165" customFormat="1" ht="24.75" customHeight="1">
      <c r="A380" s="349">
        <v>134</v>
      </c>
      <c r="B380" s="353"/>
      <c r="C380" s="358">
        <v>1063023</v>
      </c>
      <c r="D380" s="356" t="s">
        <v>98</v>
      </c>
      <c r="E380" s="24">
        <v>111</v>
      </c>
      <c r="F380" s="38" t="s">
        <v>18</v>
      </c>
      <c r="G380" s="86">
        <v>4200000</v>
      </c>
      <c r="H380" s="86">
        <v>4200000</v>
      </c>
      <c r="I380" s="86">
        <v>4200000</v>
      </c>
      <c r="J380" s="86">
        <v>4200000</v>
      </c>
      <c r="K380" s="86">
        <v>4200000</v>
      </c>
      <c r="L380" s="86">
        <v>4200000</v>
      </c>
      <c r="M380" s="86">
        <v>4200000</v>
      </c>
      <c r="N380" s="86">
        <v>4200000</v>
      </c>
      <c r="O380" s="86">
        <v>4200000</v>
      </c>
      <c r="P380" s="86">
        <v>4200000</v>
      </c>
      <c r="Q380" s="86">
        <v>4200000</v>
      </c>
      <c r="R380" s="86">
        <v>4200000</v>
      </c>
      <c r="S380" s="87">
        <f>SUM(G380:R380)</f>
        <v>50400000</v>
      </c>
      <c r="T380" s="337">
        <f t="shared" si="33"/>
        <v>4200000</v>
      </c>
      <c r="U380" s="351">
        <f>SUM(S380:T381)</f>
        <v>54600000</v>
      </c>
    </row>
    <row r="381" spans="1:21" s="165" customFormat="1" ht="24.75" customHeight="1" thickBot="1">
      <c r="A381" s="350"/>
      <c r="B381" s="354"/>
      <c r="C381" s="359"/>
      <c r="D381" s="357"/>
      <c r="E381" s="23">
        <v>131</v>
      </c>
      <c r="F381" s="41" t="s">
        <v>93</v>
      </c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7">
        <f t="shared" si="32"/>
        <v>0</v>
      </c>
      <c r="T381" s="341">
        <f t="shared" si="33"/>
        <v>0</v>
      </c>
      <c r="U381" s="352"/>
    </row>
    <row r="382" spans="1:21" s="165" customFormat="1" ht="24.75" customHeight="1" thickBot="1">
      <c r="A382" s="162">
        <v>135</v>
      </c>
      <c r="B382" s="140"/>
      <c r="C382" s="155">
        <v>1052837</v>
      </c>
      <c r="D382" s="141" t="s">
        <v>99</v>
      </c>
      <c r="E382" s="148">
        <v>111</v>
      </c>
      <c r="F382" s="89" t="s">
        <v>18</v>
      </c>
      <c r="G382" s="149">
        <v>3400000</v>
      </c>
      <c r="H382" s="149">
        <v>3400000</v>
      </c>
      <c r="I382" s="149">
        <v>3400000</v>
      </c>
      <c r="J382" s="149">
        <v>3400000</v>
      </c>
      <c r="K382" s="149">
        <v>3400000</v>
      </c>
      <c r="L382" s="149">
        <v>3400000</v>
      </c>
      <c r="M382" s="149">
        <v>3400000</v>
      </c>
      <c r="N382" s="149">
        <v>3400000</v>
      </c>
      <c r="O382" s="149">
        <v>3400000</v>
      </c>
      <c r="P382" s="149">
        <v>3400000</v>
      </c>
      <c r="Q382" s="149">
        <v>3400000</v>
      </c>
      <c r="R382" s="149">
        <v>3400000</v>
      </c>
      <c r="S382" s="91">
        <f t="shared" si="32"/>
        <v>40800000</v>
      </c>
      <c r="T382" s="342">
        <f t="shared" si="33"/>
        <v>3400000</v>
      </c>
      <c r="U382" s="328">
        <f>SUM(S382:T382)</f>
        <v>44200000</v>
      </c>
    </row>
    <row r="383" spans="1:21" s="165" customFormat="1" ht="24.75" customHeight="1">
      <c r="A383" s="349">
        <v>136</v>
      </c>
      <c r="B383" s="353"/>
      <c r="C383" s="358">
        <v>3203475</v>
      </c>
      <c r="D383" s="356" t="s">
        <v>100</v>
      </c>
      <c r="E383" s="82">
        <v>111</v>
      </c>
      <c r="F383" s="27" t="s">
        <v>18</v>
      </c>
      <c r="G383" s="117">
        <v>3400000</v>
      </c>
      <c r="H383" s="117">
        <v>3400000</v>
      </c>
      <c r="I383" s="117">
        <v>3400000</v>
      </c>
      <c r="J383" s="117">
        <v>3400000</v>
      </c>
      <c r="K383" s="117">
        <v>3400000</v>
      </c>
      <c r="L383" s="117">
        <v>3400000</v>
      </c>
      <c r="M383" s="117">
        <v>3400000</v>
      </c>
      <c r="N383" s="117">
        <v>3400000</v>
      </c>
      <c r="O383" s="117">
        <v>3400000</v>
      </c>
      <c r="P383" s="117">
        <v>3400000</v>
      </c>
      <c r="Q383" s="117">
        <v>3400000</v>
      </c>
      <c r="R383" s="117">
        <v>3400000</v>
      </c>
      <c r="S383" s="63">
        <f t="shared" si="32"/>
        <v>40800000</v>
      </c>
      <c r="T383" s="339">
        <f t="shared" si="33"/>
        <v>3400000</v>
      </c>
      <c r="U383" s="351">
        <f>SUM(S383:T385)</f>
        <v>48427833.333333336</v>
      </c>
    </row>
    <row r="384" spans="1:21" s="165" customFormat="1" ht="24.75" customHeight="1">
      <c r="A384" s="355"/>
      <c r="B384" s="360"/>
      <c r="C384" s="361"/>
      <c r="D384" s="366"/>
      <c r="E384" s="16">
        <v>131</v>
      </c>
      <c r="F384" s="37" t="s">
        <v>273</v>
      </c>
      <c r="G384" s="75"/>
      <c r="H384" s="75">
        <v>1219500</v>
      </c>
      <c r="I384" s="75">
        <v>430000</v>
      </c>
      <c r="J384" s="75"/>
      <c r="K384" s="75"/>
      <c r="L384" s="75"/>
      <c r="M384" s="75"/>
      <c r="N384" s="75"/>
      <c r="O384" s="75"/>
      <c r="P384" s="75"/>
      <c r="Q384" s="75"/>
      <c r="R384" s="75"/>
      <c r="S384" s="63">
        <f t="shared" si="32"/>
        <v>1649500</v>
      </c>
      <c r="T384" s="340"/>
      <c r="U384" s="370"/>
    </row>
    <row r="385" spans="1:21" s="165" customFormat="1" ht="24.75" customHeight="1" thickBot="1">
      <c r="A385" s="350"/>
      <c r="B385" s="354"/>
      <c r="C385" s="359"/>
      <c r="D385" s="357"/>
      <c r="E385" s="19">
        <v>133</v>
      </c>
      <c r="F385" s="41" t="s">
        <v>254</v>
      </c>
      <c r="G385" s="46">
        <v>330000</v>
      </c>
      <c r="H385" s="46">
        <v>330000</v>
      </c>
      <c r="I385" s="46">
        <v>430000</v>
      </c>
      <c r="J385" s="46">
        <v>430000</v>
      </c>
      <c r="K385" s="46">
        <v>430000</v>
      </c>
      <c r="L385" s="46">
        <v>430000</v>
      </c>
      <c r="M385" s="317"/>
      <c r="N385" s="317"/>
      <c r="O385" s="317"/>
      <c r="P385" s="317"/>
      <c r="Q385" s="317"/>
      <c r="R385" s="318"/>
      <c r="S385" s="67">
        <f t="shared" si="32"/>
        <v>2380000</v>
      </c>
      <c r="T385" s="338">
        <f>S385/12</f>
        <v>198333.33333333334</v>
      </c>
      <c r="U385" s="352"/>
    </row>
    <row r="386" spans="1:21" s="165" customFormat="1" ht="24.75" customHeight="1">
      <c r="A386" s="349">
        <v>137</v>
      </c>
      <c r="B386" s="353"/>
      <c r="C386" s="358">
        <v>3390810</v>
      </c>
      <c r="D386" s="356" t="s">
        <v>101</v>
      </c>
      <c r="E386" s="82">
        <v>111</v>
      </c>
      <c r="F386" s="27" t="s">
        <v>18</v>
      </c>
      <c r="G386" s="117">
        <v>3400000</v>
      </c>
      <c r="H386" s="117">
        <v>3400000</v>
      </c>
      <c r="I386" s="117">
        <v>3400000</v>
      </c>
      <c r="J386" s="117">
        <v>3400000</v>
      </c>
      <c r="K386" s="117">
        <v>3400000</v>
      </c>
      <c r="L386" s="117">
        <v>3400000</v>
      </c>
      <c r="M386" s="117">
        <v>3400000</v>
      </c>
      <c r="N386" s="117">
        <v>3400000</v>
      </c>
      <c r="O386" s="117">
        <v>3400000</v>
      </c>
      <c r="P386" s="117">
        <v>3400000</v>
      </c>
      <c r="Q386" s="117">
        <v>3400000</v>
      </c>
      <c r="R386" s="117">
        <v>3400000</v>
      </c>
      <c r="S386" s="63">
        <f>SUM(G386:R386)</f>
        <v>40800000</v>
      </c>
      <c r="T386" s="339">
        <f>S386/12</f>
        <v>3400000</v>
      </c>
      <c r="U386" s="351">
        <f>SUM(S386:T389)</f>
        <v>59460050.416666664</v>
      </c>
    </row>
    <row r="387" spans="1:21" s="165" customFormat="1" ht="24.75" customHeight="1">
      <c r="A387" s="355"/>
      <c r="B387" s="360"/>
      <c r="C387" s="361"/>
      <c r="D387" s="366"/>
      <c r="E387" s="82">
        <v>131</v>
      </c>
      <c r="F387" s="37" t="s">
        <v>31</v>
      </c>
      <c r="G387" s="117"/>
      <c r="H387" s="117">
        <v>1219500</v>
      </c>
      <c r="I387" s="117">
        <v>430000</v>
      </c>
      <c r="J387" s="117"/>
      <c r="K387" s="117"/>
      <c r="L387" s="117"/>
      <c r="M387" s="117"/>
      <c r="N387" s="117"/>
      <c r="O387" s="117"/>
      <c r="P387" s="117"/>
      <c r="Q387" s="117"/>
      <c r="R387" s="117"/>
      <c r="S387" s="63">
        <f>SUM(G387:R387)</f>
        <v>1649500</v>
      </c>
      <c r="T387" s="339"/>
      <c r="U387" s="370"/>
    </row>
    <row r="388" spans="1:21" s="165" customFormat="1" ht="24.75" customHeight="1">
      <c r="A388" s="355"/>
      <c r="B388" s="360"/>
      <c r="C388" s="361"/>
      <c r="D388" s="366"/>
      <c r="E388" s="82">
        <v>125</v>
      </c>
      <c r="F388" s="27" t="s">
        <v>298</v>
      </c>
      <c r="G388" s="234"/>
      <c r="H388" s="117">
        <v>679992</v>
      </c>
      <c r="I388" s="117">
        <v>679992</v>
      </c>
      <c r="J388" s="117">
        <v>453328</v>
      </c>
      <c r="K388" s="117">
        <v>623326</v>
      </c>
      <c r="L388" s="117">
        <v>679992</v>
      </c>
      <c r="M388" s="117">
        <v>651659</v>
      </c>
      <c r="N388" s="117">
        <v>679992</v>
      </c>
      <c r="O388" s="117">
        <v>679992</v>
      </c>
      <c r="P388" s="117">
        <v>679992</v>
      </c>
      <c r="Q388" s="117">
        <v>679992</v>
      </c>
      <c r="R388" s="117">
        <v>453328</v>
      </c>
      <c r="S388" s="63">
        <f>SUM(G388:R388)</f>
        <v>6941585</v>
      </c>
      <c r="T388" s="339">
        <f>S388/12</f>
        <v>578465.4166666666</v>
      </c>
      <c r="U388" s="370"/>
    </row>
    <row r="389" spans="1:21" s="165" customFormat="1" ht="24.75" customHeight="1" thickBot="1">
      <c r="A389" s="350"/>
      <c r="B389" s="354"/>
      <c r="C389" s="359"/>
      <c r="D389" s="357"/>
      <c r="E389" s="82">
        <v>133</v>
      </c>
      <c r="F389" s="27" t="s">
        <v>282</v>
      </c>
      <c r="G389" s="117">
        <v>400000</v>
      </c>
      <c r="H389" s="117">
        <v>400000</v>
      </c>
      <c r="I389" s="117">
        <v>450000</v>
      </c>
      <c r="J389" s="117">
        <v>450000</v>
      </c>
      <c r="K389" s="117">
        <v>450000</v>
      </c>
      <c r="L389" s="117">
        <v>450000</v>
      </c>
      <c r="M389" s="117">
        <v>450000</v>
      </c>
      <c r="N389" s="117">
        <v>450000</v>
      </c>
      <c r="O389" s="117">
        <v>450000</v>
      </c>
      <c r="P389" s="117">
        <v>450000</v>
      </c>
      <c r="Q389" s="117">
        <v>560000</v>
      </c>
      <c r="R389" s="117">
        <v>662000</v>
      </c>
      <c r="S389" s="70">
        <f t="shared" si="32"/>
        <v>5622000</v>
      </c>
      <c r="T389" s="338">
        <f aca="true" t="shared" si="34" ref="T389:T397">S389/12</f>
        <v>468500</v>
      </c>
      <c r="U389" s="352"/>
    </row>
    <row r="390" spans="1:21" s="165" customFormat="1" ht="24.75" customHeight="1">
      <c r="A390" s="349">
        <v>138</v>
      </c>
      <c r="B390" s="353"/>
      <c r="C390" s="358">
        <v>3835989</v>
      </c>
      <c r="D390" s="356" t="s">
        <v>102</v>
      </c>
      <c r="E390" s="24">
        <v>111</v>
      </c>
      <c r="F390" s="38" t="s">
        <v>18</v>
      </c>
      <c r="G390" s="86">
        <v>3400000</v>
      </c>
      <c r="H390" s="86">
        <v>3400000</v>
      </c>
      <c r="I390" s="86">
        <v>3400000</v>
      </c>
      <c r="J390" s="86">
        <v>3400000</v>
      </c>
      <c r="K390" s="86">
        <v>3400000</v>
      </c>
      <c r="L390" s="86">
        <v>3400000</v>
      </c>
      <c r="M390" s="86">
        <v>3400000</v>
      </c>
      <c r="N390" s="86">
        <v>3400000</v>
      </c>
      <c r="O390" s="86">
        <v>3400000</v>
      </c>
      <c r="P390" s="86">
        <v>3400000</v>
      </c>
      <c r="Q390" s="86">
        <v>3400000</v>
      </c>
      <c r="R390" s="86">
        <v>3400000</v>
      </c>
      <c r="S390" s="63">
        <f>SUM(G390:R390)</f>
        <v>40800000</v>
      </c>
      <c r="T390" s="339">
        <f>S390/12</f>
        <v>3400000</v>
      </c>
      <c r="U390" s="351">
        <f>SUM(S390:T391)</f>
        <v>45419500</v>
      </c>
    </row>
    <row r="391" spans="1:21" s="165" customFormat="1" ht="24.75" customHeight="1" thickBot="1">
      <c r="A391" s="350"/>
      <c r="B391" s="354"/>
      <c r="C391" s="359"/>
      <c r="D391" s="357"/>
      <c r="E391" s="23">
        <v>131</v>
      </c>
      <c r="F391" s="41" t="s">
        <v>93</v>
      </c>
      <c r="G391" s="133"/>
      <c r="H391" s="133">
        <v>1219500</v>
      </c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7">
        <f t="shared" si="32"/>
        <v>1219500</v>
      </c>
      <c r="T391" s="341"/>
      <c r="U391" s="352"/>
    </row>
    <row r="392" spans="1:21" s="165" customFormat="1" ht="24.75" customHeight="1">
      <c r="A392" s="349">
        <v>139</v>
      </c>
      <c r="B392" s="353"/>
      <c r="C392" s="358">
        <v>1346425</v>
      </c>
      <c r="D392" s="356" t="s">
        <v>103</v>
      </c>
      <c r="E392" s="24">
        <v>111</v>
      </c>
      <c r="F392" s="38" t="s">
        <v>18</v>
      </c>
      <c r="G392" s="86">
        <v>3400000</v>
      </c>
      <c r="H392" s="86">
        <v>3400000</v>
      </c>
      <c r="I392" s="86">
        <v>3400000</v>
      </c>
      <c r="J392" s="86">
        <v>3400000</v>
      </c>
      <c r="K392" s="86">
        <v>3400000</v>
      </c>
      <c r="L392" s="86">
        <v>3400000</v>
      </c>
      <c r="M392" s="86">
        <v>3400000</v>
      </c>
      <c r="N392" s="86">
        <v>3400000</v>
      </c>
      <c r="O392" s="86">
        <v>3400000</v>
      </c>
      <c r="P392" s="86">
        <v>3400000</v>
      </c>
      <c r="Q392" s="86">
        <v>3400000</v>
      </c>
      <c r="R392" s="86">
        <v>3400000</v>
      </c>
      <c r="S392" s="87">
        <f>SUM(G392:R392)</f>
        <v>40800000</v>
      </c>
      <c r="T392" s="337">
        <f>S392/12</f>
        <v>3400000</v>
      </c>
      <c r="U392" s="351">
        <f>SUM(S392:T393)</f>
        <v>45419500</v>
      </c>
    </row>
    <row r="393" spans="1:21" s="165" customFormat="1" ht="24.75" customHeight="1" thickBot="1">
      <c r="A393" s="350"/>
      <c r="B393" s="354"/>
      <c r="C393" s="359"/>
      <c r="D393" s="357"/>
      <c r="E393" s="23">
        <v>131</v>
      </c>
      <c r="F393" s="41" t="s">
        <v>93</v>
      </c>
      <c r="G393" s="133"/>
      <c r="H393" s="133">
        <v>1219500</v>
      </c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7">
        <f t="shared" si="32"/>
        <v>1219500</v>
      </c>
      <c r="T393" s="341"/>
      <c r="U393" s="352"/>
    </row>
    <row r="394" spans="1:21" s="165" customFormat="1" ht="24.75" customHeight="1" thickBot="1">
      <c r="A394" s="162">
        <v>140</v>
      </c>
      <c r="B394" s="140"/>
      <c r="C394" s="155">
        <v>2275849</v>
      </c>
      <c r="D394" s="95" t="s">
        <v>104</v>
      </c>
      <c r="E394" s="148">
        <v>111</v>
      </c>
      <c r="F394" s="89" t="s">
        <v>18</v>
      </c>
      <c r="G394" s="149">
        <v>3400000</v>
      </c>
      <c r="H394" s="149">
        <v>3400000</v>
      </c>
      <c r="I394" s="149">
        <v>3400000</v>
      </c>
      <c r="J394" s="149">
        <v>3400000</v>
      </c>
      <c r="K394" s="149">
        <v>3400000</v>
      </c>
      <c r="L394" s="149">
        <v>3400000</v>
      </c>
      <c r="M394" s="149">
        <v>3400000</v>
      </c>
      <c r="N394" s="149">
        <v>3400000</v>
      </c>
      <c r="O394" s="149">
        <v>3400000</v>
      </c>
      <c r="P394" s="149">
        <v>3400000</v>
      </c>
      <c r="Q394" s="149">
        <v>3400000</v>
      </c>
      <c r="R394" s="149">
        <v>3400000</v>
      </c>
      <c r="S394" s="91">
        <f aca="true" t="shared" si="35" ref="S394:S451">SUM(G394:R394)</f>
        <v>40800000</v>
      </c>
      <c r="T394" s="342">
        <f t="shared" si="34"/>
        <v>3400000</v>
      </c>
      <c r="U394" s="328">
        <f>SUM(S394:T394)</f>
        <v>44200000</v>
      </c>
    </row>
    <row r="395" spans="1:21" s="165" customFormat="1" ht="24.75" customHeight="1">
      <c r="A395" s="349">
        <v>141</v>
      </c>
      <c r="B395" s="353"/>
      <c r="C395" s="358">
        <v>2304972</v>
      </c>
      <c r="D395" s="356" t="s">
        <v>105</v>
      </c>
      <c r="E395" s="82">
        <v>111</v>
      </c>
      <c r="F395" s="27" t="s">
        <v>18</v>
      </c>
      <c r="G395" s="117">
        <v>3400000</v>
      </c>
      <c r="H395" s="117">
        <v>3400000</v>
      </c>
      <c r="I395" s="117">
        <v>3400000</v>
      </c>
      <c r="J395" s="117">
        <v>3400000</v>
      </c>
      <c r="K395" s="117">
        <v>3400000</v>
      </c>
      <c r="L395" s="117">
        <v>3400000</v>
      </c>
      <c r="M395" s="117">
        <v>3400000</v>
      </c>
      <c r="N395" s="117">
        <v>3400000</v>
      </c>
      <c r="O395" s="117">
        <v>3400000</v>
      </c>
      <c r="P395" s="117">
        <v>3400000</v>
      </c>
      <c r="Q395" s="117">
        <v>3400000</v>
      </c>
      <c r="R395" s="117">
        <v>3400000</v>
      </c>
      <c r="S395" s="63">
        <f t="shared" si="35"/>
        <v>40800000</v>
      </c>
      <c r="T395" s="339">
        <f t="shared" si="34"/>
        <v>3400000</v>
      </c>
      <c r="U395" s="351">
        <f>SUM(S395:T399)</f>
        <v>78846100</v>
      </c>
    </row>
    <row r="396" spans="1:21" s="165" customFormat="1" ht="24.75" customHeight="1">
      <c r="A396" s="355"/>
      <c r="B396" s="360"/>
      <c r="C396" s="361"/>
      <c r="D396" s="366"/>
      <c r="E396" s="16">
        <v>113</v>
      </c>
      <c r="F396" s="37" t="s">
        <v>19</v>
      </c>
      <c r="G396" s="75">
        <v>1168200</v>
      </c>
      <c r="H396" s="75">
        <v>1168200</v>
      </c>
      <c r="I396" s="75">
        <v>1168200</v>
      </c>
      <c r="J396" s="75">
        <v>1168200</v>
      </c>
      <c r="K396" s="75">
        <v>1168200</v>
      </c>
      <c r="L396" s="75">
        <v>1168200</v>
      </c>
      <c r="M396" s="75">
        <v>1168200</v>
      </c>
      <c r="N396" s="75">
        <v>1168200</v>
      </c>
      <c r="O396" s="75">
        <v>1168200</v>
      </c>
      <c r="P396" s="75">
        <v>1168200</v>
      </c>
      <c r="Q396" s="75">
        <v>1168200</v>
      </c>
      <c r="R396" s="75">
        <v>1168200</v>
      </c>
      <c r="S396" s="63">
        <f t="shared" si="35"/>
        <v>14018400</v>
      </c>
      <c r="T396" s="339">
        <f t="shared" si="34"/>
        <v>1168200</v>
      </c>
      <c r="U396" s="370"/>
    </row>
    <row r="397" spans="1:21" s="165" customFormat="1" ht="24.75" customHeight="1">
      <c r="A397" s="355"/>
      <c r="B397" s="360"/>
      <c r="C397" s="361"/>
      <c r="D397" s="366"/>
      <c r="E397" s="16">
        <v>133</v>
      </c>
      <c r="F397" s="37" t="s">
        <v>284</v>
      </c>
      <c r="G397" s="75">
        <v>1370000</v>
      </c>
      <c r="H397" s="75">
        <v>1370000</v>
      </c>
      <c r="I397" s="75">
        <v>1370000</v>
      </c>
      <c r="J397" s="75">
        <v>1370000</v>
      </c>
      <c r="K397" s="75">
        <v>1370000</v>
      </c>
      <c r="L397" s="75">
        <v>1370000</v>
      </c>
      <c r="M397" s="75">
        <v>1370000</v>
      </c>
      <c r="N397" s="75">
        <v>1370000</v>
      </c>
      <c r="O397" s="75">
        <v>1370000</v>
      </c>
      <c r="P397" s="75">
        <v>1370000</v>
      </c>
      <c r="Q397" s="75">
        <v>1370000</v>
      </c>
      <c r="R397" s="75">
        <v>1370000</v>
      </c>
      <c r="S397" s="63">
        <f>SUM(G397:R397)</f>
        <v>16440000</v>
      </c>
      <c r="T397" s="339">
        <f t="shared" si="34"/>
        <v>1370000</v>
      </c>
      <c r="U397" s="370"/>
    </row>
    <row r="398" spans="1:21" s="165" customFormat="1" ht="24.75" customHeight="1">
      <c r="A398" s="355"/>
      <c r="B398" s="360"/>
      <c r="C398" s="361"/>
      <c r="D398" s="366"/>
      <c r="E398" s="16">
        <v>131</v>
      </c>
      <c r="F398" s="37" t="s">
        <v>31</v>
      </c>
      <c r="G398" s="42"/>
      <c r="H398" s="64">
        <v>1219500</v>
      </c>
      <c r="I398" s="65">
        <v>430000</v>
      </c>
      <c r="J398" s="64"/>
      <c r="K398" s="64"/>
      <c r="L398" s="64"/>
      <c r="M398" s="64"/>
      <c r="N398" s="195"/>
      <c r="O398" s="195"/>
      <c r="P398" s="195"/>
      <c r="Q398" s="195"/>
      <c r="R398" s="144"/>
      <c r="S398" s="65">
        <f>SUM(G398:R398)</f>
        <v>1649500</v>
      </c>
      <c r="T398" s="340"/>
      <c r="U398" s="370"/>
    </row>
    <row r="399" spans="1:21" s="165" customFormat="1" ht="24.75" customHeight="1" thickBot="1">
      <c r="A399" s="350"/>
      <c r="B399" s="354"/>
      <c r="C399" s="359"/>
      <c r="D399" s="357"/>
      <c r="E399" s="19">
        <v>230</v>
      </c>
      <c r="F399" s="41" t="s">
        <v>20</v>
      </c>
      <c r="G399" s="46"/>
      <c r="H399" s="72"/>
      <c r="I399" s="67"/>
      <c r="J399" s="72"/>
      <c r="K399" s="72"/>
      <c r="L399" s="72"/>
      <c r="M399" s="72"/>
      <c r="N399" s="190"/>
      <c r="O399" s="190"/>
      <c r="P399" s="190"/>
      <c r="Q399" s="190"/>
      <c r="R399" s="98"/>
      <c r="S399" s="67">
        <f t="shared" si="35"/>
        <v>0</v>
      </c>
      <c r="T399" s="341"/>
      <c r="U399" s="352"/>
    </row>
    <row r="400" spans="1:21" s="165" customFormat="1" ht="24.75" customHeight="1">
      <c r="A400" s="349">
        <v>142</v>
      </c>
      <c r="B400" s="353"/>
      <c r="C400" s="358">
        <v>2500259</v>
      </c>
      <c r="D400" s="356" t="s">
        <v>106</v>
      </c>
      <c r="E400" s="82">
        <v>111</v>
      </c>
      <c r="F400" s="27" t="s">
        <v>18</v>
      </c>
      <c r="G400" s="117">
        <v>3900000</v>
      </c>
      <c r="H400" s="117">
        <v>3900000</v>
      </c>
      <c r="I400" s="117">
        <v>3900000</v>
      </c>
      <c r="J400" s="117">
        <v>3900000</v>
      </c>
      <c r="K400" s="117">
        <v>3900000</v>
      </c>
      <c r="L400" s="117">
        <v>3900000</v>
      </c>
      <c r="M400" s="117">
        <v>3900000</v>
      </c>
      <c r="N400" s="117">
        <v>3900000</v>
      </c>
      <c r="O400" s="117">
        <v>3900000</v>
      </c>
      <c r="P400" s="117">
        <v>3900000</v>
      </c>
      <c r="Q400" s="117">
        <v>3900000</v>
      </c>
      <c r="R400" s="117">
        <v>3900000</v>
      </c>
      <c r="S400" s="63">
        <f t="shared" si="35"/>
        <v>46800000</v>
      </c>
      <c r="T400" s="339">
        <f>S400/12</f>
        <v>3900000</v>
      </c>
      <c r="U400" s="351">
        <f>SUM(S400:T401)</f>
        <v>51130000</v>
      </c>
    </row>
    <row r="401" spans="1:21" s="165" customFormat="1" ht="24.75" customHeight="1" thickBot="1">
      <c r="A401" s="350"/>
      <c r="B401" s="354"/>
      <c r="C401" s="359"/>
      <c r="D401" s="357"/>
      <c r="E401" s="19">
        <v>131</v>
      </c>
      <c r="F401" s="41" t="s">
        <v>31</v>
      </c>
      <c r="G401" s="46"/>
      <c r="H401" s="72"/>
      <c r="I401" s="67">
        <v>430000</v>
      </c>
      <c r="J401" s="72"/>
      <c r="K401" s="72"/>
      <c r="L401" s="72"/>
      <c r="M401" s="72"/>
      <c r="N401" s="190"/>
      <c r="O401" s="190"/>
      <c r="P401" s="190"/>
      <c r="Q401" s="190"/>
      <c r="R401" s="98"/>
      <c r="S401" s="67">
        <f t="shared" si="35"/>
        <v>430000</v>
      </c>
      <c r="T401" s="341"/>
      <c r="U401" s="352"/>
    </row>
    <row r="402" spans="1:21" s="165" customFormat="1" ht="24.75" customHeight="1">
      <c r="A402" s="383">
        <v>143</v>
      </c>
      <c r="B402" s="353"/>
      <c r="C402" s="358">
        <v>3195464</v>
      </c>
      <c r="D402" s="356" t="s">
        <v>107</v>
      </c>
      <c r="E402" s="82">
        <v>111</v>
      </c>
      <c r="F402" s="27" t="s">
        <v>18</v>
      </c>
      <c r="G402" s="117">
        <v>6900000</v>
      </c>
      <c r="H402" s="117">
        <v>6900000</v>
      </c>
      <c r="I402" s="117">
        <v>6900000</v>
      </c>
      <c r="J402" s="117">
        <v>6900000</v>
      </c>
      <c r="K402" s="117">
        <v>6900000</v>
      </c>
      <c r="L402" s="117">
        <v>6900000</v>
      </c>
      <c r="M402" s="117">
        <v>6900000</v>
      </c>
      <c r="N402" s="117">
        <v>6900000</v>
      </c>
      <c r="O402" s="117">
        <v>6900000</v>
      </c>
      <c r="P402" s="117">
        <v>6900000</v>
      </c>
      <c r="Q402" s="117">
        <v>6900000</v>
      </c>
      <c r="R402" s="117">
        <v>6900000</v>
      </c>
      <c r="S402" s="63">
        <f t="shared" si="35"/>
        <v>82800000</v>
      </c>
      <c r="T402" s="339">
        <f aca="true" t="shared" si="36" ref="T402:T408">S402/12</f>
        <v>6900000</v>
      </c>
      <c r="U402" s="351">
        <f>SUM(S402:T405)</f>
        <v>118827600</v>
      </c>
    </row>
    <row r="403" spans="1:21" s="165" customFormat="1" ht="24.75" customHeight="1">
      <c r="A403" s="385"/>
      <c r="B403" s="360"/>
      <c r="C403" s="361"/>
      <c r="D403" s="366"/>
      <c r="E403" s="20">
        <v>113</v>
      </c>
      <c r="F403" s="27" t="s">
        <v>248</v>
      </c>
      <c r="G403" s="117">
        <v>1168200</v>
      </c>
      <c r="H403" s="117">
        <v>1168200</v>
      </c>
      <c r="I403" s="117">
        <v>1168200</v>
      </c>
      <c r="J403" s="117">
        <v>1168200</v>
      </c>
      <c r="K403" s="117">
        <v>1168200</v>
      </c>
      <c r="L403" s="117">
        <v>1168200</v>
      </c>
      <c r="M403" s="117">
        <v>1168200</v>
      </c>
      <c r="N403" s="117">
        <v>1168200</v>
      </c>
      <c r="O403" s="117">
        <v>1168200</v>
      </c>
      <c r="P403" s="117">
        <v>1168200</v>
      </c>
      <c r="Q403" s="117">
        <v>1168200</v>
      </c>
      <c r="R403" s="117">
        <v>1168200</v>
      </c>
      <c r="S403" s="63">
        <f>SUM(G403:R403)</f>
        <v>14018400</v>
      </c>
      <c r="T403" s="339">
        <f>S403/12</f>
        <v>1168200</v>
      </c>
      <c r="U403" s="370"/>
    </row>
    <row r="404" spans="1:21" s="165" customFormat="1" ht="24.75" customHeight="1">
      <c r="A404" s="385"/>
      <c r="B404" s="360"/>
      <c r="C404" s="361"/>
      <c r="D404" s="366"/>
      <c r="E404" s="80">
        <v>133</v>
      </c>
      <c r="F404" s="37" t="s">
        <v>21</v>
      </c>
      <c r="G404" s="48">
        <v>915000</v>
      </c>
      <c r="H404" s="48">
        <v>915000</v>
      </c>
      <c r="I404" s="48">
        <v>915000</v>
      </c>
      <c r="J404" s="48">
        <v>915000</v>
      </c>
      <c r="K404" s="48">
        <v>915000</v>
      </c>
      <c r="L404" s="48">
        <v>915000</v>
      </c>
      <c r="M404" s="48">
        <v>915000</v>
      </c>
      <c r="N404" s="48">
        <v>915000</v>
      </c>
      <c r="O404" s="48">
        <v>915000</v>
      </c>
      <c r="P404" s="48">
        <v>915000</v>
      </c>
      <c r="Q404" s="154">
        <v>1075000</v>
      </c>
      <c r="R404" s="154">
        <v>1121000</v>
      </c>
      <c r="S404" s="63">
        <f t="shared" si="35"/>
        <v>11346000</v>
      </c>
      <c r="T404" s="339">
        <f t="shared" si="36"/>
        <v>945500</v>
      </c>
      <c r="U404" s="370"/>
    </row>
    <row r="405" spans="1:21" s="165" customFormat="1" ht="24.75" customHeight="1" thickBot="1">
      <c r="A405" s="384"/>
      <c r="B405" s="354"/>
      <c r="C405" s="359"/>
      <c r="D405" s="357"/>
      <c r="E405" s="19">
        <v>131</v>
      </c>
      <c r="F405" s="41" t="s">
        <v>93</v>
      </c>
      <c r="G405" s="49"/>
      <c r="H405" s="49">
        <v>1219500</v>
      </c>
      <c r="I405" s="49">
        <v>430000</v>
      </c>
      <c r="J405" s="49"/>
      <c r="K405" s="69"/>
      <c r="L405" s="69"/>
      <c r="M405" s="69"/>
      <c r="N405" s="194"/>
      <c r="O405" s="194"/>
      <c r="P405" s="194"/>
      <c r="Q405" s="194"/>
      <c r="R405" s="69"/>
      <c r="S405" s="70">
        <f t="shared" si="35"/>
        <v>1649500</v>
      </c>
      <c r="T405" s="338"/>
      <c r="U405" s="352"/>
    </row>
    <row r="406" spans="1:21" s="165" customFormat="1" ht="24.75" customHeight="1">
      <c r="A406" s="349">
        <v>144</v>
      </c>
      <c r="B406" s="353"/>
      <c r="C406" s="358">
        <v>3410704</v>
      </c>
      <c r="D406" s="356" t="s">
        <v>108</v>
      </c>
      <c r="E406" s="24">
        <v>111</v>
      </c>
      <c r="F406" s="38" t="s">
        <v>18</v>
      </c>
      <c r="G406" s="86">
        <v>3400000</v>
      </c>
      <c r="H406" s="86">
        <v>3400000</v>
      </c>
      <c r="I406" s="86">
        <v>3400000</v>
      </c>
      <c r="J406" s="86">
        <v>3400000</v>
      </c>
      <c r="K406" s="86">
        <v>3400000</v>
      </c>
      <c r="L406" s="86">
        <v>3400000</v>
      </c>
      <c r="M406" s="86">
        <v>3400000</v>
      </c>
      <c r="N406" s="86">
        <v>3400000</v>
      </c>
      <c r="O406" s="86">
        <v>3400000</v>
      </c>
      <c r="P406" s="86">
        <v>3400000</v>
      </c>
      <c r="Q406" s="86">
        <v>3400000</v>
      </c>
      <c r="R406" s="86">
        <v>3400000</v>
      </c>
      <c r="S406" s="63">
        <f>SUM(G406:R406)</f>
        <v>40800000</v>
      </c>
      <c r="T406" s="339">
        <f t="shared" si="36"/>
        <v>3400000</v>
      </c>
      <c r="U406" s="351">
        <f>SUM(S406:T407)</f>
        <v>45419500</v>
      </c>
    </row>
    <row r="407" spans="1:21" s="165" customFormat="1" ht="24.75" customHeight="1" thickBot="1">
      <c r="A407" s="350"/>
      <c r="B407" s="360"/>
      <c r="C407" s="359"/>
      <c r="D407" s="357"/>
      <c r="E407" s="16">
        <v>131</v>
      </c>
      <c r="F407" s="37" t="s">
        <v>93</v>
      </c>
      <c r="G407" s="75"/>
      <c r="H407" s="75">
        <v>1219500</v>
      </c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63">
        <f t="shared" si="35"/>
        <v>1219500</v>
      </c>
      <c r="T407" s="340"/>
      <c r="U407" s="370"/>
    </row>
    <row r="408" spans="1:21" s="165" customFormat="1" ht="24.75" customHeight="1" thickBot="1">
      <c r="A408" s="160">
        <v>145</v>
      </c>
      <c r="B408" s="157"/>
      <c r="C408" s="151">
        <v>3583395</v>
      </c>
      <c r="D408" s="83" t="s">
        <v>109</v>
      </c>
      <c r="E408" s="148">
        <v>111</v>
      </c>
      <c r="F408" s="89" t="s">
        <v>18</v>
      </c>
      <c r="G408" s="149">
        <v>3400000</v>
      </c>
      <c r="H408" s="149">
        <v>3400000</v>
      </c>
      <c r="I408" s="149">
        <v>3400000</v>
      </c>
      <c r="J408" s="149">
        <v>3400000</v>
      </c>
      <c r="K408" s="149">
        <v>3400000</v>
      </c>
      <c r="L408" s="149">
        <v>3400000</v>
      </c>
      <c r="M408" s="149">
        <v>3400000</v>
      </c>
      <c r="N408" s="149">
        <v>3400000</v>
      </c>
      <c r="O408" s="149">
        <v>3400000</v>
      </c>
      <c r="P408" s="149">
        <v>3400000</v>
      </c>
      <c r="Q408" s="149">
        <v>3400000</v>
      </c>
      <c r="R408" s="149">
        <v>3400000</v>
      </c>
      <c r="S408" s="91">
        <f t="shared" si="35"/>
        <v>40800000</v>
      </c>
      <c r="T408" s="342">
        <f t="shared" si="36"/>
        <v>3400000</v>
      </c>
      <c r="U408" s="346">
        <f>SUM(S408:T408)</f>
        <v>44200000</v>
      </c>
    </row>
    <row r="409" spans="1:21" s="165" customFormat="1" ht="24.75" customHeight="1">
      <c r="A409" s="349">
        <v>146</v>
      </c>
      <c r="B409" s="353"/>
      <c r="C409" s="358">
        <v>4178941</v>
      </c>
      <c r="D409" s="356" t="s">
        <v>110</v>
      </c>
      <c r="E409" s="82">
        <v>111</v>
      </c>
      <c r="F409" s="27" t="s">
        <v>18</v>
      </c>
      <c r="G409" s="117">
        <v>3400000</v>
      </c>
      <c r="H409" s="117">
        <v>3400000</v>
      </c>
      <c r="I409" s="117">
        <v>3400000</v>
      </c>
      <c r="J409" s="117">
        <v>3400000</v>
      </c>
      <c r="K409" s="117">
        <v>3400000</v>
      </c>
      <c r="L409" s="117">
        <v>3400000</v>
      </c>
      <c r="M409" s="117">
        <v>3400000</v>
      </c>
      <c r="N409" s="117">
        <v>3400000</v>
      </c>
      <c r="O409" s="117">
        <v>3400000</v>
      </c>
      <c r="P409" s="117">
        <v>3400000</v>
      </c>
      <c r="Q409" s="117">
        <v>3400000</v>
      </c>
      <c r="R409" s="117">
        <v>3400000</v>
      </c>
      <c r="S409" s="63">
        <f t="shared" si="35"/>
        <v>40800000</v>
      </c>
      <c r="T409" s="339">
        <f>S409/12</f>
        <v>3400000</v>
      </c>
      <c r="U409" s="351">
        <f>SUM(S409:T411)</f>
        <v>51163333.333333336</v>
      </c>
    </row>
    <row r="410" spans="1:21" s="165" customFormat="1" ht="24.75" customHeight="1">
      <c r="A410" s="355"/>
      <c r="B410" s="360"/>
      <c r="C410" s="361"/>
      <c r="D410" s="366"/>
      <c r="E410" s="132">
        <v>131</v>
      </c>
      <c r="F410" s="78" t="s">
        <v>93</v>
      </c>
      <c r="G410" s="131"/>
      <c r="H410" s="131">
        <v>1219500</v>
      </c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63">
        <f t="shared" si="35"/>
        <v>1219500</v>
      </c>
      <c r="T410" s="343"/>
      <c r="U410" s="370"/>
    </row>
    <row r="411" spans="1:21" s="165" customFormat="1" ht="24.75" customHeight="1" thickBot="1">
      <c r="A411" s="350"/>
      <c r="B411" s="354"/>
      <c r="C411" s="359"/>
      <c r="D411" s="357"/>
      <c r="E411" s="21">
        <v>133</v>
      </c>
      <c r="F411" s="39" t="s">
        <v>254</v>
      </c>
      <c r="G411" s="122">
        <v>330000</v>
      </c>
      <c r="H411" s="122">
        <v>330000</v>
      </c>
      <c r="I411" s="122">
        <v>430000</v>
      </c>
      <c r="J411" s="122">
        <v>430000</v>
      </c>
      <c r="K411" s="122">
        <v>430000</v>
      </c>
      <c r="L411" s="122">
        <v>430000</v>
      </c>
      <c r="M411" s="122">
        <v>430000</v>
      </c>
      <c r="N411" s="122">
        <v>430000</v>
      </c>
      <c r="O411" s="122">
        <v>430000</v>
      </c>
      <c r="P411" s="122">
        <v>430000</v>
      </c>
      <c r="Q411" s="122">
        <v>560000</v>
      </c>
      <c r="R411" s="122">
        <v>642000</v>
      </c>
      <c r="S411" s="70">
        <f t="shared" si="35"/>
        <v>5302000</v>
      </c>
      <c r="T411" s="338">
        <f>S411/12</f>
        <v>441833.3333333333</v>
      </c>
      <c r="U411" s="352"/>
    </row>
    <row r="412" spans="1:21" s="165" customFormat="1" ht="24.75" customHeight="1">
      <c r="A412" s="349">
        <v>147</v>
      </c>
      <c r="B412" s="353"/>
      <c r="C412" s="358">
        <v>1000719</v>
      </c>
      <c r="D412" s="356" t="s">
        <v>111</v>
      </c>
      <c r="E412" s="82">
        <v>111</v>
      </c>
      <c r="F412" s="27" t="s">
        <v>18</v>
      </c>
      <c r="G412" s="117">
        <v>3400000</v>
      </c>
      <c r="H412" s="117">
        <v>3400000</v>
      </c>
      <c r="I412" s="117">
        <v>3400000</v>
      </c>
      <c r="J412" s="117">
        <v>3400000</v>
      </c>
      <c r="K412" s="117">
        <v>3400000</v>
      </c>
      <c r="L412" s="117">
        <v>3400000</v>
      </c>
      <c r="M412" s="117">
        <v>3400000</v>
      </c>
      <c r="N412" s="117">
        <v>3400000</v>
      </c>
      <c r="O412" s="117">
        <v>3400000</v>
      </c>
      <c r="P412" s="117">
        <v>3400000</v>
      </c>
      <c r="Q412" s="117">
        <v>3400000</v>
      </c>
      <c r="R412" s="117">
        <v>3400000</v>
      </c>
      <c r="S412" s="63">
        <f t="shared" si="35"/>
        <v>40800000</v>
      </c>
      <c r="T412" s="339">
        <f>S412/12</f>
        <v>3400000</v>
      </c>
      <c r="U412" s="370">
        <f>SUM(S412:T413)</f>
        <v>45419500</v>
      </c>
    </row>
    <row r="413" spans="1:21" s="165" customFormat="1" ht="24.75" customHeight="1" thickBot="1">
      <c r="A413" s="350"/>
      <c r="B413" s="354"/>
      <c r="C413" s="359"/>
      <c r="D413" s="357"/>
      <c r="E413" s="19">
        <v>131</v>
      </c>
      <c r="F413" s="41" t="s">
        <v>31</v>
      </c>
      <c r="G413" s="46"/>
      <c r="H413" s="72">
        <v>1219500</v>
      </c>
      <c r="I413" s="67"/>
      <c r="J413" s="72"/>
      <c r="K413" s="72"/>
      <c r="L413" s="72"/>
      <c r="M413" s="72"/>
      <c r="N413" s="190"/>
      <c r="O413" s="190"/>
      <c r="P413" s="190"/>
      <c r="Q413" s="190"/>
      <c r="R413" s="98"/>
      <c r="S413" s="67">
        <f t="shared" si="35"/>
        <v>1219500</v>
      </c>
      <c r="T413" s="341"/>
      <c r="U413" s="352"/>
    </row>
    <row r="414" spans="1:21" s="165" customFormat="1" ht="24.75" customHeight="1">
      <c r="A414" s="349">
        <v>148</v>
      </c>
      <c r="B414" s="353"/>
      <c r="C414" s="358">
        <v>1004159</v>
      </c>
      <c r="D414" s="356" t="s">
        <v>112</v>
      </c>
      <c r="E414" s="82">
        <v>111</v>
      </c>
      <c r="F414" s="27" t="s">
        <v>18</v>
      </c>
      <c r="G414" s="117">
        <v>3400000</v>
      </c>
      <c r="H414" s="117">
        <v>3400000</v>
      </c>
      <c r="I414" s="117">
        <v>3400000</v>
      </c>
      <c r="J414" s="117">
        <v>3400000</v>
      </c>
      <c r="K414" s="117">
        <v>3400000</v>
      </c>
      <c r="L414" s="117">
        <v>3400000</v>
      </c>
      <c r="M414" s="117">
        <v>3400000</v>
      </c>
      <c r="N414" s="117">
        <v>3400000</v>
      </c>
      <c r="O414" s="117">
        <v>3400000</v>
      </c>
      <c r="P414" s="117">
        <v>3400000</v>
      </c>
      <c r="Q414" s="117">
        <v>3400000</v>
      </c>
      <c r="R414" s="117">
        <v>3400000</v>
      </c>
      <c r="S414" s="63">
        <f>SUM(G414:R414)</f>
        <v>40800000</v>
      </c>
      <c r="T414" s="339">
        <f>S414/12</f>
        <v>3400000</v>
      </c>
      <c r="U414" s="351">
        <f>SUM(S414:T415)</f>
        <v>45419500</v>
      </c>
    </row>
    <row r="415" spans="1:21" s="165" customFormat="1" ht="24.75" customHeight="1" thickBot="1">
      <c r="A415" s="350"/>
      <c r="B415" s="354"/>
      <c r="C415" s="359"/>
      <c r="D415" s="357"/>
      <c r="E415" s="82">
        <v>131</v>
      </c>
      <c r="F415" s="27" t="s">
        <v>93</v>
      </c>
      <c r="G415" s="117"/>
      <c r="H415" s="117">
        <v>1219500</v>
      </c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63">
        <f t="shared" si="35"/>
        <v>1219500</v>
      </c>
      <c r="T415" s="339"/>
      <c r="U415" s="352"/>
    </row>
    <row r="416" spans="1:21" s="165" customFormat="1" ht="24.75" customHeight="1" thickBot="1">
      <c r="A416" s="99">
        <v>149</v>
      </c>
      <c r="B416" s="84"/>
      <c r="C416" s="96">
        <v>3394447</v>
      </c>
      <c r="D416" s="95" t="s">
        <v>113</v>
      </c>
      <c r="E416" s="148">
        <v>111</v>
      </c>
      <c r="F416" s="89" t="s">
        <v>18</v>
      </c>
      <c r="G416" s="149"/>
      <c r="H416" s="149"/>
      <c r="I416" s="149"/>
      <c r="J416" s="149"/>
      <c r="K416" s="149"/>
      <c r="L416" s="149"/>
      <c r="M416" s="149"/>
      <c r="N416" s="231"/>
      <c r="O416" s="149"/>
      <c r="P416" s="149"/>
      <c r="Q416" s="231"/>
      <c r="R416" s="231"/>
      <c r="S416" s="91">
        <f t="shared" si="35"/>
        <v>0</v>
      </c>
      <c r="T416" s="342">
        <f>S416/12</f>
        <v>0</v>
      </c>
      <c r="U416" s="328">
        <f>SUM(S416:T416)</f>
        <v>0</v>
      </c>
    </row>
    <row r="417" spans="1:21" s="165" customFormat="1" ht="24.75" customHeight="1">
      <c r="A417" s="349">
        <v>150</v>
      </c>
      <c r="B417" s="353"/>
      <c r="C417" s="358">
        <v>973685</v>
      </c>
      <c r="D417" s="356" t="s">
        <v>114</v>
      </c>
      <c r="E417" s="82">
        <v>111</v>
      </c>
      <c r="F417" s="27" t="s">
        <v>18</v>
      </c>
      <c r="G417" s="117">
        <v>3400000</v>
      </c>
      <c r="H417" s="117">
        <v>3400000</v>
      </c>
      <c r="I417" s="117">
        <v>3400000</v>
      </c>
      <c r="J417" s="117">
        <v>3400000</v>
      </c>
      <c r="K417" s="117">
        <v>3400000</v>
      </c>
      <c r="L417" s="117">
        <v>3400000</v>
      </c>
      <c r="M417" s="117">
        <v>3400000</v>
      </c>
      <c r="N417" s="117">
        <v>3400000</v>
      </c>
      <c r="O417" s="117">
        <v>3400000</v>
      </c>
      <c r="P417" s="117">
        <v>3400000</v>
      </c>
      <c r="Q417" s="117">
        <v>3400000</v>
      </c>
      <c r="R417" s="117">
        <v>3400000</v>
      </c>
      <c r="S417" s="63">
        <f>SUM(G417:R417)</f>
        <v>40800000</v>
      </c>
      <c r="T417" s="339">
        <f>S417/12</f>
        <v>3400000</v>
      </c>
      <c r="U417" s="351">
        <f>SUM(S417:T418)</f>
        <v>45419500</v>
      </c>
    </row>
    <row r="418" spans="1:21" s="165" customFormat="1" ht="24.75" customHeight="1" thickBot="1">
      <c r="A418" s="350"/>
      <c r="B418" s="354"/>
      <c r="C418" s="359"/>
      <c r="D418" s="357"/>
      <c r="E418" s="82">
        <v>131</v>
      </c>
      <c r="F418" s="27" t="s">
        <v>93</v>
      </c>
      <c r="G418" s="117"/>
      <c r="H418" s="117">
        <v>1219500</v>
      </c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63">
        <f t="shared" si="35"/>
        <v>1219500</v>
      </c>
      <c r="T418" s="339"/>
      <c r="U418" s="352"/>
    </row>
    <row r="419" spans="1:21" s="165" customFormat="1" ht="24.75" customHeight="1" thickBot="1">
      <c r="A419" s="160">
        <v>151</v>
      </c>
      <c r="B419" s="157"/>
      <c r="C419" s="330">
        <v>1126275</v>
      </c>
      <c r="D419" s="333" t="s">
        <v>115</v>
      </c>
      <c r="E419" s="113">
        <v>111</v>
      </c>
      <c r="F419" s="38" t="s">
        <v>18</v>
      </c>
      <c r="G419" s="86">
        <v>3400000</v>
      </c>
      <c r="H419" s="86">
        <v>3400000</v>
      </c>
      <c r="I419" s="86">
        <v>3400000</v>
      </c>
      <c r="J419" s="86">
        <v>3400000</v>
      </c>
      <c r="K419" s="86">
        <v>3400000</v>
      </c>
      <c r="L419" s="86">
        <v>3400000</v>
      </c>
      <c r="M419" s="86">
        <v>3400000</v>
      </c>
      <c r="N419" s="86">
        <v>3400000</v>
      </c>
      <c r="O419" s="86">
        <v>3400000</v>
      </c>
      <c r="P419" s="86">
        <v>3400000</v>
      </c>
      <c r="Q419" s="86">
        <v>3400000</v>
      </c>
      <c r="R419" s="86">
        <v>3400000</v>
      </c>
      <c r="S419" s="108">
        <f t="shared" si="35"/>
        <v>40800000</v>
      </c>
      <c r="T419" s="344">
        <f>S419/12</f>
        <v>3400000</v>
      </c>
      <c r="U419" s="345">
        <f>SUM(S419:T419)</f>
        <v>44200000</v>
      </c>
    </row>
    <row r="420" spans="1:21" s="165" customFormat="1" ht="24.75" customHeight="1">
      <c r="A420" s="349">
        <v>152</v>
      </c>
      <c r="B420" s="353"/>
      <c r="C420" s="358">
        <v>1246108</v>
      </c>
      <c r="D420" s="442" t="s">
        <v>116</v>
      </c>
      <c r="E420" s="24">
        <v>111</v>
      </c>
      <c r="F420" s="38" t="s">
        <v>18</v>
      </c>
      <c r="G420" s="86">
        <v>3300000</v>
      </c>
      <c r="H420" s="86">
        <v>3300000</v>
      </c>
      <c r="I420" s="86">
        <v>3300000</v>
      </c>
      <c r="J420" s="86">
        <v>3300000</v>
      </c>
      <c r="K420" s="86">
        <v>3300000</v>
      </c>
      <c r="L420" s="86">
        <v>3300000</v>
      </c>
      <c r="M420" s="86">
        <v>3300000</v>
      </c>
      <c r="N420" s="86">
        <v>3300000</v>
      </c>
      <c r="O420" s="86">
        <v>3300000</v>
      </c>
      <c r="P420" s="86">
        <v>3300000</v>
      </c>
      <c r="Q420" s="86">
        <v>3300000</v>
      </c>
      <c r="R420" s="86">
        <v>3300000</v>
      </c>
      <c r="S420" s="87">
        <f>SUM(G420:R420)</f>
        <v>39600000</v>
      </c>
      <c r="T420" s="337">
        <f>S420/12</f>
        <v>3300000</v>
      </c>
      <c r="U420" s="351">
        <f>SUM(S420:T421)</f>
        <v>44549500</v>
      </c>
    </row>
    <row r="421" spans="1:21" s="165" customFormat="1" ht="24.75" customHeight="1" thickBot="1">
      <c r="A421" s="350"/>
      <c r="B421" s="354"/>
      <c r="C421" s="359"/>
      <c r="D421" s="443"/>
      <c r="E421" s="23">
        <v>131</v>
      </c>
      <c r="F421" s="41" t="s">
        <v>31</v>
      </c>
      <c r="G421" s="133"/>
      <c r="H421" s="133">
        <v>1219500</v>
      </c>
      <c r="I421" s="133">
        <v>430000</v>
      </c>
      <c r="J421" s="133"/>
      <c r="K421" s="133"/>
      <c r="L421" s="133"/>
      <c r="M421" s="133"/>
      <c r="N421" s="133"/>
      <c r="O421" s="133"/>
      <c r="P421" s="133"/>
      <c r="Q421" s="133"/>
      <c r="R421" s="133"/>
      <c r="S421" s="67">
        <f t="shared" si="35"/>
        <v>1649500</v>
      </c>
      <c r="T421" s="341"/>
      <c r="U421" s="352"/>
    </row>
    <row r="422" spans="1:21" s="165" customFormat="1" ht="24.75" customHeight="1">
      <c r="A422" s="349">
        <v>153</v>
      </c>
      <c r="B422" s="353"/>
      <c r="C422" s="358">
        <v>2196929</v>
      </c>
      <c r="D422" s="356" t="s">
        <v>117</v>
      </c>
      <c r="E422" s="82">
        <v>111</v>
      </c>
      <c r="F422" s="27" t="s">
        <v>18</v>
      </c>
      <c r="G422" s="117">
        <v>3300000</v>
      </c>
      <c r="H422" s="117">
        <v>3300000</v>
      </c>
      <c r="I422" s="117">
        <v>3300000</v>
      </c>
      <c r="J422" s="117">
        <v>3300000</v>
      </c>
      <c r="K422" s="117">
        <v>3300000</v>
      </c>
      <c r="L422" s="117">
        <v>3300000</v>
      </c>
      <c r="M422" s="117">
        <v>3300000</v>
      </c>
      <c r="N422" s="117">
        <v>3300000</v>
      </c>
      <c r="O422" s="117">
        <v>3300000</v>
      </c>
      <c r="P422" s="117">
        <v>3300000</v>
      </c>
      <c r="Q422" s="117">
        <v>3300000</v>
      </c>
      <c r="R422" s="117">
        <v>3300000</v>
      </c>
      <c r="S422" s="63">
        <f t="shared" si="35"/>
        <v>39600000</v>
      </c>
      <c r="T422" s="339">
        <f>S422/12</f>
        <v>3300000</v>
      </c>
      <c r="U422" s="351">
        <f>SUM(S422:T423)</f>
        <v>42900000</v>
      </c>
    </row>
    <row r="423" spans="1:21" s="165" customFormat="1" ht="24.75" customHeight="1" thickBot="1">
      <c r="A423" s="350"/>
      <c r="B423" s="354"/>
      <c r="C423" s="359"/>
      <c r="D423" s="357"/>
      <c r="E423" s="19">
        <v>131</v>
      </c>
      <c r="F423" s="41" t="s">
        <v>31</v>
      </c>
      <c r="G423" s="46"/>
      <c r="H423" s="72"/>
      <c r="I423" s="67"/>
      <c r="J423" s="72"/>
      <c r="K423" s="72"/>
      <c r="L423" s="72"/>
      <c r="M423" s="72"/>
      <c r="N423" s="190"/>
      <c r="O423" s="190"/>
      <c r="P423" s="190"/>
      <c r="Q423" s="190"/>
      <c r="R423" s="98"/>
      <c r="S423" s="67">
        <f t="shared" si="35"/>
        <v>0</v>
      </c>
      <c r="T423" s="338"/>
      <c r="U423" s="352"/>
    </row>
    <row r="424" spans="1:21" s="165" customFormat="1" ht="24.75" customHeight="1">
      <c r="A424" s="349">
        <v>154</v>
      </c>
      <c r="B424" s="353"/>
      <c r="C424" s="358">
        <v>2388466</v>
      </c>
      <c r="D424" s="356" t="s">
        <v>118</v>
      </c>
      <c r="E424" s="82">
        <v>111</v>
      </c>
      <c r="F424" s="27" t="s">
        <v>18</v>
      </c>
      <c r="G424" s="117">
        <v>3300000</v>
      </c>
      <c r="H424" s="117">
        <v>3300000</v>
      </c>
      <c r="I424" s="117">
        <v>3300000</v>
      </c>
      <c r="J424" s="117">
        <v>3300000</v>
      </c>
      <c r="K424" s="117">
        <v>3300000</v>
      </c>
      <c r="L424" s="117">
        <v>3300000</v>
      </c>
      <c r="M424" s="117">
        <v>3300000</v>
      </c>
      <c r="N424" s="117">
        <v>3300000</v>
      </c>
      <c r="O424" s="117">
        <v>3300000</v>
      </c>
      <c r="P424" s="117">
        <v>3300000</v>
      </c>
      <c r="Q424" s="117">
        <v>3300000</v>
      </c>
      <c r="R424" s="117">
        <v>3300000</v>
      </c>
      <c r="S424" s="87">
        <f t="shared" si="35"/>
        <v>39600000</v>
      </c>
      <c r="T424" s="339">
        <f>S424/12</f>
        <v>3300000</v>
      </c>
      <c r="U424" s="351">
        <f>SUM(S424:T425)</f>
        <v>44119500</v>
      </c>
    </row>
    <row r="425" spans="1:21" s="165" customFormat="1" ht="24.75" customHeight="1" thickBot="1">
      <c r="A425" s="350"/>
      <c r="B425" s="354"/>
      <c r="C425" s="359"/>
      <c r="D425" s="357"/>
      <c r="E425" s="19">
        <v>131</v>
      </c>
      <c r="F425" s="41" t="s">
        <v>31</v>
      </c>
      <c r="G425" s="46"/>
      <c r="H425" s="72">
        <v>1219500</v>
      </c>
      <c r="I425" s="67"/>
      <c r="J425" s="72"/>
      <c r="K425" s="72"/>
      <c r="L425" s="72"/>
      <c r="M425" s="72"/>
      <c r="N425" s="190"/>
      <c r="O425" s="190"/>
      <c r="P425" s="190"/>
      <c r="Q425" s="190"/>
      <c r="R425" s="98"/>
      <c r="S425" s="67">
        <f t="shared" si="35"/>
        <v>1219500</v>
      </c>
      <c r="T425" s="341"/>
      <c r="U425" s="352"/>
    </row>
    <row r="426" spans="1:21" s="165" customFormat="1" ht="24.75" customHeight="1">
      <c r="A426" s="383">
        <v>155</v>
      </c>
      <c r="B426" s="353"/>
      <c r="C426" s="358">
        <v>3024397</v>
      </c>
      <c r="D426" s="356" t="s">
        <v>119</v>
      </c>
      <c r="E426" s="24">
        <v>111</v>
      </c>
      <c r="F426" s="38" t="s">
        <v>18</v>
      </c>
      <c r="G426" s="86">
        <v>3300000</v>
      </c>
      <c r="H426" s="86">
        <v>3300000</v>
      </c>
      <c r="I426" s="86">
        <v>3300000</v>
      </c>
      <c r="J426" s="86">
        <v>3300000</v>
      </c>
      <c r="K426" s="86">
        <v>3300000</v>
      </c>
      <c r="L426" s="86">
        <v>3300000</v>
      </c>
      <c r="M426" s="86">
        <v>3300000</v>
      </c>
      <c r="N426" s="86">
        <v>3300000</v>
      </c>
      <c r="O426" s="86">
        <v>3300000</v>
      </c>
      <c r="P426" s="86">
        <v>3300000</v>
      </c>
      <c r="Q426" s="86">
        <v>3300000</v>
      </c>
      <c r="R426" s="86">
        <v>3300000</v>
      </c>
      <c r="S426" s="87">
        <f t="shared" si="35"/>
        <v>39600000</v>
      </c>
      <c r="T426" s="337">
        <f>S426/12</f>
        <v>3300000</v>
      </c>
      <c r="U426" s="351">
        <f>SUM(S426:T427)</f>
        <v>44119500</v>
      </c>
    </row>
    <row r="427" spans="1:21" s="165" customFormat="1" ht="24.75" customHeight="1" thickBot="1">
      <c r="A427" s="384"/>
      <c r="B427" s="354"/>
      <c r="C427" s="359"/>
      <c r="D427" s="357"/>
      <c r="E427" s="23">
        <v>131</v>
      </c>
      <c r="F427" s="41" t="s">
        <v>31</v>
      </c>
      <c r="G427" s="46"/>
      <c r="H427" s="72">
        <v>1219500</v>
      </c>
      <c r="I427" s="67"/>
      <c r="J427" s="72"/>
      <c r="K427" s="72"/>
      <c r="L427" s="72"/>
      <c r="M427" s="72"/>
      <c r="N427" s="190"/>
      <c r="O427" s="190"/>
      <c r="P427" s="190"/>
      <c r="Q427" s="194"/>
      <c r="R427" s="98"/>
      <c r="S427" s="67">
        <f>SUM(G427:R427)</f>
        <v>1219500</v>
      </c>
      <c r="T427" s="341"/>
      <c r="U427" s="352"/>
    </row>
    <row r="428" spans="1:21" s="165" customFormat="1" ht="24.75" customHeight="1">
      <c r="A428" s="383">
        <v>156</v>
      </c>
      <c r="B428" s="353"/>
      <c r="C428" s="361">
        <v>3507197</v>
      </c>
      <c r="D428" s="356" t="s">
        <v>120</v>
      </c>
      <c r="E428" s="24">
        <v>111</v>
      </c>
      <c r="F428" s="38" t="s">
        <v>18</v>
      </c>
      <c r="G428" s="86">
        <v>3300000</v>
      </c>
      <c r="H428" s="86">
        <v>3300000</v>
      </c>
      <c r="I428" s="86">
        <v>3300000</v>
      </c>
      <c r="J428" s="86">
        <v>3300000</v>
      </c>
      <c r="K428" s="86">
        <v>3300000</v>
      </c>
      <c r="L428" s="86">
        <v>3300000</v>
      </c>
      <c r="M428" s="86">
        <v>3300000</v>
      </c>
      <c r="N428" s="86">
        <v>3300000</v>
      </c>
      <c r="O428" s="86">
        <v>3300000</v>
      </c>
      <c r="P428" s="86">
        <v>3300000</v>
      </c>
      <c r="Q428" s="86">
        <v>3300000</v>
      </c>
      <c r="R428" s="86">
        <v>3300000</v>
      </c>
      <c r="S428" s="87">
        <f>SUM(G428:R428)</f>
        <v>39600000</v>
      </c>
      <c r="T428" s="337">
        <f>S428/12</f>
        <v>3300000</v>
      </c>
      <c r="U428" s="351">
        <f>SUM(S428:T429)</f>
        <v>44119500</v>
      </c>
    </row>
    <row r="429" spans="1:21" s="165" customFormat="1" ht="24.75" customHeight="1" thickBot="1">
      <c r="A429" s="384"/>
      <c r="B429" s="354"/>
      <c r="C429" s="359"/>
      <c r="D429" s="357"/>
      <c r="E429" s="23">
        <v>131</v>
      </c>
      <c r="F429" s="41" t="s">
        <v>31</v>
      </c>
      <c r="G429" s="133"/>
      <c r="H429" s="133">
        <v>1219500</v>
      </c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7">
        <f t="shared" si="35"/>
        <v>1219500</v>
      </c>
      <c r="T429" s="341"/>
      <c r="U429" s="352"/>
    </row>
    <row r="430" spans="1:21" s="165" customFormat="1" ht="24.75" customHeight="1" thickBot="1">
      <c r="A430" s="326">
        <v>157</v>
      </c>
      <c r="B430" s="157"/>
      <c r="C430" s="151">
        <v>3678080</v>
      </c>
      <c r="D430" s="83" t="s">
        <v>121</v>
      </c>
      <c r="E430" s="148">
        <v>111</v>
      </c>
      <c r="F430" s="89" t="s">
        <v>18</v>
      </c>
      <c r="G430" s="149">
        <v>3300000</v>
      </c>
      <c r="H430" s="149">
        <v>3300000</v>
      </c>
      <c r="I430" s="149">
        <v>3300000</v>
      </c>
      <c r="J430" s="149">
        <v>3300000</v>
      </c>
      <c r="K430" s="149">
        <v>3300000</v>
      </c>
      <c r="L430" s="149">
        <v>3300000</v>
      </c>
      <c r="M430" s="149">
        <v>3300000</v>
      </c>
      <c r="N430" s="149">
        <v>3300000</v>
      </c>
      <c r="O430" s="149">
        <v>3300000</v>
      </c>
      <c r="P430" s="149">
        <v>3300000</v>
      </c>
      <c r="Q430" s="149">
        <v>3300000</v>
      </c>
      <c r="R430" s="149">
        <v>3300000</v>
      </c>
      <c r="S430" s="91">
        <f t="shared" si="35"/>
        <v>39600000</v>
      </c>
      <c r="T430" s="342">
        <f>S430/12</f>
        <v>3300000</v>
      </c>
      <c r="U430" s="328">
        <f>SUM(S430:T430)</f>
        <v>42900000</v>
      </c>
    </row>
    <row r="431" spans="1:21" s="165" customFormat="1" ht="24.75" customHeight="1">
      <c r="A431" s="349">
        <v>158</v>
      </c>
      <c r="B431" s="353"/>
      <c r="C431" s="358">
        <v>4707620</v>
      </c>
      <c r="D431" s="356" t="s">
        <v>122</v>
      </c>
      <c r="E431" s="82">
        <v>111</v>
      </c>
      <c r="F431" s="27" t="s">
        <v>18</v>
      </c>
      <c r="G431" s="117">
        <v>3400000</v>
      </c>
      <c r="H431" s="117">
        <v>3400000</v>
      </c>
      <c r="I431" s="117">
        <v>3400000</v>
      </c>
      <c r="J431" s="117">
        <v>3400000</v>
      </c>
      <c r="K431" s="117">
        <v>3400000</v>
      </c>
      <c r="L431" s="117">
        <v>3400000</v>
      </c>
      <c r="M431" s="117">
        <v>3400000</v>
      </c>
      <c r="N431" s="117">
        <v>3400000</v>
      </c>
      <c r="O431" s="117">
        <v>3400000</v>
      </c>
      <c r="P431" s="117">
        <v>3400000</v>
      </c>
      <c r="Q431" s="117">
        <v>3400000</v>
      </c>
      <c r="R431" s="117">
        <v>3400000</v>
      </c>
      <c r="S431" s="63">
        <f t="shared" si="35"/>
        <v>40800000</v>
      </c>
      <c r="T431" s="339">
        <f>S431/12</f>
        <v>3400000</v>
      </c>
      <c r="U431" s="351">
        <f>SUM(S431:T433)</f>
        <v>51593333.333333336</v>
      </c>
    </row>
    <row r="432" spans="1:21" s="165" customFormat="1" ht="24.75" customHeight="1">
      <c r="A432" s="355"/>
      <c r="B432" s="360"/>
      <c r="C432" s="361"/>
      <c r="D432" s="366"/>
      <c r="E432" s="16">
        <v>131</v>
      </c>
      <c r="F432" s="37" t="s">
        <v>31</v>
      </c>
      <c r="G432" s="75"/>
      <c r="H432" s="75">
        <v>1219500</v>
      </c>
      <c r="I432" s="75">
        <v>430000</v>
      </c>
      <c r="J432" s="75"/>
      <c r="K432" s="75"/>
      <c r="L432" s="75"/>
      <c r="M432" s="75"/>
      <c r="N432" s="75"/>
      <c r="O432" s="75"/>
      <c r="P432" s="75"/>
      <c r="Q432" s="75"/>
      <c r="R432" s="75"/>
      <c r="S432" s="63">
        <f t="shared" si="35"/>
        <v>1649500</v>
      </c>
      <c r="T432" s="340"/>
      <c r="U432" s="370"/>
    </row>
    <row r="433" spans="1:21" s="165" customFormat="1" ht="24.75" customHeight="1" thickBot="1">
      <c r="A433" s="350"/>
      <c r="B433" s="354"/>
      <c r="C433" s="359"/>
      <c r="D433" s="357"/>
      <c r="E433" s="19">
        <v>133</v>
      </c>
      <c r="F433" s="41" t="s">
        <v>283</v>
      </c>
      <c r="G433" s="46">
        <v>330000</v>
      </c>
      <c r="H433" s="46">
        <v>330000</v>
      </c>
      <c r="I433" s="46">
        <v>430000</v>
      </c>
      <c r="J433" s="46">
        <v>430000</v>
      </c>
      <c r="K433" s="46">
        <v>430000</v>
      </c>
      <c r="L433" s="46">
        <v>430000</v>
      </c>
      <c r="M433" s="46">
        <v>430000</v>
      </c>
      <c r="N433" s="46">
        <v>430000</v>
      </c>
      <c r="O433" s="152">
        <v>430000</v>
      </c>
      <c r="P433" s="152">
        <v>430000</v>
      </c>
      <c r="Q433" s="190">
        <v>560000</v>
      </c>
      <c r="R433" s="98">
        <v>642000</v>
      </c>
      <c r="S433" s="67">
        <f t="shared" si="35"/>
        <v>5302000</v>
      </c>
      <c r="T433" s="338">
        <f>S433/12</f>
        <v>441833.3333333333</v>
      </c>
      <c r="U433" s="352"/>
    </row>
    <row r="434" spans="1:21" s="165" customFormat="1" ht="24.75" customHeight="1">
      <c r="A434" s="349">
        <v>159</v>
      </c>
      <c r="B434" s="353"/>
      <c r="C434" s="358">
        <v>1432832</v>
      </c>
      <c r="D434" s="356" t="s">
        <v>123</v>
      </c>
      <c r="E434" s="82">
        <v>111</v>
      </c>
      <c r="F434" s="27" t="s">
        <v>18</v>
      </c>
      <c r="G434" s="117">
        <v>3300000</v>
      </c>
      <c r="H434" s="117">
        <v>3300000</v>
      </c>
      <c r="I434" s="117">
        <v>3300000</v>
      </c>
      <c r="J434" s="117">
        <v>3300000</v>
      </c>
      <c r="K434" s="117">
        <v>3300000</v>
      </c>
      <c r="L434" s="117">
        <v>3300000</v>
      </c>
      <c r="M434" s="117">
        <v>3300000</v>
      </c>
      <c r="N434" s="117">
        <v>3300000</v>
      </c>
      <c r="O434" s="117">
        <v>3300000</v>
      </c>
      <c r="P434" s="117">
        <v>3300000</v>
      </c>
      <c r="Q434" s="117">
        <v>3300000</v>
      </c>
      <c r="R434" s="117">
        <v>3300000</v>
      </c>
      <c r="S434" s="63">
        <f t="shared" si="35"/>
        <v>39600000</v>
      </c>
      <c r="T434" s="339">
        <f>S434/12</f>
        <v>3300000</v>
      </c>
      <c r="U434" s="351">
        <f>SUM(S434:T435)</f>
        <v>44549500</v>
      </c>
    </row>
    <row r="435" spans="1:21" s="165" customFormat="1" ht="24.75" customHeight="1" thickBot="1">
      <c r="A435" s="350"/>
      <c r="B435" s="354"/>
      <c r="C435" s="359"/>
      <c r="D435" s="357"/>
      <c r="E435" s="19">
        <v>131</v>
      </c>
      <c r="F435" s="41" t="s">
        <v>31</v>
      </c>
      <c r="G435" s="46"/>
      <c r="H435" s="72">
        <v>1219500</v>
      </c>
      <c r="I435" s="67">
        <v>430000</v>
      </c>
      <c r="J435" s="72"/>
      <c r="K435" s="72"/>
      <c r="L435" s="72"/>
      <c r="M435" s="72"/>
      <c r="N435" s="190"/>
      <c r="O435" s="190"/>
      <c r="P435" s="190"/>
      <c r="Q435" s="190"/>
      <c r="R435" s="98"/>
      <c r="S435" s="67">
        <f t="shared" si="35"/>
        <v>1649500</v>
      </c>
      <c r="T435" s="341"/>
      <c r="U435" s="352"/>
    </row>
    <row r="436" spans="1:21" s="165" customFormat="1" ht="24.75" customHeight="1">
      <c r="A436" s="349">
        <v>160</v>
      </c>
      <c r="B436" s="353"/>
      <c r="C436" s="358">
        <v>3393893</v>
      </c>
      <c r="D436" s="356" t="s">
        <v>124</v>
      </c>
      <c r="E436" s="82">
        <v>111</v>
      </c>
      <c r="F436" s="27" t="s">
        <v>18</v>
      </c>
      <c r="G436" s="117">
        <v>3300000</v>
      </c>
      <c r="H436" s="117">
        <v>3300000</v>
      </c>
      <c r="I436" s="117">
        <v>3300000</v>
      </c>
      <c r="J436" s="117">
        <v>3300000</v>
      </c>
      <c r="K436" s="117">
        <v>3300000</v>
      </c>
      <c r="L436" s="117">
        <v>3300000</v>
      </c>
      <c r="M436" s="117">
        <v>3300000</v>
      </c>
      <c r="N436" s="274"/>
      <c r="O436" s="274"/>
      <c r="P436" s="274"/>
      <c r="Q436" s="274"/>
      <c r="R436" s="274"/>
      <c r="S436" s="63">
        <f t="shared" si="35"/>
        <v>23100000</v>
      </c>
      <c r="T436" s="339">
        <f>S436/12</f>
        <v>1925000</v>
      </c>
      <c r="U436" s="351">
        <f>SUM(S436:T438)</f>
        <v>29978666.666666668</v>
      </c>
    </row>
    <row r="437" spans="1:21" s="165" customFormat="1" ht="24.75" customHeight="1">
      <c r="A437" s="355"/>
      <c r="B437" s="360"/>
      <c r="C437" s="361"/>
      <c r="D437" s="366"/>
      <c r="E437" s="80">
        <v>133</v>
      </c>
      <c r="F437" s="37" t="s">
        <v>90</v>
      </c>
      <c r="G437" s="75">
        <v>400000</v>
      </c>
      <c r="H437" s="75">
        <v>400000</v>
      </c>
      <c r="I437" s="75">
        <v>450000</v>
      </c>
      <c r="J437" s="75">
        <v>450000</v>
      </c>
      <c r="K437" s="75">
        <v>450000</v>
      </c>
      <c r="L437" s="75">
        <v>450000</v>
      </c>
      <c r="M437" s="75">
        <v>450000</v>
      </c>
      <c r="N437" s="264"/>
      <c r="O437" s="264"/>
      <c r="P437" s="264"/>
      <c r="Q437" s="264"/>
      <c r="R437" s="264"/>
      <c r="S437" s="63">
        <f>SUM(G437:R437)</f>
        <v>3050000</v>
      </c>
      <c r="T437" s="339">
        <f>S437/12</f>
        <v>254166.66666666666</v>
      </c>
      <c r="U437" s="370"/>
    </row>
    <row r="438" spans="1:21" s="165" customFormat="1" ht="24.75" customHeight="1" thickBot="1">
      <c r="A438" s="350"/>
      <c r="B438" s="354"/>
      <c r="C438" s="359"/>
      <c r="D438" s="357"/>
      <c r="E438" s="19">
        <v>131</v>
      </c>
      <c r="F438" s="41" t="s">
        <v>31</v>
      </c>
      <c r="G438" s="46"/>
      <c r="H438" s="72">
        <v>1219500</v>
      </c>
      <c r="I438" s="67">
        <v>430000</v>
      </c>
      <c r="J438" s="72"/>
      <c r="K438" s="72"/>
      <c r="L438" s="72"/>
      <c r="M438" s="72"/>
      <c r="N438" s="190"/>
      <c r="O438" s="190"/>
      <c r="P438" s="190"/>
      <c r="Q438" s="190"/>
      <c r="R438" s="98"/>
      <c r="S438" s="67">
        <f t="shared" si="35"/>
        <v>1649500</v>
      </c>
      <c r="T438" s="341"/>
      <c r="U438" s="352"/>
    </row>
    <row r="439" spans="1:21" s="165" customFormat="1" ht="24.75" customHeight="1">
      <c r="A439" s="461">
        <v>161</v>
      </c>
      <c r="B439" s="353"/>
      <c r="C439" s="358">
        <v>610524</v>
      </c>
      <c r="D439" s="356" t="s">
        <v>125</v>
      </c>
      <c r="E439" s="16">
        <v>111</v>
      </c>
      <c r="F439" s="37" t="s">
        <v>18</v>
      </c>
      <c r="G439" s="75">
        <v>2900000</v>
      </c>
      <c r="H439" s="75">
        <v>2900000</v>
      </c>
      <c r="I439" s="75">
        <v>2900000</v>
      </c>
      <c r="J439" s="75">
        <v>2900000</v>
      </c>
      <c r="K439" s="75">
        <v>2900000</v>
      </c>
      <c r="L439" s="75">
        <v>2900000</v>
      </c>
      <c r="M439" s="75">
        <v>2900000</v>
      </c>
      <c r="N439" s="75">
        <v>2900000</v>
      </c>
      <c r="O439" s="75">
        <v>2900000</v>
      </c>
      <c r="P439" s="75">
        <v>2900000</v>
      </c>
      <c r="Q439" s="75">
        <v>2900000</v>
      </c>
      <c r="R439" s="75">
        <v>2900000</v>
      </c>
      <c r="S439" s="63">
        <f>SUM(G439:R439)</f>
        <v>34800000</v>
      </c>
      <c r="T439" s="339">
        <f>S439/12</f>
        <v>2900000</v>
      </c>
      <c r="U439" s="351">
        <f>SUM(S439:T440)</f>
        <v>38919500</v>
      </c>
    </row>
    <row r="440" spans="1:21" s="165" customFormat="1" ht="24.75" customHeight="1" thickBot="1">
      <c r="A440" s="462"/>
      <c r="B440" s="354"/>
      <c r="C440" s="359"/>
      <c r="D440" s="357"/>
      <c r="E440" s="16">
        <v>131</v>
      </c>
      <c r="F440" s="37" t="s">
        <v>93</v>
      </c>
      <c r="G440" s="75"/>
      <c r="H440" s="75">
        <v>1219500</v>
      </c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63">
        <f t="shared" si="35"/>
        <v>1219500</v>
      </c>
      <c r="T440" s="339"/>
      <c r="U440" s="352"/>
    </row>
    <row r="441" spans="1:21" s="165" customFormat="1" ht="24.75" customHeight="1">
      <c r="A441" s="349">
        <v>162</v>
      </c>
      <c r="B441" s="353"/>
      <c r="C441" s="358">
        <v>1392397</v>
      </c>
      <c r="D441" s="356" t="s">
        <v>126</v>
      </c>
      <c r="E441" s="24">
        <v>111</v>
      </c>
      <c r="F441" s="38" t="s">
        <v>18</v>
      </c>
      <c r="G441" s="86">
        <v>3100000</v>
      </c>
      <c r="H441" s="86">
        <v>3100000</v>
      </c>
      <c r="I441" s="86">
        <v>3100000</v>
      </c>
      <c r="J441" s="86">
        <v>3100000</v>
      </c>
      <c r="K441" s="86">
        <v>3100000</v>
      </c>
      <c r="L441" s="86">
        <v>3100000</v>
      </c>
      <c r="M441" s="86">
        <v>3100000</v>
      </c>
      <c r="N441" s="86">
        <v>3100000</v>
      </c>
      <c r="O441" s="86">
        <v>3100000</v>
      </c>
      <c r="P441" s="86">
        <v>3100000</v>
      </c>
      <c r="Q441" s="86">
        <v>3100000</v>
      </c>
      <c r="R441" s="86">
        <v>3100000</v>
      </c>
      <c r="S441" s="87">
        <f>SUM(G441:R441)</f>
        <v>37200000</v>
      </c>
      <c r="T441" s="337">
        <f>S441/12</f>
        <v>3100000</v>
      </c>
      <c r="U441" s="351">
        <f>SUM(S441:T442)</f>
        <v>41519500</v>
      </c>
    </row>
    <row r="442" spans="1:21" s="165" customFormat="1" ht="24.75" customHeight="1" thickBot="1">
      <c r="A442" s="350"/>
      <c r="B442" s="354"/>
      <c r="C442" s="359"/>
      <c r="D442" s="357"/>
      <c r="E442" s="23">
        <v>131</v>
      </c>
      <c r="F442" s="41" t="s">
        <v>93</v>
      </c>
      <c r="G442" s="133"/>
      <c r="H442" s="133">
        <v>1219500</v>
      </c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7">
        <f t="shared" si="35"/>
        <v>1219500</v>
      </c>
      <c r="T442" s="341"/>
      <c r="U442" s="352"/>
    </row>
    <row r="443" spans="1:21" s="165" customFormat="1" ht="24.75" customHeight="1">
      <c r="A443" s="349">
        <v>163</v>
      </c>
      <c r="B443" s="353"/>
      <c r="C443" s="358">
        <v>1430670</v>
      </c>
      <c r="D443" s="356" t="s">
        <v>127</v>
      </c>
      <c r="E443" s="24">
        <v>111</v>
      </c>
      <c r="F443" s="38" t="s">
        <v>18</v>
      </c>
      <c r="G443" s="86">
        <v>2900000</v>
      </c>
      <c r="H443" s="86">
        <v>2900000</v>
      </c>
      <c r="I443" s="86">
        <v>2900000</v>
      </c>
      <c r="J443" s="86">
        <v>2900000</v>
      </c>
      <c r="K443" s="86">
        <v>2900000</v>
      </c>
      <c r="L443" s="86">
        <v>2900000</v>
      </c>
      <c r="M443" s="86">
        <v>2900000</v>
      </c>
      <c r="N443" s="86">
        <v>2900000</v>
      </c>
      <c r="O443" s="86">
        <v>2900000</v>
      </c>
      <c r="P443" s="86">
        <v>2900000</v>
      </c>
      <c r="Q443" s="86">
        <v>2900000</v>
      </c>
      <c r="R443" s="86">
        <v>2900000</v>
      </c>
      <c r="S443" s="87">
        <f>SUM(G443:R443)</f>
        <v>34800000</v>
      </c>
      <c r="T443" s="337">
        <f>S443/12</f>
        <v>2900000</v>
      </c>
      <c r="U443" s="351">
        <f>SUM(S443:T444)</f>
        <v>39419500</v>
      </c>
    </row>
    <row r="444" spans="1:21" s="165" customFormat="1" ht="24.75" customHeight="1" thickBot="1">
      <c r="A444" s="350"/>
      <c r="B444" s="354"/>
      <c r="C444" s="359"/>
      <c r="D444" s="357"/>
      <c r="E444" s="23">
        <v>131</v>
      </c>
      <c r="F444" s="41" t="s">
        <v>93</v>
      </c>
      <c r="G444" s="133"/>
      <c r="H444" s="133">
        <v>1219500</v>
      </c>
      <c r="I444" s="133"/>
      <c r="J444" s="133"/>
      <c r="K444" s="133"/>
      <c r="L444" s="133"/>
      <c r="M444" s="133"/>
      <c r="N444" s="133"/>
      <c r="O444" s="133"/>
      <c r="P444" s="133"/>
      <c r="Q444" s="133">
        <v>500000</v>
      </c>
      <c r="R444" s="133"/>
      <c r="S444" s="67">
        <f t="shared" si="35"/>
        <v>1719500</v>
      </c>
      <c r="T444" s="341"/>
      <c r="U444" s="352"/>
    </row>
    <row r="445" spans="1:21" s="165" customFormat="1" ht="24.75" customHeight="1">
      <c r="A445" s="349">
        <v>164</v>
      </c>
      <c r="B445" s="353"/>
      <c r="C445" s="358">
        <v>1989208</v>
      </c>
      <c r="D445" s="356" t="s">
        <v>128</v>
      </c>
      <c r="E445" s="24">
        <v>111</v>
      </c>
      <c r="F445" s="38" t="s">
        <v>18</v>
      </c>
      <c r="G445" s="86">
        <v>2900000</v>
      </c>
      <c r="H445" s="86">
        <v>2900000</v>
      </c>
      <c r="I445" s="86">
        <v>2900000</v>
      </c>
      <c r="J445" s="86">
        <v>2900000</v>
      </c>
      <c r="K445" s="86">
        <v>2900000</v>
      </c>
      <c r="L445" s="86">
        <v>2900000</v>
      </c>
      <c r="M445" s="86">
        <v>2900000</v>
      </c>
      <c r="N445" s="86">
        <v>2900000</v>
      </c>
      <c r="O445" s="86">
        <v>2900000</v>
      </c>
      <c r="P445" s="86">
        <v>2900000</v>
      </c>
      <c r="Q445" s="86">
        <v>2900000</v>
      </c>
      <c r="R445" s="86">
        <v>2900000</v>
      </c>
      <c r="S445" s="63">
        <f>SUM(G445:R445)</f>
        <v>34800000</v>
      </c>
      <c r="T445" s="339">
        <f>S445/12</f>
        <v>2900000</v>
      </c>
      <c r="U445" s="351">
        <f>SUM(S445:T447)</f>
        <v>44663333.333333336</v>
      </c>
    </row>
    <row r="446" spans="1:21" s="165" customFormat="1" ht="24.75" customHeight="1">
      <c r="A446" s="355"/>
      <c r="B446" s="360"/>
      <c r="C446" s="361"/>
      <c r="D446" s="366"/>
      <c r="E446" s="16">
        <v>131</v>
      </c>
      <c r="F446" s="37" t="s">
        <v>93</v>
      </c>
      <c r="G446" s="75"/>
      <c r="H446" s="75">
        <v>1219500</v>
      </c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63">
        <f>SUM(G446:R446)</f>
        <v>1219500</v>
      </c>
      <c r="T446" s="340"/>
      <c r="U446" s="370"/>
    </row>
    <row r="447" spans="1:21" s="165" customFormat="1" ht="24.75" customHeight="1" thickBot="1">
      <c r="A447" s="350"/>
      <c r="B447" s="354"/>
      <c r="C447" s="359"/>
      <c r="D447" s="357"/>
      <c r="E447" s="23">
        <v>133</v>
      </c>
      <c r="F447" s="41" t="s">
        <v>254</v>
      </c>
      <c r="G447" s="133">
        <v>330000</v>
      </c>
      <c r="H447" s="133">
        <v>330000</v>
      </c>
      <c r="I447" s="133">
        <v>430000</v>
      </c>
      <c r="J447" s="133">
        <v>430000</v>
      </c>
      <c r="K447" s="133">
        <v>430000</v>
      </c>
      <c r="L447" s="133">
        <v>430000</v>
      </c>
      <c r="M447" s="133">
        <v>430000</v>
      </c>
      <c r="N447" s="133">
        <v>430000</v>
      </c>
      <c r="O447" s="133">
        <v>430000</v>
      </c>
      <c r="P447" s="133">
        <v>430000</v>
      </c>
      <c r="Q447" s="133">
        <v>560000</v>
      </c>
      <c r="R447" s="133">
        <v>642000</v>
      </c>
      <c r="S447" s="67">
        <f t="shared" si="35"/>
        <v>5302000</v>
      </c>
      <c r="T447" s="341">
        <f>S447/12</f>
        <v>441833.3333333333</v>
      </c>
      <c r="U447" s="352"/>
    </row>
    <row r="448" spans="1:21" s="165" customFormat="1" ht="24.75" customHeight="1">
      <c r="A448" s="349">
        <v>165</v>
      </c>
      <c r="B448" s="77"/>
      <c r="C448" s="358">
        <v>2048842</v>
      </c>
      <c r="D448" s="356" t="s">
        <v>129</v>
      </c>
      <c r="E448" s="82">
        <v>111</v>
      </c>
      <c r="F448" s="27" t="s">
        <v>18</v>
      </c>
      <c r="G448" s="117">
        <v>2900000</v>
      </c>
      <c r="H448" s="117">
        <v>2900000</v>
      </c>
      <c r="I448" s="117">
        <v>2900000</v>
      </c>
      <c r="J448" s="117">
        <v>2900000</v>
      </c>
      <c r="K448" s="117">
        <v>2900000</v>
      </c>
      <c r="L448" s="117">
        <v>2900000</v>
      </c>
      <c r="M448" s="117">
        <v>2900000</v>
      </c>
      <c r="N448" s="117">
        <v>2900000</v>
      </c>
      <c r="O448" s="117">
        <v>2900000</v>
      </c>
      <c r="P448" s="117">
        <v>2900000</v>
      </c>
      <c r="Q448" s="117">
        <v>2900000</v>
      </c>
      <c r="R448" s="117">
        <v>2900000</v>
      </c>
      <c r="S448" s="63">
        <f t="shared" si="35"/>
        <v>34800000</v>
      </c>
      <c r="T448" s="339">
        <f>S448/12</f>
        <v>2900000</v>
      </c>
      <c r="U448" s="351">
        <f>SUM(S448:T449)</f>
        <v>39349500</v>
      </c>
    </row>
    <row r="449" spans="1:21" s="165" customFormat="1" ht="24.75" customHeight="1" thickBot="1">
      <c r="A449" s="350"/>
      <c r="B449" s="84"/>
      <c r="C449" s="359"/>
      <c r="D449" s="357"/>
      <c r="E449" s="19">
        <v>131</v>
      </c>
      <c r="F449" s="41" t="s">
        <v>31</v>
      </c>
      <c r="G449" s="46"/>
      <c r="H449" s="72">
        <v>1219500</v>
      </c>
      <c r="I449" s="67">
        <v>430000</v>
      </c>
      <c r="J449" s="72"/>
      <c r="K449" s="72"/>
      <c r="L449" s="72"/>
      <c r="M449" s="72"/>
      <c r="N449" s="190"/>
      <c r="O449" s="190"/>
      <c r="P449" s="190"/>
      <c r="Q449" s="190"/>
      <c r="R449" s="98"/>
      <c r="S449" s="67">
        <f t="shared" si="35"/>
        <v>1649500</v>
      </c>
      <c r="T449" s="341"/>
      <c r="U449" s="352"/>
    </row>
    <row r="450" spans="1:21" s="165" customFormat="1" ht="24.75" customHeight="1">
      <c r="A450" s="349">
        <v>166</v>
      </c>
      <c r="B450" s="353"/>
      <c r="C450" s="358">
        <v>2286382</v>
      </c>
      <c r="D450" s="356" t="s">
        <v>130</v>
      </c>
      <c r="E450" s="82">
        <v>111</v>
      </c>
      <c r="F450" s="27" t="s">
        <v>18</v>
      </c>
      <c r="G450" s="117">
        <v>3200000</v>
      </c>
      <c r="H450" s="117">
        <v>3200000</v>
      </c>
      <c r="I450" s="117">
        <v>3200000</v>
      </c>
      <c r="J450" s="117">
        <v>3200000</v>
      </c>
      <c r="K450" s="117">
        <v>3200000</v>
      </c>
      <c r="L450" s="117">
        <v>3200000</v>
      </c>
      <c r="M450" s="117">
        <v>3200000</v>
      </c>
      <c r="N450" s="117">
        <v>3200000</v>
      </c>
      <c r="O450" s="117">
        <v>3200000</v>
      </c>
      <c r="P450" s="117">
        <v>3200000</v>
      </c>
      <c r="Q450" s="117">
        <v>3200000</v>
      </c>
      <c r="R450" s="117">
        <v>3200000</v>
      </c>
      <c r="S450" s="63">
        <f t="shared" si="35"/>
        <v>38400000</v>
      </c>
      <c r="T450" s="339">
        <f>S450/12</f>
        <v>3200000</v>
      </c>
      <c r="U450" s="351">
        <f>SUM(S450:T452)</f>
        <v>45289500</v>
      </c>
    </row>
    <row r="451" spans="1:21" s="165" customFormat="1" ht="24.75" customHeight="1">
      <c r="A451" s="355"/>
      <c r="B451" s="360"/>
      <c r="C451" s="361"/>
      <c r="D451" s="366"/>
      <c r="E451" s="16">
        <v>131</v>
      </c>
      <c r="F451" s="37" t="s">
        <v>93</v>
      </c>
      <c r="G451" s="75"/>
      <c r="H451" s="75">
        <v>1219500</v>
      </c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63">
        <f t="shared" si="35"/>
        <v>1219500</v>
      </c>
      <c r="T451" s="340"/>
      <c r="U451" s="370"/>
    </row>
    <row r="452" spans="1:21" s="165" customFormat="1" ht="24.75" customHeight="1" thickBot="1">
      <c r="A452" s="350"/>
      <c r="B452" s="354"/>
      <c r="C452" s="359"/>
      <c r="D452" s="357"/>
      <c r="E452" s="19">
        <v>133</v>
      </c>
      <c r="F452" s="41" t="s">
        <v>254</v>
      </c>
      <c r="G452" s="305"/>
      <c r="H452" s="238"/>
      <c r="I452" s="67">
        <v>430000</v>
      </c>
      <c r="J452" s="319"/>
      <c r="K452" s="67">
        <v>430000</v>
      </c>
      <c r="L452" s="319"/>
      <c r="M452" s="67">
        <v>430000</v>
      </c>
      <c r="N452" s="319"/>
      <c r="O452" s="67">
        <v>430000</v>
      </c>
      <c r="P452" s="319"/>
      <c r="Q452" s="190">
        <v>560000</v>
      </c>
      <c r="R452" s="242"/>
      <c r="S452" s="67">
        <f aca="true" t="shared" si="37" ref="S452:S498">SUM(G452:R452)</f>
        <v>2280000</v>
      </c>
      <c r="T452" s="339">
        <f>S452/12</f>
        <v>190000</v>
      </c>
      <c r="U452" s="352"/>
    </row>
    <row r="453" spans="1:21" s="165" customFormat="1" ht="24.75" customHeight="1" thickBot="1">
      <c r="A453" s="331">
        <v>167</v>
      </c>
      <c r="B453" s="157"/>
      <c r="C453" s="330">
        <v>2367999</v>
      </c>
      <c r="D453" s="332" t="s">
        <v>285</v>
      </c>
      <c r="E453" s="24">
        <v>111</v>
      </c>
      <c r="F453" s="38" t="s">
        <v>18</v>
      </c>
      <c r="G453" s="86">
        <v>3100000</v>
      </c>
      <c r="H453" s="86">
        <v>3100000</v>
      </c>
      <c r="I453" s="86">
        <v>3100000</v>
      </c>
      <c r="J453" s="86">
        <v>3100000</v>
      </c>
      <c r="K453" s="86">
        <v>3100000</v>
      </c>
      <c r="L453" s="86">
        <v>3100000</v>
      </c>
      <c r="M453" s="86">
        <v>3100000</v>
      </c>
      <c r="N453" s="86">
        <v>3100000</v>
      </c>
      <c r="O453" s="86">
        <v>3100000</v>
      </c>
      <c r="P453" s="86">
        <v>3100000</v>
      </c>
      <c r="Q453" s="86">
        <v>3100000</v>
      </c>
      <c r="R453" s="86">
        <v>3100000</v>
      </c>
      <c r="S453" s="108">
        <f t="shared" si="37"/>
        <v>37200000</v>
      </c>
      <c r="T453" s="344">
        <f>S453/12</f>
        <v>3100000</v>
      </c>
      <c r="U453" s="328">
        <f>SUM(S453:T453)</f>
        <v>40300000</v>
      </c>
    </row>
    <row r="454" spans="1:21" s="165" customFormat="1" ht="24.75" customHeight="1">
      <c r="A454" s="383">
        <v>168</v>
      </c>
      <c r="B454" s="353"/>
      <c r="C454" s="458">
        <v>2940913</v>
      </c>
      <c r="D454" s="367" t="s">
        <v>255</v>
      </c>
      <c r="E454" s="24">
        <v>111</v>
      </c>
      <c r="F454" s="38" t="s">
        <v>18</v>
      </c>
      <c r="G454" s="86">
        <v>4300000</v>
      </c>
      <c r="H454" s="86">
        <v>4300000</v>
      </c>
      <c r="I454" s="86">
        <v>4300000</v>
      </c>
      <c r="J454" s="86">
        <v>4300000</v>
      </c>
      <c r="K454" s="86">
        <v>4300000</v>
      </c>
      <c r="L454" s="86">
        <v>4300000</v>
      </c>
      <c r="M454" s="86">
        <v>4300000</v>
      </c>
      <c r="N454" s="86">
        <v>4300000</v>
      </c>
      <c r="O454" s="86">
        <v>4300000</v>
      </c>
      <c r="P454" s="86">
        <v>4300000</v>
      </c>
      <c r="Q454" s="86">
        <v>4300000</v>
      </c>
      <c r="R454" s="86">
        <v>4300000</v>
      </c>
      <c r="S454" s="87">
        <f>SUM(G454:R454)</f>
        <v>51600000</v>
      </c>
      <c r="T454" s="337">
        <f>S454/12</f>
        <v>4300000</v>
      </c>
      <c r="U454" s="351">
        <f>SUM(S454:T456)</f>
        <v>62148333.333333336</v>
      </c>
    </row>
    <row r="455" spans="1:21" s="165" customFormat="1" ht="24.75" customHeight="1">
      <c r="A455" s="385"/>
      <c r="B455" s="360"/>
      <c r="C455" s="459"/>
      <c r="D455" s="368"/>
      <c r="E455" s="16">
        <v>133</v>
      </c>
      <c r="F455" s="37" t="s">
        <v>254</v>
      </c>
      <c r="G455" s="241"/>
      <c r="H455" s="241"/>
      <c r="I455" s="75">
        <v>430000</v>
      </c>
      <c r="J455" s="75">
        <v>430000</v>
      </c>
      <c r="K455" s="75">
        <v>430000</v>
      </c>
      <c r="L455" s="75">
        <v>430000</v>
      </c>
      <c r="M455" s="75">
        <v>430000</v>
      </c>
      <c r="N455" s="75">
        <v>430000</v>
      </c>
      <c r="O455" s="75">
        <v>430000</v>
      </c>
      <c r="P455" s="75">
        <v>430000</v>
      </c>
      <c r="Q455" s="75">
        <v>560000</v>
      </c>
      <c r="R455" s="75">
        <v>642000</v>
      </c>
      <c r="S455" s="63">
        <f>SUM(G455:R455)</f>
        <v>4642000</v>
      </c>
      <c r="T455" s="339">
        <f>S455/12</f>
        <v>386833.3333333333</v>
      </c>
      <c r="U455" s="370"/>
    </row>
    <row r="456" spans="1:21" s="165" customFormat="1" ht="24.75" customHeight="1" thickBot="1">
      <c r="A456" s="384"/>
      <c r="B456" s="354"/>
      <c r="C456" s="460"/>
      <c r="D456" s="369"/>
      <c r="E456" s="23">
        <v>131</v>
      </c>
      <c r="F456" s="41" t="s">
        <v>93</v>
      </c>
      <c r="G456" s="133"/>
      <c r="H456" s="133">
        <v>1219500</v>
      </c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7">
        <f>SUM(G456:R456)</f>
        <v>1219500</v>
      </c>
      <c r="T456" s="341"/>
      <c r="U456" s="352"/>
    </row>
    <row r="457" spans="1:21" s="165" customFormat="1" ht="24.75" customHeight="1">
      <c r="A457" s="349">
        <v>169</v>
      </c>
      <c r="B457" s="353"/>
      <c r="C457" s="358">
        <v>3814438</v>
      </c>
      <c r="D457" s="356" t="s">
        <v>131</v>
      </c>
      <c r="E457" s="24">
        <v>111</v>
      </c>
      <c r="F457" s="38" t="s">
        <v>18</v>
      </c>
      <c r="G457" s="86">
        <v>2900000</v>
      </c>
      <c r="H457" s="86">
        <v>2900000</v>
      </c>
      <c r="I457" s="86">
        <v>2900000</v>
      </c>
      <c r="J457" s="86">
        <v>2900000</v>
      </c>
      <c r="K457" s="86">
        <v>2900000</v>
      </c>
      <c r="L457" s="86">
        <v>2900000</v>
      </c>
      <c r="M457" s="86">
        <v>2900000</v>
      </c>
      <c r="N457" s="86">
        <v>2900000</v>
      </c>
      <c r="O457" s="86">
        <v>2900000</v>
      </c>
      <c r="P457" s="86">
        <v>2900000</v>
      </c>
      <c r="Q457" s="86">
        <v>2900000</v>
      </c>
      <c r="R457" s="86">
        <v>2900000</v>
      </c>
      <c r="S457" s="63">
        <f>SUM(G457:R457)</f>
        <v>34800000</v>
      </c>
      <c r="T457" s="339">
        <f>S457/12</f>
        <v>2900000</v>
      </c>
      <c r="U457" s="351">
        <f>SUM(S457:T459)</f>
        <v>42193333.333333336</v>
      </c>
    </row>
    <row r="458" spans="1:21" s="165" customFormat="1" ht="24.75" customHeight="1">
      <c r="A458" s="355"/>
      <c r="B458" s="360"/>
      <c r="C458" s="361"/>
      <c r="D458" s="366"/>
      <c r="E458" s="16">
        <v>131</v>
      </c>
      <c r="F458" s="37" t="s">
        <v>299</v>
      </c>
      <c r="G458" s="75"/>
      <c r="H458" s="75">
        <v>1219500</v>
      </c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63">
        <f>SUM(G458:R458)</f>
        <v>1219500</v>
      </c>
      <c r="T458" s="340"/>
      <c r="U458" s="370"/>
    </row>
    <row r="459" spans="1:21" s="165" customFormat="1" ht="24.75" customHeight="1" thickBot="1">
      <c r="A459" s="350"/>
      <c r="B459" s="354"/>
      <c r="C459" s="359"/>
      <c r="D459" s="357"/>
      <c r="E459" s="23">
        <v>133</v>
      </c>
      <c r="F459" s="41" t="s">
        <v>254</v>
      </c>
      <c r="G459" s="133">
        <v>330000</v>
      </c>
      <c r="H459" s="133">
        <v>330000</v>
      </c>
      <c r="I459" s="233"/>
      <c r="J459" s="133">
        <v>430000</v>
      </c>
      <c r="K459" s="233"/>
      <c r="L459" s="133">
        <v>430000</v>
      </c>
      <c r="M459" s="233"/>
      <c r="N459" s="133">
        <v>430000</v>
      </c>
      <c r="O459" s="233"/>
      <c r="P459" s="133">
        <v>430000</v>
      </c>
      <c r="Q459" s="233"/>
      <c r="R459" s="133">
        <v>642000</v>
      </c>
      <c r="S459" s="67">
        <f t="shared" si="37"/>
        <v>3022000</v>
      </c>
      <c r="T459" s="341">
        <f>S459/12</f>
        <v>251833.33333333334</v>
      </c>
      <c r="U459" s="352"/>
    </row>
    <row r="460" spans="1:21" s="165" customFormat="1" ht="24.75" customHeight="1">
      <c r="A460" s="349">
        <v>170</v>
      </c>
      <c r="B460" s="353"/>
      <c r="C460" s="358">
        <v>2166262</v>
      </c>
      <c r="D460" s="356" t="s">
        <v>132</v>
      </c>
      <c r="E460" s="24">
        <v>111</v>
      </c>
      <c r="F460" s="38" t="s">
        <v>18</v>
      </c>
      <c r="G460" s="86">
        <v>2800000</v>
      </c>
      <c r="H460" s="86">
        <v>2800000</v>
      </c>
      <c r="I460" s="86">
        <v>2800000</v>
      </c>
      <c r="J460" s="86">
        <v>2800000</v>
      </c>
      <c r="K460" s="86">
        <v>2800000</v>
      </c>
      <c r="L460" s="86">
        <v>2800000</v>
      </c>
      <c r="M460" s="86">
        <v>2800000</v>
      </c>
      <c r="N460" s="86">
        <v>2800000</v>
      </c>
      <c r="O460" s="86">
        <v>2800000</v>
      </c>
      <c r="P460" s="86">
        <v>2800000</v>
      </c>
      <c r="Q460" s="86">
        <v>2800000</v>
      </c>
      <c r="R460" s="86">
        <v>2800000</v>
      </c>
      <c r="S460" s="87">
        <f>SUM(G460:R460)</f>
        <v>33600000</v>
      </c>
      <c r="T460" s="337">
        <f>S460/12</f>
        <v>2800000</v>
      </c>
      <c r="U460" s="351">
        <f>SUM(S460:T461)</f>
        <v>38049500</v>
      </c>
    </row>
    <row r="461" spans="1:21" s="165" customFormat="1" ht="24.75" customHeight="1" thickBot="1">
      <c r="A461" s="350"/>
      <c r="B461" s="354"/>
      <c r="C461" s="359"/>
      <c r="D461" s="357"/>
      <c r="E461" s="23">
        <v>131</v>
      </c>
      <c r="F461" s="41" t="s">
        <v>93</v>
      </c>
      <c r="G461" s="133"/>
      <c r="H461" s="133">
        <v>1219500</v>
      </c>
      <c r="I461" s="133">
        <v>430000</v>
      </c>
      <c r="J461" s="133"/>
      <c r="K461" s="133"/>
      <c r="L461" s="133"/>
      <c r="M461" s="133"/>
      <c r="N461" s="133"/>
      <c r="O461" s="133"/>
      <c r="P461" s="133"/>
      <c r="Q461" s="133"/>
      <c r="R461" s="133"/>
      <c r="S461" s="67">
        <f t="shared" si="37"/>
        <v>1649500</v>
      </c>
      <c r="T461" s="341"/>
      <c r="U461" s="352"/>
    </row>
    <row r="462" spans="1:21" s="165" customFormat="1" ht="24.75" customHeight="1">
      <c r="A462" s="349">
        <v>171</v>
      </c>
      <c r="B462" s="353"/>
      <c r="C462" s="358">
        <v>3673195</v>
      </c>
      <c r="D462" s="356" t="s">
        <v>276</v>
      </c>
      <c r="E462" s="82">
        <v>111</v>
      </c>
      <c r="F462" s="27" t="s">
        <v>18</v>
      </c>
      <c r="G462" s="183">
        <v>3400000</v>
      </c>
      <c r="H462" s="183">
        <v>3400000</v>
      </c>
      <c r="I462" s="183">
        <v>3400000</v>
      </c>
      <c r="J462" s="183">
        <v>3400000</v>
      </c>
      <c r="K462" s="183">
        <v>3400000</v>
      </c>
      <c r="L462" s="183">
        <v>3400000</v>
      </c>
      <c r="M462" s="183">
        <v>3400000</v>
      </c>
      <c r="N462" s="183">
        <v>3400000</v>
      </c>
      <c r="O462" s="183">
        <v>3400000</v>
      </c>
      <c r="P462" s="183">
        <v>3400000</v>
      </c>
      <c r="Q462" s="183">
        <v>3400000</v>
      </c>
      <c r="R462" s="183">
        <v>3400000</v>
      </c>
      <c r="S462" s="87">
        <f t="shared" si="37"/>
        <v>40800000</v>
      </c>
      <c r="T462" s="337">
        <f>S462/12</f>
        <v>3400000</v>
      </c>
      <c r="U462" s="351">
        <f>SUM(S462:T463)</f>
        <v>45849500</v>
      </c>
    </row>
    <row r="463" spans="1:21" s="165" customFormat="1" ht="24.75" customHeight="1" thickBot="1">
      <c r="A463" s="350"/>
      <c r="B463" s="354"/>
      <c r="C463" s="359"/>
      <c r="D463" s="357"/>
      <c r="E463" s="82">
        <v>131</v>
      </c>
      <c r="F463" s="165" t="s">
        <v>93</v>
      </c>
      <c r="G463" s="46"/>
      <c r="H463" s="46">
        <v>1219500</v>
      </c>
      <c r="I463" s="46">
        <v>430000</v>
      </c>
      <c r="J463" s="46"/>
      <c r="K463" s="46"/>
      <c r="L463" s="46"/>
      <c r="M463" s="46"/>
      <c r="N463" s="190"/>
      <c r="O463" s="190"/>
      <c r="P463" s="190"/>
      <c r="Q463" s="190"/>
      <c r="R463" s="98"/>
      <c r="S463" s="67">
        <f t="shared" si="37"/>
        <v>1649500</v>
      </c>
      <c r="T463" s="341"/>
      <c r="U463" s="352"/>
    </row>
    <row r="464" spans="1:21" s="165" customFormat="1" ht="24.75" customHeight="1">
      <c r="A464" s="349">
        <v>172</v>
      </c>
      <c r="B464" s="353"/>
      <c r="C464" s="358">
        <v>3831525</v>
      </c>
      <c r="D464" s="356" t="s">
        <v>133</v>
      </c>
      <c r="E464" s="24">
        <v>111</v>
      </c>
      <c r="F464" s="38" t="s">
        <v>18</v>
      </c>
      <c r="G464" s="86">
        <v>4000000</v>
      </c>
      <c r="H464" s="86">
        <v>4000000</v>
      </c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87">
        <f>SUM(G464:R464)</f>
        <v>8000000</v>
      </c>
      <c r="T464" s="337">
        <f>S464/12</f>
        <v>666666.6666666666</v>
      </c>
      <c r="U464" s="351">
        <f>SUM(S464:T465)</f>
        <v>8666666.666666666</v>
      </c>
    </row>
    <row r="465" spans="1:21" s="165" customFormat="1" ht="24.75" customHeight="1" thickBot="1">
      <c r="A465" s="350"/>
      <c r="B465" s="354"/>
      <c r="C465" s="359"/>
      <c r="D465" s="357"/>
      <c r="E465" s="23">
        <v>131</v>
      </c>
      <c r="F465" s="41" t="s">
        <v>93</v>
      </c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7">
        <f t="shared" si="37"/>
        <v>0</v>
      </c>
      <c r="T465" s="341"/>
      <c r="U465" s="352"/>
    </row>
    <row r="466" spans="1:21" s="165" customFormat="1" ht="24.75" customHeight="1" thickBot="1">
      <c r="A466" s="349">
        <v>173</v>
      </c>
      <c r="B466" s="353"/>
      <c r="C466" s="358">
        <v>4006102</v>
      </c>
      <c r="D466" s="356" t="s">
        <v>134</v>
      </c>
      <c r="E466" s="24">
        <v>111</v>
      </c>
      <c r="F466" s="38" t="s">
        <v>18</v>
      </c>
      <c r="G466" s="86">
        <v>2900000</v>
      </c>
      <c r="H466" s="86">
        <v>2900000</v>
      </c>
      <c r="I466" s="86">
        <v>2900000</v>
      </c>
      <c r="J466" s="86">
        <v>2900000</v>
      </c>
      <c r="K466" s="86">
        <v>2900000</v>
      </c>
      <c r="L466" s="86">
        <v>2900000</v>
      </c>
      <c r="M466" s="86">
        <v>2900000</v>
      </c>
      <c r="N466" s="86">
        <v>2900000</v>
      </c>
      <c r="O466" s="86">
        <v>2900000</v>
      </c>
      <c r="P466" s="86">
        <v>2900000</v>
      </c>
      <c r="Q466" s="86">
        <v>2900000</v>
      </c>
      <c r="R466" s="86">
        <v>2900000</v>
      </c>
      <c r="S466" s="87">
        <f>SUM(G466:R466)</f>
        <v>34800000</v>
      </c>
      <c r="T466" s="337">
        <f>S466/12</f>
        <v>2900000</v>
      </c>
      <c r="U466" s="351">
        <f>SUM(S466:T468)</f>
        <v>39349500</v>
      </c>
    </row>
    <row r="467" spans="1:21" s="165" customFormat="1" ht="24.75" customHeight="1">
      <c r="A467" s="355"/>
      <c r="B467" s="360"/>
      <c r="C467" s="361"/>
      <c r="D467" s="366"/>
      <c r="E467" s="16">
        <v>230</v>
      </c>
      <c r="F467" s="37" t="s">
        <v>249</v>
      </c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87">
        <f>SUM(G467:R467)</f>
        <v>0</v>
      </c>
      <c r="T467" s="340"/>
      <c r="U467" s="370"/>
    </row>
    <row r="468" spans="1:21" s="165" customFormat="1" ht="24.75" customHeight="1" thickBot="1">
      <c r="A468" s="350"/>
      <c r="B468" s="354"/>
      <c r="C468" s="359"/>
      <c r="D468" s="357"/>
      <c r="E468" s="23">
        <v>131</v>
      </c>
      <c r="F468" s="41" t="s">
        <v>93</v>
      </c>
      <c r="G468" s="133"/>
      <c r="H468" s="133">
        <v>1219500</v>
      </c>
      <c r="I468" s="133">
        <v>430000</v>
      </c>
      <c r="J468" s="133"/>
      <c r="K468" s="133"/>
      <c r="L468" s="133"/>
      <c r="M468" s="133"/>
      <c r="N468" s="133"/>
      <c r="O468" s="133"/>
      <c r="P468" s="133"/>
      <c r="Q468" s="133"/>
      <c r="R468" s="133"/>
      <c r="S468" s="67">
        <f t="shared" si="37"/>
        <v>1649500</v>
      </c>
      <c r="T468" s="341"/>
      <c r="U468" s="352"/>
    </row>
    <row r="469" spans="1:21" s="165" customFormat="1" ht="24.75" customHeight="1">
      <c r="A469" s="349">
        <v>174</v>
      </c>
      <c r="B469" s="353"/>
      <c r="C469" s="358">
        <v>4415344</v>
      </c>
      <c r="D469" s="356" t="s">
        <v>135</v>
      </c>
      <c r="E469" s="24">
        <v>111</v>
      </c>
      <c r="F469" s="38" t="s">
        <v>18</v>
      </c>
      <c r="G469" s="86">
        <v>3100000</v>
      </c>
      <c r="H469" s="86">
        <v>3100000</v>
      </c>
      <c r="I469" s="86">
        <v>3100000</v>
      </c>
      <c r="J469" s="86">
        <v>3100000</v>
      </c>
      <c r="K469" s="86">
        <v>3100000</v>
      </c>
      <c r="L469" s="86">
        <v>3100000</v>
      </c>
      <c r="M469" s="86">
        <v>3100000</v>
      </c>
      <c r="N469" s="86">
        <v>3100000</v>
      </c>
      <c r="O469" s="86">
        <v>3100000</v>
      </c>
      <c r="P469" s="86">
        <v>3100000</v>
      </c>
      <c r="Q469" s="86">
        <v>3100000</v>
      </c>
      <c r="R469" s="86">
        <v>3100000</v>
      </c>
      <c r="S469" s="87">
        <f>SUM(G469:R469)</f>
        <v>37200000</v>
      </c>
      <c r="T469" s="337">
        <f>S469/12</f>
        <v>3100000</v>
      </c>
      <c r="U469" s="351">
        <f>SUM(S469:T471)</f>
        <v>46819166.666666664</v>
      </c>
    </row>
    <row r="470" spans="1:21" s="165" customFormat="1" ht="24.75" customHeight="1">
      <c r="A470" s="355"/>
      <c r="B470" s="360"/>
      <c r="C470" s="361"/>
      <c r="D470" s="366"/>
      <c r="E470" s="16">
        <v>133</v>
      </c>
      <c r="F470" s="37" t="s">
        <v>284</v>
      </c>
      <c r="G470" s="241"/>
      <c r="H470" s="241"/>
      <c r="I470" s="241"/>
      <c r="J470" s="241"/>
      <c r="K470" s="241"/>
      <c r="L470" s="75">
        <v>650000</v>
      </c>
      <c r="M470" s="75">
        <v>650000</v>
      </c>
      <c r="N470" s="75">
        <v>650000</v>
      </c>
      <c r="O470" s="75">
        <v>650000</v>
      </c>
      <c r="P470" s="75">
        <v>650000</v>
      </c>
      <c r="Q470" s="75">
        <v>780000</v>
      </c>
      <c r="R470" s="75">
        <v>862000</v>
      </c>
      <c r="S470" s="63">
        <f>SUM(G470:R470)</f>
        <v>4892000</v>
      </c>
      <c r="T470" s="339">
        <f>S470/12</f>
        <v>407666.6666666667</v>
      </c>
      <c r="U470" s="370"/>
    </row>
    <row r="471" spans="1:21" s="165" customFormat="1" ht="24.75" customHeight="1" thickBot="1">
      <c r="A471" s="350"/>
      <c r="B471" s="354"/>
      <c r="C471" s="359"/>
      <c r="D471" s="357"/>
      <c r="E471" s="23">
        <v>131</v>
      </c>
      <c r="F471" s="41" t="s">
        <v>305</v>
      </c>
      <c r="G471" s="133"/>
      <c r="H471" s="133">
        <v>1219500</v>
      </c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7">
        <f t="shared" si="37"/>
        <v>1219500</v>
      </c>
      <c r="T471" s="341"/>
      <c r="U471" s="352"/>
    </row>
    <row r="472" spans="1:21" s="165" customFormat="1" ht="24.75" customHeight="1">
      <c r="A472" s="349">
        <v>175</v>
      </c>
      <c r="B472" s="353"/>
      <c r="C472" s="358">
        <v>4610523</v>
      </c>
      <c r="D472" s="356" t="s">
        <v>136</v>
      </c>
      <c r="E472" s="24">
        <v>111</v>
      </c>
      <c r="F472" s="38" t="s">
        <v>18</v>
      </c>
      <c r="G472" s="86">
        <v>2900000</v>
      </c>
      <c r="H472" s="86">
        <v>2900000</v>
      </c>
      <c r="I472" s="86">
        <v>2900000</v>
      </c>
      <c r="J472" s="86">
        <v>2900000</v>
      </c>
      <c r="K472" s="86">
        <v>2900000</v>
      </c>
      <c r="L472" s="86">
        <v>2900000</v>
      </c>
      <c r="M472" s="86">
        <v>2900000</v>
      </c>
      <c r="N472" s="86">
        <v>2900000</v>
      </c>
      <c r="O472" s="86">
        <v>2900000</v>
      </c>
      <c r="P472" s="86">
        <v>2900000</v>
      </c>
      <c r="Q472" s="86">
        <v>2900000</v>
      </c>
      <c r="R472" s="86">
        <v>2900000</v>
      </c>
      <c r="S472" s="87">
        <f>SUM(G472:R472)</f>
        <v>34800000</v>
      </c>
      <c r="T472" s="337">
        <f>S472/12</f>
        <v>2900000</v>
      </c>
      <c r="U472" s="351">
        <f>SUM(S472:T474)</f>
        <v>45093333.333333336</v>
      </c>
    </row>
    <row r="473" spans="1:21" s="165" customFormat="1" ht="24.75" customHeight="1">
      <c r="A473" s="355"/>
      <c r="B473" s="360"/>
      <c r="C473" s="361"/>
      <c r="D473" s="366"/>
      <c r="E473" s="16">
        <v>133</v>
      </c>
      <c r="F473" s="37" t="s">
        <v>254</v>
      </c>
      <c r="G473" s="75">
        <v>330000</v>
      </c>
      <c r="H473" s="75">
        <v>330000</v>
      </c>
      <c r="I473" s="75">
        <v>430000</v>
      </c>
      <c r="J473" s="75">
        <v>430000</v>
      </c>
      <c r="K473" s="75">
        <v>430000</v>
      </c>
      <c r="L473" s="75">
        <v>430000</v>
      </c>
      <c r="M473" s="75">
        <v>430000</v>
      </c>
      <c r="N473" s="75">
        <v>430000</v>
      </c>
      <c r="O473" s="75">
        <v>430000</v>
      </c>
      <c r="P473" s="75">
        <v>430000</v>
      </c>
      <c r="Q473" s="75">
        <v>560000</v>
      </c>
      <c r="R473" s="75">
        <v>642000</v>
      </c>
      <c r="S473" s="63">
        <f>SUM(G473:R473)</f>
        <v>5302000</v>
      </c>
      <c r="T473" s="339">
        <f>S473/12</f>
        <v>441833.3333333333</v>
      </c>
      <c r="U473" s="370"/>
    </row>
    <row r="474" spans="1:21" s="165" customFormat="1" ht="24.75" customHeight="1" thickBot="1">
      <c r="A474" s="350"/>
      <c r="B474" s="354"/>
      <c r="C474" s="359"/>
      <c r="D474" s="357"/>
      <c r="E474" s="23">
        <v>131</v>
      </c>
      <c r="F474" s="39" t="s">
        <v>93</v>
      </c>
      <c r="G474" s="133"/>
      <c r="H474" s="133">
        <v>1219500</v>
      </c>
      <c r="I474" s="133">
        <v>430000</v>
      </c>
      <c r="J474" s="133"/>
      <c r="K474" s="133"/>
      <c r="L474" s="133"/>
      <c r="M474" s="133"/>
      <c r="N474" s="133"/>
      <c r="O474" s="133"/>
      <c r="P474" s="133"/>
      <c r="Q474" s="133"/>
      <c r="R474" s="133"/>
      <c r="S474" s="67">
        <f t="shared" si="37"/>
        <v>1649500</v>
      </c>
      <c r="T474" s="341"/>
      <c r="U474" s="352"/>
    </row>
    <row r="475" spans="1:21" s="165" customFormat="1" ht="24.75" customHeight="1">
      <c r="A475" s="349">
        <v>176</v>
      </c>
      <c r="B475" s="353"/>
      <c r="C475" s="358">
        <v>4738631</v>
      </c>
      <c r="D475" s="356" t="s">
        <v>137</v>
      </c>
      <c r="E475" s="24">
        <v>111</v>
      </c>
      <c r="F475" s="38" t="s">
        <v>18</v>
      </c>
      <c r="G475" s="86">
        <v>2900000</v>
      </c>
      <c r="H475" s="86">
        <v>2900000</v>
      </c>
      <c r="I475" s="86">
        <v>2900000</v>
      </c>
      <c r="J475" s="86">
        <v>2900000</v>
      </c>
      <c r="K475" s="86">
        <v>2900000</v>
      </c>
      <c r="L475" s="86">
        <v>2900000</v>
      </c>
      <c r="M475" s="86">
        <v>2900000</v>
      </c>
      <c r="N475" s="86">
        <v>2900000</v>
      </c>
      <c r="O475" s="86">
        <v>2900000</v>
      </c>
      <c r="P475" s="86">
        <v>2900000</v>
      </c>
      <c r="Q475" s="86">
        <v>2900000</v>
      </c>
      <c r="R475" s="86">
        <v>2900000</v>
      </c>
      <c r="S475" s="63">
        <f>SUM(G475:R475)</f>
        <v>34800000</v>
      </c>
      <c r="T475" s="339">
        <f>S475/12</f>
        <v>2900000</v>
      </c>
      <c r="U475" s="351">
        <f>SUM(S475:T476)</f>
        <v>38919500</v>
      </c>
    </row>
    <row r="476" spans="1:21" s="165" customFormat="1" ht="24.75" customHeight="1" thickBot="1">
      <c r="A476" s="350"/>
      <c r="B476" s="354"/>
      <c r="C476" s="359"/>
      <c r="D476" s="357"/>
      <c r="E476" s="23">
        <v>131</v>
      </c>
      <c r="F476" s="41" t="s">
        <v>93</v>
      </c>
      <c r="G476" s="133"/>
      <c r="H476" s="133">
        <v>1219500</v>
      </c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7">
        <f t="shared" si="37"/>
        <v>1219500</v>
      </c>
      <c r="T476" s="341"/>
      <c r="U476" s="352"/>
    </row>
    <row r="477" spans="1:21" s="165" customFormat="1" ht="24.75" customHeight="1">
      <c r="A477" s="349">
        <v>177</v>
      </c>
      <c r="B477" s="353"/>
      <c r="C477" s="358">
        <v>867292</v>
      </c>
      <c r="D477" s="356" t="s">
        <v>138</v>
      </c>
      <c r="E477" s="24">
        <v>111</v>
      </c>
      <c r="F477" s="38" t="s">
        <v>18</v>
      </c>
      <c r="G477" s="86">
        <v>2700000</v>
      </c>
      <c r="H477" s="86">
        <v>2700000</v>
      </c>
      <c r="I477" s="86">
        <v>2700000</v>
      </c>
      <c r="J477" s="86">
        <v>2700000</v>
      </c>
      <c r="K477" s="86">
        <v>2700000</v>
      </c>
      <c r="L477" s="86">
        <v>2700000</v>
      </c>
      <c r="M477" s="86">
        <v>2700000</v>
      </c>
      <c r="N477" s="86">
        <v>2700000</v>
      </c>
      <c r="O477" s="86">
        <v>2700000</v>
      </c>
      <c r="P477" s="86">
        <v>2700000</v>
      </c>
      <c r="Q477" s="86">
        <v>2700000</v>
      </c>
      <c r="R477" s="86">
        <v>2700000</v>
      </c>
      <c r="S477" s="87">
        <f>SUM(G477:R477)</f>
        <v>32400000</v>
      </c>
      <c r="T477" s="337">
        <f>S477/12</f>
        <v>2700000</v>
      </c>
      <c r="U477" s="351">
        <f>SUM(S477:T478)</f>
        <v>36319500</v>
      </c>
    </row>
    <row r="478" spans="1:21" s="165" customFormat="1" ht="24.75" customHeight="1" thickBot="1">
      <c r="A478" s="350"/>
      <c r="B478" s="354"/>
      <c r="C478" s="359"/>
      <c r="D478" s="357"/>
      <c r="E478" s="23">
        <v>131</v>
      </c>
      <c r="F478" s="41" t="s">
        <v>93</v>
      </c>
      <c r="G478" s="133"/>
      <c r="H478" s="133">
        <v>1219500</v>
      </c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7">
        <f t="shared" si="37"/>
        <v>1219500</v>
      </c>
      <c r="T478" s="341"/>
      <c r="U478" s="352"/>
    </row>
    <row r="479" spans="1:21" s="165" customFormat="1" ht="24.75" customHeight="1">
      <c r="A479" s="349">
        <v>178</v>
      </c>
      <c r="B479" s="353"/>
      <c r="C479" s="358">
        <v>637771</v>
      </c>
      <c r="D479" s="356" t="s">
        <v>139</v>
      </c>
      <c r="E479" s="24">
        <v>111</v>
      </c>
      <c r="F479" s="38" t="s">
        <v>18</v>
      </c>
      <c r="G479" s="86">
        <v>3700000</v>
      </c>
      <c r="H479" s="86">
        <v>3700000</v>
      </c>
      <c r="I479" s="86">
        <v>3700000</v>
      </c>
      <c r="J479" s="86">
        <v>3700000</v>
      </c>
      <c r="K479" s="86">
        <v>3700000</v>
      </c>
      <c r="L479" s="86">
        <v>3700000</v>
      </c>
      <c r="M479" s="86">
        <v>3700000</v>
      </c>
      <c r="N479" s="86">
        <v>3700000</v>
      </c>
      <c r="O479" s="86">
        <v>3700000</v>
      </c>
      <c r="P479" s="86">
        <v>3700000</v>
      </c>
      <c r="Q479" s="86">
        <v>3700000</v>
      </c>
      <c r="R479" s="86">
        <v>3700000</v>
      </c>
      <c r="S479" s="87">
        <f>SUM(G479:R479)</f>
        <v>44400000</v>
      </c>
      <c r="T479" s="337">
        <f>S479/12</f>
        <v>3700000</v>
      </c>
      <c r="U479" s="351">
        <f>SUM(S479:T480)</f>
        <v>49319500</v>
      </c>
    </row>
    <row r="480" spans="1:21" s="165" customFormat="1" ht="24.75" customHeight="1" thickBot="1">
      <c r="A480" s="350"/>
      <c r="B480" s="354"/>
      <c r="C480" s="359"/>
      <c r="D480" s="357"/>
      <c r="E480" s="23">
        <v>131</v>
      </c>
      <c r="F480" s="41" t="s">
        <v>93</v>
      </c>
      <c r="G480" s="133"/>
      <c r="H480" s="133">
        <v>1219500</v>
      </c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7">
        <f t="shared" si="37"/>
        <v>1219500</v>
      </c>
      <c r="T480" s="341"/>
      <c r="U480" s="352"/>
    </row>
    <row r="481" spans="1:21" s="165" customFormat="1" ht="24.75" customHeight="1">
      <c r="A481" s="349">
        <v>179</v>
      </c>
      <c r="B481" s="353"/>
      <c r="C481" s="358">
        <v>804011</v>
      </c>
      <c r="D481" s="356" t="s">
        <v>140</v>
      </c>
      <c r="E481" s="24">
        <v>111</v>
      </c>
      <c r="F481" s="38" t="s">
        <v>18</v>
      </c>
      <c r="G481" s="86">
        <v>3700000</v>
      </c>
      <c r="H481" s="86">
        <v>3700000</v>
      </c>
      <c r="I481" s="86">
        <v>3700000</v>
      </c>
      <c r="J481" s="86">
        <v>3700000</v>
      </c>
      <c r="K481" s="86">
        <v>3700000</v>
      </c>
      <c r="L481" s="86">
        <v>3700000</v>
      </c>
      <c r="M481" s="86">
        <v>3700000</v>
      </c>
      <c r="N481" s="86">
        <v>3700000</v>
      </c>
      <c r="O481" s="86">
        <v>3700000</v>
      </c>
      <c r="P481" s="86">
        <v>3700000</v>
      </c>
      <c r="Q481" s="86">
        <v>3700000</v>
      </c>
      <c r="R481" s="86">
        <v>3700000</v>
      </c>
      <c r="S481" s="87">
        <f>SUM(G481:R481)</f>
        <v>44400000</v>
      </c>
      <c r="T481" s="337">
        <f>S481/12</f>
        <v>3700000</v>
      </c>
      <c r="U481" s="351">
        <f>SUM(S481:T482)</f>
        <v>49319500</v>
      </c>
    </row>
    <row r="482" spans="1:21" s="165" customFormat="1" ht="24.75" customHeight="1" thickBot="1">
      <c r="A482" s="350"/>
      <c r="B482" s="354"/>
      <c r="C482" s="359"/>
      <c r="D482" s="357"/>
      <c r="E482" s="23">
        <v>131</v>
      </c>
      <c r="F482" s="41" t="s">
        <v>93</v>
      </c>
      <c r="G482" s="133"/>
      <c r="H482" s="133">
        <v>1219500</v>
      </c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7">
        <f t="shared" si="37"/>
        <v>1219500</v>
      </c>
      <c r="T482" s="341"/>
      <c r="U482" s="352"/>
    </row>
    <row r="483" spans="1:21" s="165" customFormat="1" ht="24.75" customHeight="1">
      <c r="A483" s="349">
        <v>180</v>
      </c>
      <c r="B483" s="353"/>
      <c r="C483" s="358">
        <v>2242440</v>
      </c>
      <c r="D483" s="356" t="s">
        <v>141</v>
      </c>
      <c r="E483" s="24">
        <v>111</v>
      </c>
      <c r="F483" s="38" t="s">
        <v>18</v>
      </c>
      <c r="G483" s="86">
        <v>3600000</v>
      </c>
      <c r="H483" s="86">
        <v>3600000</v>
      </c>
      <c r="I483" s="86">
        <v>3600000</v>
      </c>
      <c r="J483" s="86">
        <v>3600000</v>
      </c>
      <c r="K483" s="86">
        <v>3600000</v>
      </c>
      <c r="L483" s="86">
        <v>3600000</v>
      </c>
      <c r="M483" s="86">
        <v>3600000</v>
      </c>
      <c r="N483" s="86">
        <v>3600000</v>
      </c>
      <c r="O483" s="86">
        <v>3600000</v>
      </c>
      <c r="P483" s="86">
        <v>3600000</v>
      </c>
      <c r="Q483" s="86">
        <v>3600000</v>
      </c>
      <c r="R483" s="86">
        <v>3600000</v>
      </c>
      <c r="S483" s="87">
        <f t="shared" si="37"/>
        <v>43200000</v>
      </c>
      <c r="T483" s="337">
        <f>S483/12</f>
        <v>3600000</v>
      </c>
      <c r="U483" s="351">
        <f>SUM(S483:T484)</f>
        <v>47230000</v>
      </c>
    </row>
    <row r="484" spans="1:21" s="165" customFormat="1" ht="24.75" customHeight="1" thickBot="1">
      <c r="A484" s="350"/>
      <c r="B484" s="360"/>
      <c r="C484" s="359"/>
      <c r="D484" s="357"/>
      <c r="E484" s="21">
        <v>131</v>
      </c>
      <c r="F484" s="39" t="s">
        <v>31</v>
      </c>
      <c r="G484" s="122"/>
      <c r="H484" s="122"/>
      <c r="I484" s="122">
        <v>430000</v>
      </c>
      <c r="J484" s="122"/>
      <c r="K484" s="122"/>
      <c r="L484" s="122"/>
      <c r="M484" s="122"/>
      <c r="N484" s="122"/>
      <c r="O484" s="122"/>
      <c r="P484" s="122"/>
      <c r="Q484" s="122"/>
      <c r="R484" s="122"/>
      <c r="S484" s="70">
        <f>SUM(G484:R484)</f>
        <v>430000</v>
      </c>
      <c r="T484" s="338"/>
      <c r="U484" s="370"/>
    </row>
    <row r="485" spans="1:21" s="165" customFormat="1" ht="24.75" customHeight="1">
      <c r="A485" s="349">
        <v>181</v>
      </c>
      <c r="B485" s="353"/>
      <c r="C485" s="358">
        <v>2057895</v>
      </c>
      <c r="D485" s="356" t="s">
        <v>142</v>
      </c>
      <c r="E485" s="82">
        <v>111</v>
      </c>
      <c r="F485" s="27" t="s">
        <v>18</v>
      </c>
      <c r="G485" s="117">
        <v>3700000</v>
      </c>
      <c r="H485" s="117">
        <v>3700000</v>
      </c>
      <c r="I485" s="117">
        <v>3700000</v>
      </c>
      <c r="J485" s="117">
        <v>3700000</v>
      </c>
      <c r="K485" s="117">
        <v>3700000</v>
      </c>
      <c r="L485" s="117">
        <v>3700000</v>
      </c>
      <c r="M485" s="117">
        <v>3700000</v>
      </c>
      <c r="N485" s="117">
        <v>3700000</v>
      </c>
      <c r="O485" s="117">
        <v>3700000</v>
      </c>
      <c r="P485" s="117">
        <v>3700000</v>
      </c>
      <c r="Q485" s="117">
        <v>3700000</v>
      </c>
      <c r="R485" s="117">
        <v>3700000</v>
      </c>
      <c r="S485" s="63">
        <f t="shared" si="37"/>
        <v>44400000</v>
      </c>
      <c r="T485" s="339">
        <f>S485/12</f>
        <v>3700000</v>
      </c>
      <c r="U485" s="370">
        <f>SUM(S485:T486)</f>
        <v>48100000</v>
      </c>
    </row>
    <row r="486" spans="1:21" s="165" customFormat="1" ht="24.75" customHeight="1" thickBot="1">
      <c r="A486" s="350"/>
      <c r="B486" s="354"/>
      <c r="C486" s="359"/>
      <c r="D486" s="357"/>
      <c r="E486" s="19">
        <v>133</v>
      </c>
      <c r="F486" s="41" t="s">
        <v>254</v>
      </c>
      <c r="G486" s="46"/>
      <c r="H486" s="46"/>
      <c r="I486" s="46"/>
      <c r="J486" s="46"/>
      <c r="K486" s="46"/>
      <c r="L486" s="72"/>
      <c r="M486" s="72"/>
      <c r="N486" s="72"/>
      <c r="O486" s="190"/>
      <c r="P486" s="190"/>
      <c r="Q486" s="238"/>
      <c r="R486" s="242"/>
      <c r="S486" s="67">
        <f t="shared" si="37"/>
        <v>0</v>
      </c>
      <c r="T486" s="339">
        <f>S486/12</f>
        <v>0</v>
      </c>
      <c r="U486" s="352"/>
    </row>
    <row r="487" spans="1:21" s="165" customFormat="1" ht="24.75" customHeight="1">
      <c r="A487" s="349">
        <v>182</v>
      </c>
      <c r="B487" s="353"/>
      <c r="C487" s="358">
        <v>491588</v>
      </c>
      <c r="D487" s="356" t="s">
        <v>143</v>
      </c>
      <c r="E487" s="24">
        <v>111</v>
      </c>
      <c r="F487" s="38" t="s">
        <v>18</v>
      </c>
      <c r="G487" s="86">
        <v>3400000</v>
      </c>
      <c r="H487" s="86">
        <v>3400000</v>
      </c>
      <c r="I487" s="86">
        <v>3400000</v>
      </c>
      <c r="J487" s="86">
        <v>3400000</v>
      </c>
      <c r="K487" s="86">
        <v>3400000</v>
      </c>
      <c r="L487" s="86">
        <v>3400000</v>
      </c>
      <c r="M487" s="86">
        <v>3400000</v>
      </c>
      <c r="N487" s="86">
        <v>3400000</v>
      </c>
      <c r="O487" s="86">
        <v>3400000</v>
      </c>
      <c r="P487" s="86">
        <v>3400000</v>
      </c>
      <c r="Q487" s="86">
        <v>3400000</v>
      </c>
      <c r="R487" s="86">
        <v>3400000</v>
      </c>
      <c r="S487" s="87">
        <f>SUM(G487:R487)</f>
        <v>40800000</v>
      </c>
      <c r="T487" s="337">
        <f>S487/12</f>
        <v>3400000</v>
      </c>
      <c r="U487" s="351">
        <f>SUM(S487:T488)</f>
        <v>45419500</v>
      </c>
    </row>
    <row r="488" spans="1:21" s="165" customFormat="1" ht="24.75" customHeight="1" thickBot="1">
      <c r="A488" s="350"/>
      <c r="B488" s="354"/>
      <c r="C488" s="359"/>
      <c r="D488" s="357"/>
      <c r="E488" s="23">
        <v>131</v>
      </c>
      <c r="F488" s="41" t="s">
        <v>93</v>
      </c>
      <c r="G488" s="133"/>
      <c r="H488" s="133">
        <v>1219500</v>
      </c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7">
        <f t="shared" si="37"/>
        <v>1219500</v>
      </c>
      <c r="T488" s="341"/>
      <c r="U488" s="352"/>
    </row>
    <row r="489" spans="1:21" s="165" customFormat="1" ht="24.75" customHeight="1">
      <c r="A489" s="349">
        <v>183</v>
      </c>
      <c r="B489" s="353"/>
      <c r="C489" s="358">
        <v>613629</v>
      </c>
      <c r="D489" s="356" t="s">
        <v>144</v>
      </c>
      <c r="E489" s="82">
        <v>111</v>
      </c>
      <c r="F489" s="27" t="s">
        <v>18</v>
      </c>
      <c r="G489" s="117">
        <v>3400000</v>
      </c>
      <c r="H489" s="117">
        <v>3400000</v>
      </c>
      <c r="I489" s="117">
        <v>3400000</v>
      </c>
      <c r="J489" s="117">
        <v>3400000</v>
      </c>
      <c r="K489" s="117">
        <v>3400000</v>
      </c>
      <c r="L489" s="117">
        <v>3400000</v>
      </c>
      <c r="M489" s="117">
        <v>3400000</v>
      </c>
      <c r="N489" s="117">
        <v>3400000</v>
      </c>
      <c r="O489" s="117">
        <v>3400000</v>
      </c>
      <c r="P489" s="117">
        <v>3400000</v>
      </c>
      <c r="Q489" s="117">
        <v>3400000</v>
      </c>
      <c r="R489" s="117">
        <v>3400000</v>
      </c>
      <c r="S489" s="63">
        <f t="shared" si="37"/>
        <v>40800000</v>
      </c>
      <c r="T489" s="339">
        <f>S489/12</f>
        <v>3400000</v>
      </c>
      <c r="U489" s="351">
        <f>SUM(S489:T490)</f>
        <v>45419500</v>
      </c>
    </row>
    <row r="490" spans="1:21" s="165" customFormat="1" ht="24.75" customHeight="1" thickBot="1">
      <c r="A490" s="350"/>
      <c r="B490" s="354"/>
      <c r="C490" s="359"/>
      <c r="D490" s="357"/>
      <c r="E490" s="19">
        <v>131</v>
      </c>
      <c r="F490" s="41" t="s">
        <v>31</v>
      </c>
      <c r="G490" s="46"/>
      <c r="H490" s="72">
        <v>1219500</v>
      </c>
      <c r="I490" s="67"/>
      <c r="J490" s="72"/>
      <c r="K490" s="72"/>
      <c r="L490" s="72"/>
      <c r="M490" s="72"/>
      <c r="N490" s="190"/>
      <c r="O490" s="190"/>
      <c r="P490" s="190"/>
      <c r="Q490" s="190"/>
      <c r="R490" s="98"/>
      <c r="S490" s="67">
        <f t="shared" si="37"/>
        <v>1219500</v>
      </c>
      <c r="T490" s="341"/>
      <c r="U490" s="352"/>
    </row>
    <row r="491" spans="1:21" s="165" customFormat="1" ht="24.75" customHeight="1">
      <c r="A491" s="349">
        <v>184</v>
      </c>
      <c r="B491" s="353"/>
      <c r="C491" s="358">
        <v>620951</v>
      </c>
      <c r="D491" s="356" t="s">
        <v>145</v>
      </c>
      <c r="E491" s="24">
        <v>111</v>
      </c>
      <c r="F491" s="38" t="s">
        <v>18</v>
      </c>
      <c r="G491" s="86">
        <v>3400000</v>
      </c>
      <c r="H491" s="86">
        <v>3400000</v>
      </c>
      <c r="I491" s="86">
        <v>3400000</v>
      </c>
      <c r="J491" s="86">
        <v>3400000</v>
      </c>
      <c r="K491" s="86">
        <v>3400000</v>
      </c>
      <c r="L491" s="86">
        <v>3400000</v>
      </c>
      <c r="M491" s="86">
        <v>3400000</v>
      </c>
      <c r="N491" s="86">
        <v>3400000</v>
      </c>
      <c r="O491" s="86">
        <v>3400000</v>
      </c>
      <c r="P491" s="86">
        <v>3400000</v>
      </c>
      <c r="Q491" s="86">
        <v>3400000</v>
      </c>
      <c r="R491" s="86">
        <v>3400000</v>
      </c>
      <c r="S491" s="87">
        <f>SUM(G491:R491)</f>
        <v>40800000</v>
      </c>
      <c r="T491" s="337">
        <f>S491/12</f>
        <v>3400000</v>
      </c>
      <c r="U491" s="351">
        <f>SUM(S491:T492)</f>
        <v>45419500</v>
      </c>
    </row>
    <row r="492" spans="1:21" s="165" customFormat="1" ht="24.75" customHeight="1" thickBot="1">
      <c r="A492" s="350"/>
      <c r="B492" s="354"/>
      <c r="C492" s="359"/>
      <c r="D492" s="357"/>
      <c r="E492" s="23">
        <v>131</v>
      </c>
      <c r="F492" s="41" t="s">
        <v>93</v>
      </c>
      <c r="G492" s="133"/>
      <c r="H492" s="133">
        <v>1219500</v>
      </c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7">
        <f t="shared" si="37"/>
        <v>1219500</v>
      </c>
      <c r="T492" s="341"/>
      <c r="U492" s="352"/>
    </row>
    <row r="493" spans="1:21" s="165" customFormat="1" ht="24.75" customHeight="1">
      <c r="A493" s="349">
        <v>185</v>
      </c>
      <c r="B493" s="353"/>
      <c r="C493" s="358">
        <v>733558</v>
      </c>
      <c r="D493" s="356" t="s">
        <v>146</v>
      </c>
      <c r="E493" s="82">
        <v>111</v>
      </c>
      <c r="F493" s="27" t="s">
        <v>18</v>
      </c>
      <c r="G493" s="86">
        <v>3400000</v>
      </c>
      <c r="H493" s="86">
        <v>3400000</v>
      </c>
      <c r="I493" s="86">
        <v>3400000</v>
      </c>
      <c r="J493" s="279"/>
      <c r="K493" s="279"/>
      <c r="L493" s="279"/>
      <c r="M493" s="279"/>
      <c r="N493" s="279"/>
      <c r="O493" s="279"/>
      <c r="P493" s="279"/>
      <c r="Q493" s="279"/>
      <c r="R493" s="279"/>
      <c r="S493" s="87">
        <f t="shared" si="37"/>
        <v>10200000</v>
      </c>
      <c r="T493" s="337">
        <f>S493/12</f>
        <v>850000</v>
      </c>
      <c r="U493" s="351">
        <f>SUM(S493:T494)</f>
        <v>12269500</v>
      </c>
    </row>
    <row r="494" spans="1:21" s="165" customFormat="1" ht="24.75" customHeight="1" thickBot="1">
      <c r="A494" s="350"/>
      <c r="B494" s="360"/>
      <c r="C494" s="359"/>
      <c r="D494" s="357"/>
      <c r="E494" s="18">
        <v>131</v>
      </c>
      <c r="F494" s="39" t="s">
        <v>93</v>
      </c>
      <c r="G494" s="133"/>
      <c r="H494" s="133">
        <v>1219500</v>
      </c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7">
        <f t="shared" si="37"/>
        <v>1219500</v>
      </c>
      <c r="T494" s="341"/>
      <c r="U494" s="370"/>
    </row>
    <row r="495" spans="1:21" s="165" customFormat="1" ht="24.75" customHeight="1">
      <c r="A495" s="349">
        <v>186</v>
      </c>
      <c r="B495" s="353"/>
      <c r="C495" s="358">
        <v>1071906</v>
      </c>
      <c r="D495" s="356" t="s">
        <v>147</v>
      </c>
      <c r="E495" s="82">
        <v>111</v>
      </c>
      <c r="F495" s="27" t="s">
        <v>18</v>
      </c>
      <c r="G495" s="117">
        <v>3400000</v>
      </c>
      <c r="H495" s="117">
        <v>3400000</v>
      </c>
      <c r="I495" s="117">
        <v>3400000</v>
      </c>
      <c r="J495" s="117">
        <v>3400000</v>
      </c>
      <c r="K495" s="117">
        <v>3400000</v>
      </c>
      <c r="L495" s="117">
        <v>3400000</v>
      </c>
      <c r="M495" s="117">
        <v>3400000</v>
      </c>
      <c r="N495" s="117">
        <v>3400000</v>
      </c>
      <c r="O495" s="117">
        <v>3400000</v>
      </c>
      <c r="P495" s="117">
        <v>3400000</v>
      </c>
      <c r="Q495" s="117">
        <v>3400000</v>
      </c>
      <c r="R495" s="117">
        <v>3400000</v>
      </c>
      <c r="S495" s="63">
        <f>SUM(G495:R495)</f>
        <v>40800000</v>
      </c>
      <c r="T495" s="339">
        <f>S495/12</f>
        <v>3400000</v>
      </c>
      <c r="U495" s="351">
        <f>SUM(S496:T496)</f>
        <v>1219500</v>
      </c>
    </row>
    <row r="496" spans="1:21" s="165" customFormat="1" ht="24.75" customHeight="1" thickBot="1">
      <c r="A496" s="350"/>
      <c r="B496" s="354"/>
      <c r="C496" s="359"/>
      <c r="D496" s="357"/>
      <c r="E496" s="82">
        <v>131</v>
      </c>
      <c r="F496" s="27" t="s">
        <v>93</v>
      </c>
      <c r="G496" s="117"/>
      <c r="H496" s="117">
        <v>1219500</v>
      </c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63">
        <f t="shared" si="37"/>
        <v>1219500</v>
      </c>
      <c r="T496" s="339"/>
      <c r="U496" s="352"/>
    </row>
    <row r="497" spans="1:21" s="165" customFormat="1" ht="24.75" customHeight="1">
      <c r="A497" s="349">
        <v>187</v>
      </c>
      <c r="B497" s="353"/>
      <c r="C497" s="358">
        <v>3643300</v>
      </c>
      <c r="D497" s="356" t="s">
        <v>277</v>
      </c>
      <c r="E497" s="24">
        <v>111</v>
      </c>
      <c r="F497" s="38" t="s">
        <v>18</v>
      </c>
      <c r="G497" s="86">
        <v>3400000</v>
      </c>
      <c r="H497" s="86">
        <v>3400000</v>
      </c>
      <c r="I497" s="86">
        <v>3400000</v>
      </c>
      <c r="J497" s="86">
        <v>3400000</v>
      </c>
      <c r="K497" s="86">
        <v>3400000</v>
      </c>
      <c r="L497" s="86">
        <v>3400000</v>
      </c>
      <c r="M497" s="86">
        <v>3400000</v>
      </c>
      <c r="N497" s="86">
        <v>3400000</v>
      </c>
      <c r="O497" s="86">
        <v>3400000</v>
      </c>
      <c r="P497" s="86">
        <v>3400000</v>
      </c>
      <c r="Q497" s="86">
        <v>3400000</v>
      </c>
      <c r="R497" s="86">
        <v>3400000</v>
      </c>
      <c r="S497" s="87">
        <f>SUM(G497:R497)</f>
        <v>40800000</v>
      </c>
      <c r="T497" s="337">
        <f>S497/12</f>
        <v>3400000</v>
      </c>
      <c r="U497" s="351">
        <f>SUM(S497:T498)</f>
        <v>45419500</v>
      </c>
    </row>
    <row r="498" spans="1:21" s="165" customFormat="1" ht="24.75" customHeight="1" thickBot="1">
      <c r="A498" s="350"/>
      <c r="B498" s="354"/>
      <c r="C498" s="359"/>
      <c r="D498" s="357"/>
      <c r="E498" s="23">
        <v>131</v>
      </c>
      <c r="F498" s="41" t="s">
        <v>93</v>
      </c>
      <c r="G498" s="133"/>
      <c r="H498" s="133">
        <v>1219500</v>
      </c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7">
        <f t="shared" si="37"/>
        <v>1219500</v>
      </c>
      <c r="T498" s="341"/>
      <c r="U498" s="352"/>
    </row>
    <row r="499" spans="1:21" s="165" customFormat="1" ht="24.75" customHeight="1" thickBot="1">
      <c r="A499" s="99">
        <v>188</v>
      </c>
      <c r="B499" s="84"/>
      <c r="C499" s="96">
        <v>578374</v>
      </c>
      <c r="D499" s="95" t="s">
        <v>148</v>
      </c>
      <c r="E499" s="82">
        <v>111</v>
      </c>
      <c r="F499" s="27" t="s">
        <v>18</v>
      </c>
      <c r="G499" s="117"/>
      <c r="H499" s="117"/>
      <c r="I499" s="117"/>
      <c r="J499" s="234"/>
      <c r="K499" s="234"/>
      <c r="L499" s="234"/>
      <c r="M499" s="234"/>
      <c r="N499" s="234"/>
      <c r="O499" s="117"/>
      <c r="P499" s="117"/>
      <c r="Q499" s="234"/>
      <c r="R499" s="234"/>
      <c r="S499" s="63">
        <f aca="true" t="shared" si="38" ref="S499:S505">SUM(G499:R499)</f>
        <v>0</v>
      </c>
      <c r="T499" s="339">
        <f>S499/12</f>
        <v>0</v>
      </c>
      <c r="U499" s="329">
        <f>SUM(S499:T499)</f>
        <v>0</v>
      </c>
    </row>
    <row r="500" spans="1:21" s="165" customFormat="1" ht="24.75" customHeight="1">
      <c r="A500" s="349">
        <v>189</v>
      </c>
      <c r="B500" s="353"/>
      <c r="C500" s="358">
        <v>703275</v>
      </c>
      <c r="D500" s="356" t="s">
        <v>149</v>
      </c>
      <c r="E500" s="24">
        <v>111</v>
      </c>
      <c r="F500" s="38" t="s">
        <v>18</v>
      </c>
      <c r="G500" s="86">
        <v>3400000</v>
      </c>
      <c r="H500" s="86">
        <v>3400000</v>
      </c>
      <c r="I500" s="86">
        <v>3400000</v>
      </c>
      <c r="J500" s="86">
        <v>3400000</v>
      </c>
      <c r="K500" s="86">
        <v>3400000</v>
      </c>
      <c r="L500" s="86">
        <v>3400000</v>
      </c>
      <c r="M500" s="86">
        <v>3400000</v>
      </c>
      <c r="N500" s="86">
        <v>3400000</v>
      </c>
      <c r="O500" s="86">
        <v>3400000</v>
      </c>
      <c r="P500" s="86">
        <v>3400000</v>
      </c>
      <c r="Q500" s="86">
        <v>3400000</v>
      </c>
      <c r="R500" s="86">
        <v>3400000</v>
      </c>
      <c r="S500" s="87">
        <f>SUM(G500:R500)</f>
        <v>40800000</v>
      </c>
      <c r="T500" s="337">
        <f>S500/12</f>
        <v>3400000</v>
      </c>
      <c r="U500" s="351">
        <f>SUM(S500:T501)</f>
        <v>45419500</v>
      </c>
    </row>
    <row r="501" spans="1:21" s="165" customFormat="1" ht="24.75" customHeight="1" thickBot="1">
      <c r="A501" s="350"/>
      <c r="B501" s="354"/>
      <c r="C501" s="359"/>
      <c r="D501" s="357"/>
      <c r="E501" s="23">
        <v>131</v>
      </c>
      <c r="F501" s="41" t="s">
        <v>299</v>
      </c>
      <c r="G501" s="133"/>
      <c r="H501" s="133">
        <v>1219500</v>
      </c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67">
        <f t="shared" si="38"/>
        <v>1219500</v>
      </c>
      <c r="T501" s="341"/>
      <c r="U501" s="352"/>
    </row>
    <row r="502" spans="1:21" s="165" customFormat="1" ht="24.75" customHeight="1">
      <c r="A502" s="349">
        <v>190</v>
      </c>
      <c r="B502" s="353"/>
      <c r="C502" s="358">
        <v>743805</v>
      </c>
      <c r="D502" s="356" t="s">
        <v>150</v>
      </c>
      <c r="E502" s="24">
        <v>111</v>
      </c>
      <c r="F502" s="38" t="s">
        <v>18</v>
      </c>
      <c r="G502" s="86">
        <v>3400000</v>
      </c>
      <c r="H502" s="86">
        <v>3400000</v>
      </c>
      <c r="I502" s="86">
        <v>3400000</v>
      </c>
      <c r="J502" s="86">
        <v>3400000</v>
      </c>
      <c r="K502" s="86">
        <v>3400000</v>
      </c>
      <c r="L502" s="86">
        <v>3400000</v>
      </c>
      <c r="M502" s="86">
        <v>3400000</v>
      </c>
      <c r="N502" s="86">
        <v>3400000</v>
      </c>
      <c r="O502" s="86">
        <v>3400000</v>
      </c>
      <c r="P502" s="86">
        <v>3400000</v>
      </c>
      <c r="Q502" s="86">
        <v>3400000</v>
      </c>
      <c r="R502" s="86">
        <v>3400000</v>
      </c>
      <c r="S502" s="87">
        <f>SUM(G502:R502)</f>
        <v>40800000</v>
      </c>
      <c r="T502" s="337">
        <f>S502/12</f>
        <v>3400000</v>
      </c>
      <c r="U502" s="351">
        <f>SUM(S502:T503)</f>
        <v>45419500</v>
      </c>
    </row>
    <row r="503" spans="1:21" s="165" customFormat="1" ht="24.75" customHeight="1" thickBot="1">
      <c r="A503" s="350"/>
      <c r="B503" s="354"/>
      <c r="C503" s="359"/>
      <c r="D503" s="357"/>
      <c r="E503" s="23">
        <v>131</v>
      </c>
      <c r="F503" s="41" t="s">
        <v>93</v>
      </c>
      <c r="G503" s="133"/>
      <c r="H503" s="133">
        <v>1219500</v>
      </c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67">
        <f t="shared" si="38"/>
        <v>1219500</v>
      </c>
      <c r="T503" s="341"/>
      <c r="U503" s="352"/>
    </row>
    <row r="504" spans="1:21" s="165" customFormat="1" ht="24.75" customHeight="1">
      <c r="A504" s="349">
        <v>191</v>
      </c>
      <c r="B504" s="353"/>
      <c r="C504" s="358">
        <v>762461</v>
      </c>
      <c r="D504" s="356" t="s">
        <v>151</v>
      </c>
      <c r="E504" s="82">
        <v>111</v>
      </c>
      <c r="F504" s="27" t="s">
        <v>18</v>
      </c>
      <c r="G504" s="117">
        <v>3400000</v>
      </c>
      <c r="H504" s="117">
        <v>3400000</v>
      </c>
      <c r="I504" s="117">
        <v>3400000</v>
      </c>
      <c r="J504" s="274"/>
      <c r="K504" s="274"/>
      <c r="L504" s="274"/>
      <c r="M504" s="274"/>
      <c r="N504" s="274"/>
      <c r="O504" s="274"/>
      <c r="P504" s="274"/>
      <c r="Q504" s="274"/>
      <c r="R504" s="274"/>
      <c r="S504" s="63">
        <f t="shared" si="38"/>
        <v>10200000</v>
      </c>
      <c r="T504" s="339">
        <f>S504/12</f>
        <v>850000</v>
      </c>
      <c r="U504" s="351">
        <f>SUM(S504:T505)</f>
        <v>11050000</v>
      </c>
    </row>
    <row r="505" spans="1:21" s="165" customFormat="1" ht="24.75" customHeight="1" thickBot="1">
      <c r="A505" s="350"/>
      <c r="B505" s="354"/>
      <c r="C505" s="359"/>
      <c r="D505" s="357"/>
      <c r="E505" s="19">
        <v>131</v>
      </c>
      <c r="F505" s="41" t="s">
        <v>31</v>
      </c>
      <c r="G505" s="46"/>
      <c r="H505" s="72"/>
      <c r="I505" s="67"/>
      <c r="J505" s="72"/>
      <c r="K505" s="72"/>
      <c r="L505" s="72"/>
      <c r="M505" s="72"/>
      <c r="N505" s="190"/>
      <c r="O505" s="190"/>
      <c r="P505" s="190"/>
      <c r="Q505" s="190"/>
      <c r="R505" s="98"/>
      <c r="S505" s="67">
        <f t="shared" si="38"/>
        <v>0</v>
      </c>
      <c r="T505" s="341"/>
      <c r="U505" s="352"/>
    </row>
    <row r="506" spans="1:21" s="165" customFormat="1" ht="24.75" customHeight="1">
      <c r="A506" s="349">
        <v>192</v>
      </c>
      <c r="B506" s="353"/>
      <c r="C506" s="358">
        <v>859911</v>
      </c>
      <c r="D506" s="356" t="s">
        <v>152</v>
      </c>
      <c r="E506" s="82">
        <v>111</v>
      </c>
      <c r="F506" s="27" t="s">
        <v>18</v>
      </c>
      <c r="G506" s="117">
        <v>3400000</v>
      </c>
      <c r="H506" s="117">
        <v>3400000</v>
      </c>
      <c r="I506" s="117">
        <v>3400000</v>
      </c>
      <c r="J506" s="117">
        <v>3400000</v>
      </c>
      <c r="K506" s="117">
        <v>3400000</v>
      </c>
      <c r="L506" s="117">
        <v>3400000</v>
      </c>
      <c r="M506" s="117">
        <v>3400000</v>
      </c>
      <c r="N506" s="117">
        <v>3400000</v>
      </c>
      <c r="O506" s="117">
        <v>3400000</v>
      </c>
      <c r="P506" s="117">
        <v>3400000</v>
      </c>
      <c r="Q506" s="117">
        <v>3400000</v>
      </c>
      <c r="R506" s="117">
        <v>3400000</v>
      </c>
      <c r="S506" s="63">
        <f aca="true" t="shared" si="39" ref="S506:S520">SUM(G506:R506)</f>
        <v>40800000</v>
      </c>
      <c r="T506" s="339">
        <f>S506/12</f>
        <v>3400000</v>
      </c>
      <c r="U506" s="351">
        <f>SUM(S506:T508)</f>
        <v>117491500</v>
      </c>
    </row>
    <row r="507" spans="1:21" s="165" customFormat="1" ht="24.75" customHeight="1">
      <c r="A507" s="355"/>
      <c r="B507" s="360"/>
      <c r="C507" s="361"/>
      <c r="D507" s="366"/>
      <c r="E507" s="82">
        <v>111</v>
      </c>
      <c r="F507" s="27" t="s">
        <v>287</v>
      </c>
      <c r="G507" s="75">
        <v>5544000</v>
      </c>
      <c r="H507" s="75">
        <v>5544000</v>
      </c>
      <c r="I507" s="75">
        <v>5544000</v>
      </c>
      <c r="J507" s="75">
        <v>5544000</v>
      </c>
      <c r="K507" s="75">
        <v>5544000</v>
      </c>
      <c r="L507" s="75">
        <v>5544000</v>
      </c>
      <c r="M507" s="75">
        <v>5544000</v>
      </c>
      <c r="N507" s="75">
        <v>5544000</v>
      </c>
      <c r="O507" s="75">
        <v>5544000</v>
      </c>
      <c r="P507" s="75">
        <v>5544000</v>
      </c>
      <c r="Q507" s="75">
        <v>5544000</v>
      </c>
      <c r="R507" s="75">
        <v>5544000</v>
      </c>
      <c r="S507" s="63">
        <f t="shared" si="39"/>
        <v>66528000</v>
      </c>
      <c r="T507" s="339">
        <f>S507/12</f>
        <v>5544000</v>
      </c>
      <c r="U507" s="370"/>
    </row>
    <row r="508" spans="1:21" s="165" customFormat="1" ht="24.75" customHeight="1" thickBot="1">
      <c r="A508" s="350"/>
      <c r="B508" s="360"/>
      <c r="C508" s="359"/>
      <c r="D508" s="357"/>
      <c r="E508" s="21">
        <v>131</v>
      </c>
      <c r="F508" s="39" t="s">
        <v>93</v>
      </c>
      <c r="G508" s="122"/>
      <c r="H508" s="122">
        <v>1219500</v>
      </c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70">
        <f t="shared" si="39"/>
        <v>1219500</v>
      </c>
      <c r="T508" s="338"/>
      <c r="U508" s="370"/>
    </row>
    <row r="509" spans="1:21" s="165" customFormat="1" ht="24.75" customHeight="1">
      <c r="A509" s="349">
        <v>193</v>
      </c>
      <c r="B509" s="353"/>
      <c r="C509" s="358">
        <v>868293</v>
      </c>
      <c r="D509" s="356" t="s">
        <v>153</v>
      </c>
      <c r="E509" s="82">
        <v>111</v>
      </c>
      <c r="F509" s="27" t="s">
        <v>18</v>
      </c>
      <c r="G509" s="117">
        <v>3400000</v>
      </c>
      <c r="H509" s="117">
        <v>3400000</v>
      </c>
      <c r="I509" s="117">
        <v>3400000</v>
      </c>
      <c r="J509" s="117">
        <v>3400000</v>
      </c>
      <c r="K509" s="117">
        <v>3400000</v>
      </c>
      <c r="L509" s="117">
        <v>3400000</v>
      </c>
      <c r="M509" s="117">
        <v>3400000</v>
      </c>
      <c r="N509" s="117">
        <v>3400000</v>
      </c>
      <c r="O509" s="117">
        <v>3400000</v>
      </c>
      <c r="P509" s="117">
        <v>3400000</v>
      </c>
      <c r="Q509" s="117">
        <v>3400000</v>
      </c>
      <c r="R509" s="117">
        <v>3400000</v>
      </c>
      <c r="S509" s="63">
        <f t="shared" si="39"/>
        <v>40800000</v>
      </c>
      <c r="T509" s="339">
        <f>S509/12</f>
        <v>3400000</v>
      </c>
      <c r="U509" s="351">
        <f>SUM(S509:T511)</f>
        <v>45419500</v>
      </c>
    </row>
    <row r="510" spans="1:21" s="165" customFormat="1" ht="24.75" customHeight="1">
      <c r="A510" s="355"/>
      <c r="B510" s="360"/>
      <c r="C510" s="361"/>
      <c r="D510" s="366"/>
      <c r="E510" s="132">
        <v>230</v>
      </c>
      <c r="F510" s="78" t="s">
        <v>249</v>
      </c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63">
        <f t="shared" si="39"/>
        <v>0</v>
      </c>
      <c r="T510" s="343"/>
      <c r="U510" s="370"/>
    </row>
    <row r="511" spans="1:21" s="165" customFormat="1" ht="24.75" customHeight="1" thickBot="1">
      <c r="A511" s="350"/>
      <c r="B511" s="354"/>
      <c r="C511" s="359"/>
      <c r="D511" s="357"/>
      <c r="E511" s="21">
        <v>131</v>
      </c>
      <c r="F511" s="39" t="s">
        <v>93</v>
      </c>
      <c r="G511" s="43"/>
      <c r="H511" s="66">
        <v>1219500</v>
      </c>
      <c r="I511" s="70"/>
      <c r="J511" s="66"/>
      <c r="K511" s="66"/>
      <c r="L511" s="66"/>
      <c r="M511" s="66"/>
      <c r="N511" s="194"/>
      <c r="O511" s="194"/>
      <c r="P511" s="194"/>
      <c r="Q511" s="194"/>
      <c r="R511" s="97"/>
      <c r="S511" s="70">
        <f t="shared" si="39"/>
        <v>1219500</v>
      </c>
      <c r="T511" s="338"/>
      <c r="U511" s="352"/>
    </row>
    <row r="512" spans="1:21" s="165" customFormat="1" ht="24.75" customHeight="1">
      <c r="A512" s="349">
        <v>204</v>
      </c>
      <c r="B512" s="353"/>
      <c r="C512" s="358">
        <v>875954</v>
      </c>
      <c r="D512" s="356" t="s">
        <v>154</v>
      </c>
      <c r="E512" s="24">
        <v>111</v>
      </c>
      <c r="F512" s="38" t="s">
        <v>18</v>
      </c>
      <c r="G512" s="86">
        <v>3400000</v>
      </c>
      <c r="H512" s="86">
        <v>3400000</v>
      </c>
      <c r="I512" s="86">
        <v>3400000</v>
      </c>
      <c r="J512" s="86">
        <v>3400000</v>
      </c>
      <c r="K512" s="86">
        <v>3400000</v>
      </c>
      <c r="L512" s="86">
        <v>3400000</v>
      </c>
      <c r="M512" s="86">
        <v>3400000</v>
      </c>
      <c r="N512" s="86">
        <v>3400000</v>
      </c>
      <c r="O512" s="86">
        <v>3400000</v>
      </c>
      <c r="P512" s="86">
        <v>3400000</v>
      </c>
      <c r="Q512" s="86">
        <v>3400000</v>
      </c>
      <c r="R512" s="86">
        <v>3400000</v>
      </c>
      <c r="S512" s="87">
        <f>SUM(G512:R512)</f>
        <v>40800000</v>
      </c>
      <c r="T512" s="337">
        <f>S512/12</f>
        <v>3400000</v>
      </c>
      <c r="U512" s="351">
        <f>SUM(S512:T513)</f>
        <v>45419500</v>
      </c>
    </row>
    <row r="513" spans="1:21" s="165" customFormat="1" ht="24.75" customHeight="1" thickBot="1">
      <c r="A513" s="350"/>
      <c r="B513" s="354"/>
      <c r="C513" s="359"/>
      <c r="D513" s="357"/>
      <c r="E513" s="23">
        <v>131</v>
      </c>
      <c r="F513" s="41" t="s">
        <v>93</v>
      </c>
      <c r="G513" s="133"/>
      <c r="H513" s="133">
        <v>1219500</v>
      </c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67">
        <f t="shared" si="39"/>
        <v>1219500</v>
      </c>
      <c r="T513" s="341"/>
      <c r="U513" s="352"/>
    </row>
    <row r="514" spans="1:21" s="165" customFormat="1" ht="24.75" customHeight="1">
      <c r="A514" s="349">
        <v>194</v>
      </c>
      <c r="B514" s="353"/>
      <c r="C514" s="358">
        <v>956610</v>
      </c>
      <c r="D514" s="356" t="s">
        <v>155</v>
      </c>
      <c r="E514" s="82">
        <v>111</v>
      </c>
      <c r="F514" s="27" t="s">
        <v>18</v>
      </c>
      <c r="G514" s="117">
        <v>3400000</v>
      </c>
      <c r="H514" s="117">
        <v>3400000</v>
      </c>
      <c r="I514" s="117">
        <v>3400000</v>
      </c>
      <c r="J514" s="117">
        <v>3400000</v>
      </c>
      <c r="K514" s="117">
        <v>3400000</v>
      </c>
      <c r="L514" s="117">
        <v>3400000</v>
      </c>
      <c r="M514" s="117">
        <v>3400000</v>
      </c>
      <c r="N514" s="117">
        <v>3400000</v>
      </c>
      <c r="O514" s="117">
        <v>3400000</v>
      </c>
      <c r="P514" s="117">
        <v>3400000</v>
      </c>
      <c r="Q514" s="117">
        <v>3400000</v>
      </c>
      <c r="R514" s="117">
        <v>3400000</v>
      </c>
      <c r="S514" s="63">
        <f t="shared" si="39"/>
        <v>40800000</v>
      </c>
      <c r="T514" s="339">
        <f>S514/12</f>
        <v>3400000</v>
      </c>
      <c r="U514" s="351">
        <f>SUM(S514:T515)</f>
        <v>45419500</v>
      </c>
    </row>
    <row r="515" spans="1:21" s="165" customFormat="1" ht="24.75" customHeight="1" thickBot="1">
      <c r="A515" s="350"/>
      <c r="B515" s="354"/>
      <c r="C515" s="359"/>
      <c r="D515" s="357"/>
      <c r="E515" s="19">
        <v>131</v>
      </c>
      <c r="F515" s="41" t="s">
        <v>31</v>
      </c>
      <c r="G515" s="46"/>
      <c r="H515" s="72">
        <v>1219500</v>
      </c>
      <c r="I515" s="67"/>
      <c r="J515" s="72"/>
      <c r="K515" s="72"/>
      <c r="L515" s="72"/>
      <c r="M515" s="72"/>
      <c r="N515" s="190"/>
      <c r="O515" s="190"/>
      <c r="P515" s="190"/>
      <c r="Q515" s="190"/>
      <c r="R515" s="98"/>
      <c r="S515" s="67">
        <f t="shared" si="39"/>
        <v>1219500</v>
      </c>
      <c r="T515" s="341"/>
      <c r="U515" s="352"/>
    </row>
    <row r="516" spans="1:21" s="165" customFormat="1" ht="24.75" customHeight="1">
      <c r="A516" s="349">
        <v>195</v>
      </c>
      <c r="B516" s="353"/>
      <c r="C516" s="358">
        <v>1007909</v>
      </c>
      <c r="D516" s="356" t="s">
        <v>156</v>
      </c>
      <c r="E516" s="82">
        <v>111</v>
      </c>
      <c r="F516" s="27" t="s">
        <v>18</v>
      </c>
      <c r="G516" s="117">
        <v>3400000</v>
      </c>
      <c r="H516" s="117">
        <v>3400000</v>
      </c>
      <c r="I516" s="117">
        <v>3400000</v>
      </c>
      <c r="J516" s="117">
        <v>3400000</v>
      </c>
      <c r="K516" s="117">
        <v>3400000</v>
      </c>
      <c r="L516" s="117">
        <v>3400000</v>
      </c>
      <c r="M516" s="117">
        <v>3400000</v>
      </c>
      <c r="N516" s="117">
        <v>3400000</v>
      </c>
      <c r="O516" s="117">
        <v>3400000</v>
      </c>
      <c r="P516" s="117">
        <v>3400000</v>
      </c>
      <c r="Q516" s="117">
        <v>3400000</v>
      </c>
      <c r="R516" s="117">
        <v>3400000</v>
      </c>
      <c r="S516" s="63">
        <f t="shared" si="39"/>
        <v>40800000</v>
      </c>
      <c r="T516" s="339">
        <f>S516/12</f>
        <v>3400000</v>
      </c>
      <c r="U516" s="351">
        <f>SUM(S516:T519)</f>
        <v>59122132.666666664</v>
      </c>
    </row>
    <row r="517" spans="1:21" s="165" customFormat="1" ht="24.75" customHeight="1">
      <c r="A517" s="355"/>
      <c r="B517" s="360"/>
      <c r="C517" s="361"/>
      <c r="D517" s="366"/>
      <c r="E517" s="20">
        <v>125</v>
      </c>
      <c r="F517" s="27" t="s">
        <v>298</v>
      </c>
      <c r="G517" s="234"/>
      <c r="H517" s="117">
        <v>679992</v>
      </c>
      <c r="I517" s="117">
        <v>679992</v>
      </c>
      <c r="J517" s="117">
        <v>453328</v>
      </c>
      <c r="K517" s="117">
        <v>679992</v>
      </c>
      <c r="L517" s="117">
        <v>679992</v>
      </c>
      <c r="M517" s="117">
        <v>679992</v>
      </c>
      <c r="N517" s="117">
        <v>679992</v>
      </c>
      <c r="O517" s="117">
        <v>679992</v>
      </c>
      <c r="P517" s="117">
        <v>679992</v>
      </c>
      <c r="Q517" s="117">
        <v>679992</v>
      </c>
      <c r="R517" s="117">
        <v>453328</v>
      </c>
      <c r="S517" s="63">
        <f>SUM(G517:R517)</f>
        <v>7026584</v>
      </c>
      <c r="T517" s="339">
        <f>S517/12</f>
        <v>585548.6666666666</v>
      </c>
      <c r="U517" s="370"/>
    </row>
    <row r="518" spans="1:21" s="165" customFormat="1" ht="24.75" customHeight="1">
      <c r="A518" s="355"/>
      <c r="B518" s="360"/>
      <c r="C518" s="361"/>
      <c r="D518" s="366"/>
      <c r="E518" s="20">
        <v>131</v>
      </c>
      <c r="F518" s="27" t="s">
        <v>93</v>
      </c>
      <c r="G518" s="117"/>
      <c r="H518" s="117">
        <v>1219500</v>
      </c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63">
        <f>SUM(G518:R518)</f>
        <v>1219500</v>
      </c>
      <c r="T518" s="339"/>
      <c r="U518" s="370"/>
    </row>
    <row r="519" spans="1:21" s="165" customFormat="1" ht="24.75" customHeight="1" thickBot="1">
      <c r="A519" s="350"/>
      <c r="B519" s="354"/>
      <c r="C519" s="359"/>
      <c r="D519" s="357"/>
      <c r="E519" s="80">
        <v>133</v>
      </c>
      <c r="F519" s="27" t="s">
        <v>90</v>
      </c>
      <c r="G519" s="48">
        <v>400000</v>
      </c>
      <c r="H519" s="48">
        <v>400000</v>
      </c>
      <c r="I519" s="48">
        <v>450000</v>
      </c>
      <c r="J519" s="48">
        <v>450000</v>
      </c>
      <c r="K519" s="48">
        <v>450000</v>
      </c>
      <c r="L519" s="48">
        <v>450000</v>
      </c>
      <c r="M519" s="48">
        <v>450000</v>
      </c>
      <c r="N519" s="48">
        <v>450000</v>
      </c>
      <c r="O519" s="48">
        <v>450000</v>
      </c>
      <c r="P519" s="48">
        <v>450000</v>
      </c>
      <c r="Q519" s="48">
        <v>560000</v>
      </c>
      <c r="R519" s="48">
        <v>662000</v>
      </c>
      <c r="S519" s="63">
        <f t="shared" si="39"/>
        <v>5622000</v>
      </c>
      <c r="T519" s="339">
        <f>S519/12</f>
        <v>468500</v>
      </c>
      <c r="U519" s="352"/>
    </row>
    <row r="520" spans="1:21" s="165" customFormat="1" ht="24.75" customHeight="1">
      <c r="A520" s="349">
        <v>196</v>
      </c>
      <c r="B520" s="353"/>
      <c r="C520" s="358">
        <v>1035786</v>
      </c>
      <c r="D520" s="356" t="s">
        <v>157</v>
      </c>
      <c r="E520" s="24">
        <v>111</v>
      </c>
      <c r="F520" s="38" t="s">
        <v>18</v>
      </c>
      <c r="G520" s="86">
        <v>3400000</v>
      </c>
      <c r="H520" s="86">
        <v>3400000</v>
      </c>
      <c r="I520" s="86">
        <v>3400000</v>
      </c>
      <c r="J520" s="86">
        <v>3400000</v>
      </c>
      <c r="K520" s="86">
        <v>3400000</v>
      </c>
      <c r="L520" s="86">
        <v>3400000</v>
      </c>
      <c r="M520" s="86">
        <v>3400000</v>
      </c>
      <c r="N520" s="86">
        <v>3400000</v>
      </c>
      <c r="O520" s="86">
        <v>3400000</v>
      </c>
      <c r="P520" s="86">
        <v>3400000</v>
      </c>
      <c r="Q520" s="86">
        <v>3400000</v>
      </c>
      <c r="R520" s="86">
        <v>3400000</v>
      </c>
      <c r="S520" s="87">
        <f t="shared" si="39"/>
        <v>40800000</v>
      </c>
      <c r="T520" s="337">
        <f>S520/12</f>
        <v>3400000</v>
      </c>
      <c r="U520" s="351">
        <f>SUM(S521:T521)</f>
        <v>1219500</v>
      </c>
    </row>
    <row r="521" spans="1:21" s="165" customFormat="1" ht="24.75" customHeight="1" thickBot="1">
      <c r="A521" s="350"/>
      <c r="B521" s="354"/>
      <c r="C521" s="359"/>
      <c r="D521" s="357"/>
      <c r="E521" s="23">
        <v>131</v>
      </c>
      <c r="F521" s="41" t="s">
        <v>93</v>
      </c>
      <c r="G521" s="133"/>
      <c r="H521" s="133">
        <v>1219500</v>
      </c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67">
        <f aca="true" t="shared" si="40" ref="S521:S536">SUM(G521:R521)</f>
        <v>1219500</v>
      </c>
      <c r="T521" s="341"/>
      <c r="U521" s="352"/>
    </row>
    <row r="522" spans="1:21" s="165" customFormat="1" ht="24.75" customHeight="1" thickBot="1">
      <c r="A522" s="160">
        <v>197</v>
      </c>
      <c r="B522" s="157"/>
      <c r="C522" s="151">
        <v>1059293</v>
      </c>
      <c r="D522" s="83" t="s">
        <v>158</v>
      </c>
      <c r="E522" s="148">
        <v>111</v>
      </c>
      <c r="F522" s="89" t="s">
        <v>18</v>
      </c>
      <c r="G522" s="149">
        <v>3400000</v>
      </c>
      <c r="H522" s="149">
        <v>3400000</v>
      </c>
      <c r="I522" s="323"/>
      <c r="J522" s="323"/>
      <c r="K522" s="323"/>
      <c r="L522" s="323"/>
      <c r="M522" s="323"/>
      <c r="N522" s="323"/>
      <c r="O522" s="323"/>
      <c r="P522" s="323"/>
      <c r="Q522" s="323"/>
      <c r="R522" s="323"/>
      <c r="S522" s="91">
        <f t="shared" si="40"/>
        <v>6800000</v>
      </c>
      <c r="T522" s="339">
        <f>S522/12</f>
        <v>566666.6666666666</v>
      </c>
      <c r="U522" s="328">
        <f>SUM(S522:T522)</f>
        <v>7366666.666666667</v>
      </c>
    </row>
    <row r="523" spans="1:21" s="165" customFormat="1" ht="24.75" customHeight="1">
      <c r="A523" s="349">
        <v>198</v>
      </c>
      <c r="B523" s="353"/>
      <c r="C523" s="358">
        <v>1143364</v>
      </c>
      <c r="D523" s="356" t="s">
        <v>159</v>
      </c>
      <c r="E523" s="82">
        <v>111</v>
      </c>
      <c r="F523" s="27" t="s">
        <v>18</v>
      </c>
      <c r="G523" s="117">
        <v>3400000</v>
      </c>
      <c r="H523" s="117">
        <v>3400000</v>
      </c>
      <c r="I523" s="117">
        <v>3400000</v>
      </c>
      <c r="J523" s="117">
        <v>3400000</v>
      </c>
      <c r="K523" s="117">
        <v>3400000</v>
      </c>
      <c r="L523" s="117">
        <v>3400000</v>
      </c>
      <c r="M523" s="117">
        <v>3400000</v>
      </c>
      <c r="N523" s="117">
        <v>3400000</v>
      </c>
      <c r="O523" s="117">
        <v>3400000</v>
      </c>
      <c r="P523" s="117">
        <v>3400000</v>
      </c>
      <c r="Q523" s="117">
        <v>3400000</v>
      </c>
      <c r="R523" s="117">
        <v>3400000</v>
      </c>
      <c r="S523" s="63">
        <f>SUM(G523:R523)</f>
        <v>40800000</v>
      </c>
      <c r="T523" s="337">
        <f>S523/12</f>
        <v>3400000</v>
      </c>
      <c r="U523" s="351">
        <f>SUM(S523:T524)</f>
        <v>45419500</v>
      </c>
    </row>
    <row r="524" spans="1:21" s="165" customFormat="1" ht="24.75" customHeight="1" thickBot="1">
      <c r="A524" s="350"/>
      <c r="B524" s="354"/>
      <c r="C524" s="359"/>
      <c r="D524" s="357"/>
      <c r="E524" s="82">
        <v>131</v>
      </c>
      <c r="F524" s="27" t="s">
        <v>299</v>
      </c>
      <c r="G524" s="117"/>
      <c r="H524" s="117">
        <v>1219500</v>
      </c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67">
        <f t="shared" si="40"/>
        <v>1219500</v>
      </c>
      <c r="T524" s="341"/>
      <c r="U524" s="352"/>
    </row>
    <row r="525" spans="1:21" s="165" customFormat="1" ht="24.75" customHeight="1">
      <c r="A525" s="349">
        <v>199</v>
      </c>
      <c r="B525" s="353"/>
      <c r="C525" s="358">
        <v>1162731</v>
      </c>
      <c r="D525" s="356" t="s">
        <v>160</v>
      </c>
      <c r="E525" s="24">
        <v>111</v>
      </c>
      <c r="F525" s="38" t="s">
        <v>18</v>
      </c>
      <c r="G525" s="86">
        <v>3400000</v>
      </c>
      <c r="H525" s="86">
        <v>3400000</v>
      </c>
      <c r="I525" s="86">
        <v>3400000</v>
      </c>
      <c r="J525" s="86">
        <v>3400000</v>
      </c>
      <c r="K525" s="86">
        <v>3400000</v>
      </c>
      <c r="L525" s="86">
        <v>3400000</v>
      </c>
      <c r="M525" s="86">
        <v>3400000</v>
      </c>
      <c r="N525" s="86">
        <v>3400000</v>
      </c>
      <c r="O525" s="86">
        <v>3400000</v>
      </c>
      <c r="P525" s="86">
        <v>3400000</v>
      </c>
      <c r="Q525" s="86">
        <v>3400000</v>
      </c>
      <c r="R525" s="86">
        <v>3400000</v>
      </c>
      <c r="S525" s="63">
        <f>SUM(G525:R525)</f>
        <v>40800000</v>
      </c>
      <c r="T525" s="339">
        <f>S525/12</f>
        <v>3400000</v>
      </c>
      <c r="U525" s="351">
        <f>SUM(S525:T526)</f>
        <v>45849500</v>
      </c>
    </row>
    <row r="526" spans="1:21" s="165" customFormat="1" ht="24.75" customHeight="1" thickBot="1">
      <c r="A526" s="350"/>
      <c r="B526" s="354"/>
      <c r="C526" s="359"/>
      <c r="D526" s="357"/>
      <c r="E526" s="23">
        <v>131</v>
      </c>
      <c r="F526" s="41" t="s">
        <v>31</v>
      </c>
      <c r="G526" s="133"/>
      <c r="H526" s="133">
        <v>1219500</v>
      </c>
      <c r="I526" s="133">
        <v>430000</v>
      </c>
      <c r="J526" s="133"/>
      <c r="K526" s="133"/>
      <c r="L526" s="133"/>
      <c r="M526" s="133"/>
      <c r="N526" s="133"/>
      <c r="O526" s="133"/>
      <c r="P526" s="133"/>
      <c r="Q526" s="133"/>
      <c r="R526" s="133"/>
      <c r="S526" s="67">
        <f t="shared" si="40"/>
        <v>1649500</v>
      </c>
      <c r="T526" s="341"/>
      <c r="U526" s="352"/>
    </row>
    <row r="527" spans="1:21" s="165" customFormat="1" ht="24.75" customHeight="1">
      <c r="A527" s="349">
        <v>200</v>
      </c>
      <c r="B527" s="353"/>
      <c r="C527" s="358">
        <v>1223079</v>
      </c>
      <c r="D527" s="356" t="s">
        <v>161</v>
      </c>
      <c r="E527" s="82">
        <v>111</v>
      </c>
      <c r="F527" s="27" t="s">
        <v>18</v>
      </c>
      <c r="G527" s="117">
        <v>3400000</v>
      </c>
      <c r="H527" s="117">
        <v>3400000</v>
      </c>
      <c r="I527" s="117">
        <v>3400000</v>
      </c>
      <c r="J527" s="117">
        <v>3400000</v>
      </c>
      <c r="K527" s="117">
        <v>3400000</v>
      </c>
      <c r="L527" s="117">
        <v>3400000</v>
      </c>
      <c r="M527" s="117">
        <v>3400000</v>
      </c>
      <c r="N527" s="117">
        <v>3400000</v>
      </c>
      <c r="O527" s="117">
        <v>3400000</v>
      </c>
      <c r="P527" s="117">
        <v>3400000</v>
      </c>
      <c r="Q527" s="117">
        <v>3400000</v>
      </c>
      <c r="R527" s="117">
        <v>3400000</v>
      </c>
      <c r="S527" s="63">
        <f>SUM(G527:R527)</f>
        <v>40800000</v>
      </c>
      <c r="T527" s="339">
        <f>S527/12</f>
        <v>3400000</v>
      </c>
      <c r="U527" s="351">
        <f>SUM(S527:T528)</f>
        <v>45419500</v>
      </c>
    </row>
    <row r="528" spans="1:21" s="165" customFormat="1" ht="24.75" customHeight="1" thickBot="1">
      <c r="A528" s="350"/>
      <c r="B528" s="354"/>
      <c r="C528" s="359"/>
      <c r="D528" s="357"/>
      <c r="E528" s="82">
        <v>131</v>
      </c>
      <c r="F528" s="27" t="s">
        <v>93</v>
      </c>
      <c r="G528" s="117"/>
      <c r="H528" s="117">
        <v>1219500</v>
      </c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67">
        <f t="shared" si="40"/>
        <v>1219500</v>
      </c>
      <c r="T528" s="341"/>
      <c r="U528" s="352"/>
    </row>
    <row r="529" spans="1:21" s="165" customFormat="1" ht="24.75" customHeight="1">
      <c r="A529" s="349">
        <v>201</v>
      </c>
      <c r="B529" s="353"/>
      <c r="C529" s="358">
        <v>1223345</v>
      </c>
      <c r="D529" s="356" t="s">
        <v>162</v>
      </c>
      <c r="E529" s="24">
        <v>111</v>
      </c>
      <c r="F529" s="38" t="s">
        <v>18</v>
      </c>
      <c r="G529" s="86">
        <v>3400000</v>
      </c>
      <c r="H529" s="86">
        <v>3400000</v>
      </c>
      <c r="I529" s="86">
        <v>3400000</v>
      </c>
      <c r="J529" s="86">
        <v>3400000</v>
      </c>
      <c r="K529" s="86">
        <v>3400000</v>
      </c>
      <c r="L529" s="86">
        <v>3400000</v>
      </c>
      <c r="M529" s="86">
        <v>3400000</v>
      </c>
      <c r="N529" s="86">
        <v>3400000</v>
      </c>
      <c r="O529" s="86">
        <v>3400000</v>
      </c>
      <c r="P529" s="86">
        <v>3400000</v>
      </c>
      <c r="Q529" s="86">
        <v>3400000</v>
      </c>
      <c r="R529" s="86">
        <v>3400000</v>
      </c>
      <c r="S529" s="63">
        <f>SUM(G529:R529)</f>
        <v>40800000</v>
      </c>
      <c r="T529" s="339">
        <f>S529/12</f>
        <v>3400000</v>
      </c>
      <c r="U529" s="351">
        <f>SUM(S529:T530)</f>
        <v>44200000</v>
      </c>
    </row>
    <row r="530" spans="1:21" s="165" customFormat="1" ht="24.75" customHeight="1" thickBot="1">
      <c r="A530" s="350"/>
      <c r="B530" s="354"/>
      <c r="C530" s="359"/>
      <c r="D530" s="357"/>
      <c r="E530" s="23">
        <v>131</v>
      </c>
      <c r="F530" s="41" t="s">
        <v>93</v>
      </c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67">
        <f t="shared" si="40"/>
        <v>0</v>
      </c>
      <c r="T530" s="341"/>
      <c r="U530" s="352"/>
    </row>
    <row r="531" spans="1:21" s="165" customFormat="1" ht="24.75" customHeight="1">
      <c r="A531" s="349">
        <v>202</v>
      </c>
      <c r="B531" s="353"/>
      <c r="C531" s="358">
        <v>1422657</v>
      </c>
      <c r="D531" s="356" t="s">
        <v>163</v>
      </c>
      <c r="E531" s="24">
        <v>111</v>
      </c>
      <c r="F531" s="38" t="s">
        <v>18</v>
      </c>
      <c r="G531" s="86">
        <v>3400000</v>
      </c>
      <c r="H531" s="86">
        <v>3400000</v>
      </c>
      <c r="I531" s="86">
        <v>3400000</v>
      </c>
      <c r="J531" s="86">
        <v>3400000</v>
      </c>
      <c r="K531" s="86">
        <v>3400000</v>
      </c>
      <c r="L531" s="86">
        <v>3400000</v>
      </c>
      <c r="M531" s="86">
        <v>3400000</v>
      </c>
      <c r="N531" s="279"/>
      <c r="O531" s="279"/>
      <c r="P531" s="279"/>
      <c r="Q531" s="279"/>
      <c r="R531" s="279"/>
      <c r="S531" s="87">
        <f>SUM(G531:R531)</f>
        <v>23800000</v>
      </c>
      <c r="T531" s="337">
        <f>S531/12</f>
        <v>1983333.3333333333</v>
      </c>
      <c r="U531" s="351">
        <f>SUM(S531:T532)</f>
        <v>27002833.333333332</v>
      </c>
    </row>
    <row r="532" spans="1:21" s="165" customFormat="1" ht="24.75" customHeight="1" thickBot="1">
      <c r="A532" s="350"/>
      <c r="B532" s="354"/>
      <c r="C532" s="359"/>
      <c r="D532" s="357"/>
      <c r="E532" s="23">
        <v>131</v>
      </c>
      <c r="F532" s="41" t="s">
        <v>93</v>
      </c>
      <c r="G532" s="133"/>
      <c r="H532" s="133">
        <v>1219500</v>
      </c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67">
        <f t="shared" si="40"/>
        <v>1219500</v>
      </c>
      <c r="T532" s="341"/>
      <c r="U532" s="352"/>
    </row>
    <row r="533" spans="1:21" s="165" customFormat="1" ht="24.75" customHeight="1">
      <c r="A533" s="349">
        <v>203</v>
      </c>
      <c r="B533" s="353"/>
      <c r="C533" s="358">
        <v>1431336</v>
      </c>
      <c r="D533" s="356" t="s">
        <v>164</v>
      </c>
      <c r="E533" s="82">
        <v>111</v>
      </c>
      <c r="F533" s="27" t="s">
        <v>18</v>
      </c>
      <c r="G533" s="117">
        <v>3400000</v>
      </c>
      <c r="H533" s="117">
        <v>3400000</v>
      </c>
      <c r="I533" s="117">
        <v>3400000</v>
      </c>
      <c r="J533" s="117">
        <v>3400000</v>
      </c>
      <c r="K533" s="117">
        <v>3400000</v>
      </c>
      <c r="L533" s="117">
        <v>3400000</v>
      </c>
      <c r="M533" s="117">
        <v>3400000</v>
      </c>
      <c r="N533" s="117">
        <v>3400000</v>
      </c>
      <c r="O533" s="117">
        <v>3400000</v>
      </c>
      <c r="P533" s="117">
        <v>3400000</v>
      </c>
      <c r="Q533" s="117">
        <v>3400000</v>
      </c>
      <c r="R533" s="117">
        <v>3400000</v>
      </c>
      <c r="S533" s="63">
        <f t="shared" si="40"/>
        <v>40800000</v>
      </c>
      <c r="T533" s="339">
        <f>S533/12</f>
        <v>3400000</v>
      </c>
      <c r="U533" s="351">
        <f>SUM(S533:T534)</f>
        <v>45849500</v>
      </c>
    </row>
    <row r="534" spans="1:21" s="165" customFormat="1" ht="24.75" customHeight="1" thickBot="1">
      <c r="A534" s="350"/>
      <c r="B534" s="354"/>
      <c r="C534" s="359"/>
      <c r="D534" s="357"/>
      <c r="E534" s="21">
        <v>131</v>
      </c>
      <c r="F534" s="39" t="s">
        <v>31</v>
      </c>
      <c r="G534" s="43"/>
      <c r="H534" s="66">
        <v>1219500</v>
      </c>
      <c r="I534" s="70">
        <v>430000</v>
      </c>
      <c r="J534" s="66"/>
      <c r="K534" s="66"/>
      <c r="L534" s="66"/>
      <c r="M534" s="66"/>
      <c r="N534" s="194"/>
      <c r="O534" s="194"/>
      <c r="P534" s="194"/>
      <c r="Q534" s="194"/>
      <c r="R534" s="97"/>
      <c r="S534" s="70">
        <f t="shared" si="40"/>
        <v>1649500</v>
      </c>
      <c r="T534" s="338"/>
      <c r="U534" s="352"/>
    </row>
    <row r="535" spans="1:21" s="165" customFormat="1" ht="24.75" customHeight="1">
      <c r="A535" s="349">
        <v>204</v>
      </c>
      <c r="B535" s="353"/>
      <c r="C535" s="358">
        <v>1552480</v>
      </c>
      <c r="D535" s="356" t="s">
        <v>165</v>
      </c>
      <c r="E535" s="82">
        <v>111</v>
      </c>
      <c r="F535" s="27" t="s">
        <v>18</v>
      </c>
      <c r="G535" s="117">
        <v>3400000</v>
      </c>
      <c r="H535" s="117">
        <v>3400000</v>
      </c>
      <c r="I535" s="117">
        <v>3400000</v>
      </c>
      <c r="J535" s="117">
        <v>3400000</v>
      </c>
      <c r="K535" s="117">
        <v>3400000</v>
      </c>
      <c r="L535" s="117">
        <v>3400000</v>
      </c>
      <c r="M535" s="117">
        <v>3400000</v>
      </c>
      <c r="N535" s="117">
        <v>3400000</v>
      </c>
      <c r="O535" s="117">
        <v>3400000</v>
      </c>
      <c r="P535" s="117">
        <v>3400000</v>
      </c>
      <c r="Q535" s="117">
        <v>3400000</v>
      </c>
      <c r="R535" s="117">
        <v>3400000</v>
      </c>
      <c r="S535" s="63">
        <f t="shared" si="40"/>
        <v>40800000</v>
      </c>
      <c r="T535" s="339">
        <f>S535/12</f>
        <v>3400000</v>
      </c>
      <c r="U535" s="351">
        <f>SUM(S535:T536)</f>
        <v>45849500</v>
      </c>
    </row>
    <row r="536" spans="1:21" s="165" customFormat="1" ht="24.75" customHeight="1" thickBot="1">
      <c r="A536" s="350"/>
      <c r="B536" s="354"/>
      <c r="C536" s="359"/>
      <c r="D536" s="357"/>
      <c r="E536" s="21">
        <v>131</v>
      </c>
      <c r="F536" s="39" t="s">
        <v>31</v>
      </c>
      <c r="G536" s="43"/>
      <c r="H536" s="66">
        <v>1219500</v>
      </c>
      <c r="I536" s="70">
        <v>430000</v>
      </c>
      <c r="J536" s="66"/>
      <c r="K536" s="66"/>
      <c r="L536" s="66"/>
      <c r="M536" s="66"/>
      <c r="N536" s="194"/>
      <c r="O536" s="194"/>
      <c r="P536" s="194"/>
      <c r="Q536" s="194"/>
      <c r="R536" s="97"/>
      <c r="S536" s="70">
        <f t="shared" si="40"/>
        <v>1649500</v>
      </c>
      <c r="T536" s="338"/>
      <c r="U536" s="352"/>
    </row>
    <row r="537" spans="1:21" s="165" customFormat="1" ht="24.75" customHeight="1">
      <c r="A537" s="349">
        <v>205</v>
      </c>
      <c r="B537" s="353"/>
      <c r="C537" s="358">
        <v>1874088</v>
      </c>
      <c r="D537" s="356" t="s">
        <v>166</v>
      </c>
      <c r="E537" s="24">
        <v>111</v>
      </c>
      <c r="F537" s="38" t="s">
        <v>18</v>
      </c>
      <c r="G537" s="86">
        <v>3400000</v>
      </c>
      <c r="H537" s="86">
        <v>3400000</v>
      </c>
      <c r="I537" s="86">
        <v>3400000</v>
      </c>
      <c r="J537" s="86">
        <v>3400000</v>
      </c>
      <c r="K537" s="86">
        <v>3400000</v>
      </c>
      <c r="L537" s="86">
        <v>3400000</v>
      </c>
      <c r="M537" s="86">
        <v>3400000</v>
      </c>
      <c r="N537" s="86">
        <v>3400000</v>
      </c>
      <c r="O537" s="86">
        <v>3400000</v>
      </c>
      <c r="P537" s="86">
        <v>3400000</v>
      </c>
      <c r="Q537" s="86">
        <v>3400000</v>
      </c>
      <c r="R537" s="86">
        <v>3400000</v>
      </c>
      <c r="S537" s="87">
        <f aca="true" t="shared" si="41" ref="S537:S542">SUM(G537:R537)</f>
        <v>40800000</v>
      </c>
      <c r="T537" s="337">
        <f>S537/12</f>
        <v>3400000</v>
      </c>
      <c r="U537" s="351">
        <f>SUM(S537:T538)</f>
        <v>45419500</v>
      </c>
    </row>
    <row r="538" spans="1:21" s="165" customFormat="1" ht="24.75" customHeight="1" thickBot="1">
      <c r="A538" s="350"/>
      <c r="B538" s="354"/>
      <c r="C538" s="359"/>
      <c r="D538" s="357"/>
      <c r="E538" s="23">
        <v>131</v>
      </c>
      <c r="F538" s="41" t="s">
        <v>93</v>
      </c>
      <c r="G538" s="117"/>
      <c r="H538" s="117">
        <v>1219500</v>
      </c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67">
        <f t="shared" si="41"/>
        <v>1219500</v>
      </c>
      <c r="T538" s="341"/>
      <c r="U538" s="352"/>
    </row>
    <row r="539" spans="1:21" s="165" customFormat="1" ht="24.75" customHeight="1">
      <c r="A539" s="349">
        <v>206</v>
      </c>
      <c r="B539" s="353"/>
      <c r="C539" s="358">
        <v>3241553</v>
      </c>
      <c r="D539" s="356" t="s">
        <v>278</v>
      </c>
      <c r="E539" s="24">
        <v>111</v>
      </c>
      <c r="F539" s="38" t="s">
        <v>18</v>
      </c>
      <c r="G539" s="86">
        <v>2600000</v>
      </c>
      <c r="H539" s="86">
        <v>2600000</v>
      </c>
      <c r="I539" s="86">
        <v>2600000</v>
      </c>
      <c r="J539" s="86">
        <v>2600000</v>
      </c>
      <c r="K539" s="86">
        <v>2600000</v>
      </c>
      <c r="L539" s="86">
        <v>2600000</v>
      </c>
      <c r="M539" s="86">
        <v>2600000</v>
      </c>
      <c r="N539" s="86">
        <v>2600000</v>
      </c>
      <c r="O539" s="86">
        <v>2600000</v>
      </c>
      <c r="P539" s="86">
        <v>2600000</v>
      </c>
      <c r="Q539" s="86">
        <v>2600000</v>
      </c>
      <c r="R539" s="86">
        <v>2600000</v>
      </c>
      <c r="S539" s="63">
        <f t="shared" si="41"/>
        <v>31200000</v>
      </c>
      <c r="T539" s="339">
        <f>S539/12</f>
        <v>2600000</v>
      </c>
      <c r="U539" s="351">
        <f>SUM(S539:T541)</f>
        <v>40405833.333333336</v>
      </c>
    </row>
    <row r="540" spans="1:21" s="165" customFormat="1" ht="24.75" customHeight="1">
      <c r="A540" s="355"/>
      <c r="B540" s="360"/>
      <c r="C540" s="361"/>
      <c r="D540" s="366"/>
      <c r="E540" s="16">
        <v>131</v>
      </c>
      <c r="F540" s="37" t="s">
        <v>93</v>
      </c>
      <c r="G540" s="75"/>
      <c r="H540" s="75">
        <v>1219500</v>
      </c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63">
        <f t="shared" si="41"/>
        <v>1219500</v>
      </c>
      <c r="T540" s="340"/>
      <c r="U540" s="370"/>
    </row>
    <row r="541" spans="1:21" s="165" customFormat="1" ht="24.75" customHeight="1" thickBot="1">
      <c r="A541" s="350"/>
      <c r="B541" s="354"/>
      <c r="C541" s="359"/>
      <c r="D541" s="357"/>
      <c r="E541" s="23">
        <v>133</v>
      </c>
      <c r="F541" s="41" t="s">
        <v>282</v>
      </c>
      <c r="G541" s="133">
        <v>315000</v>
      </c>
      <c r="H541" s="133">
        <v>315000</v>
      </c>
      <c r="I541" s="133">
        <v>400000</v>
      </c>
      <c r="J541" s="133">
        <v>400000</v>
      </c>
      <c r="K541" s="133">
        <v>400000</v>
      </c>
      <c r="L541" s="133">
        <v>400000</v>
      </c>
      <c r="M541" s="133">
        <v>400000</v>
      </c>
      <c r="N541" s="133">
        <v>400000</v>
      </c>
      <c r="O541" s="133">
        <v>400000</v>
      </c>
      <c r="P541" s="133">
        <v>400000</v>
      </c>
      <c r="Q541" s="133">
        <v>530000</v>
      </c>
      <c r="R541" s="133">
        <v>612000</v>
      </c>
      <c r="S541" s="67">
        <f t="shared" si="41"/>
        <v>4972000</v>
      </c>
      <c r="T541" s="341">
        <f>S541/12</f>
        <v>414333.3333333333</v>
      </c>
      <c r="U541" s="352"/>
    </row>
    <row r="542" spans="1:21" s="165" customFormat="1" ht="24.75" customHeight="1" thickBot="1">
      <c r="A542" s="163">
        <v>207</v>
      </c>
      <c r="B542" s="150"/>
      <c r="C542" s="96">
        <v>1129626</v>
      </c>
      <c r="D542" s="95" t="s">
        <v>167</v>
      </c>
      <c r="E542" s="148">
        <v>111</v>
      </c>
      <c r="F542" s="89" t="s">
        <v>18</v>
      </c>
      <c r="G542" s="149">
        <v>3300000</v>
      </c>
      <c r="H542" s="149">
        <v>3300000</v>
      </c>
      <c r="I542" s="149">
        <v>3300000</v>
      </c>
      <c r="J542" s="149">
        <v>3300000</v>
      </c>
      <c r="K542" s="149">
        <v>3300000</v>
      </c>
      <c r="L542" s="149">
        <v>3300000</v>
      </c>
      <c r="M542" s="149">
        <v>3300000</v>
      </c>
      <c r="N542" s="149">
        <v>3300000</v>
      </c>
      <c r="O542" s="149">
        <v>3300000</v>
      </c>
      <c r="P542" s="149">
        <v>3300000</v>
      </c>
      <c r="Q542" s="149">
        <v>3300000</v>
      </c>
      <c r="R542" s="149">
        <v>3300000</v>
      </c>
      <c r="S542" s="91">
        <f t="shared" si="41"/>
        <v>39600000</v>
      </c>
      <c r="T542" s="342">
        <f>S542/12</f>
        <v>3300000</v>
      </c>
      <c r="U542" s="328">
        <f>SUM(S542:T542)</f>
        <v>42900000</v>
      </c>
    </row>
    <row r="543" spans="1:21" s="165" customFormat="1" ht="24.75" customHeight="1">
      <c r="A543" s="349">
        <v>208</v>
      </c>
      <c r="B543" s="353"/>
      <c r="C543" s="358">
        <v>1648948</v>
      </c>
      <c r="D543" s="356" t="s">
        <v>303</v>
      </c>
      <c r="E543" s="82">
        <v>111</v>
      </c>
      <c r="F543" s="27" t="s">
        <v>18</v>
      </c>
      <c r="G543" s="117">
        <v>3300000</v>
      </c>
      <c r="H543" s="117">
        <v>3300000</v>
      </c>
      <c r="I543" s="117">
        <v>3300000</v>
      </c>
      <c r="J543" s="117">
        <v>3300000</v>
      </c>
      <c r="K543" s="117">
        <v>3300000</v>
      </c>
      <c r="L543" s="117">
        <v>3300000</v>
      </c>
      <c r="M543" s="117">
        <v>3300000</v>
      </c>
      <c r="N543" s="117">
        <v>3300000</v>
      </c>
      <c r="O543" s="117">
        <v>3300000</v>
      </c>
      <c r="P543" s="117">
        <v>3300000</v>
      </c>
      <c r="Q543" s="117">
        <v>3300000</v>
      </c>
      <c r="R543" s="117">
        <v>3300000</v>
      </c>
      <c r="S543" s="63">
        <f aca="true" t="shared" si="42" ref="S543:S550">SUM(G543:R543)</f>
        <v>39600000</v>
      </c>
      <c r="T543" s="339">
        <f>S543/12</f>
        <v>3300000</v>
      </c>
      <c r="U543" s="351">
        <f>SUM(S543:T545)</f>
        <v>44619500</v>
      </c>
    </row>
    <row r="544" spans="1:21" s="165" customFormat="1" ht="24.75" customHeight="1">
      <c r="A544" s="355"/>
      <c r="B544" s="360"/>
      <c r="C544" s="361"/>
      <c r="D544" s="366"/>
      <c r="E544" s="80">
        <v>131</v>
      </c>
      <c r="F544" s="37" t="s">
        <v>31</v>
      </c>
      <c r="G544" s="42"/>
      <c r="H544" s="64">
        <v>1219500</v>
      </c>
      <c r="I544" s="65"/>
      <c r="J544" s="64"/>
      <c r="K544" s="64"/>
      <c r="L544" s="64"/>
      <c r="M544" s="64">
        <v>500000</v>
      </c>
      <c r="N544" s="195"/>
      <c r="O544" s="195"/>
      <c r="P544" s="195"/>
      <c r="Q544" s="195"/>
      <c r="R544" s="144"/>
      <c r="S544" s="65">
        <f>SUM(G544:R544)</f>
        <v>1719500</v>
      </c>
      <c r="T544" s="340"/>
      <c r="U544" s="370"/>
    </row>
    <row r="545" spans="1:21" s="165" customFormat="1" ht="24.75" customHeight="1" thickBot="1">
      <c r="A545" s="350"/>
      <c r="B545" s="354"/>
      <c r="C545" s="359"/>
      <c r="D545" s="357"/>
      <c r="E545" s="23">
        <v>230</v>
      </c>
      <c r="F545" s="41" t="s">
        <v>249</v>
      </c>
      <c r="G545" s="46"/>
      <c r="H545" s="72"/>
      <c r="I545" s="67"/>
      <c r="J545" s="72"/>
      <c r="K545" s="72"/>
      <c r="L545" s="72"/>
      <c r="M545" s="72"/>
      <c r="N545" s="190"/>
      <c r="O545" s="190"/>
      <c r="P545" s="190"/>
      <c r="Q545" s="190"/>
      <c r="R545" s="98"/>
      <c r="S545" s="67">
        <f>SUM(G545:R545)</f>
        <v>0</v>
      </c>
      <c r="T545" s="341"/>
      <c r="U545" s="352"/>
    </row>
    <row r="546" spans="1:21" s="165" customFormat="1" ht="24.75" customHeight="1">
      <c r="A546" s="349">
        <v>209</v>
      </c>
      <c r="B546" s="353"/>
      <c r="C546" s="358">
        <v>1963423</v>
      </c>
      <c r="D546" s="356" t="s">
        <v>168</v>
      </c>
      <c r="E546" s="24">
        <v>111</v>
      </c>
      <c r="F546" s="38" t="s">
        <v>18</v>
      </c>
      <c r="G546" s="86">
        <v>3300000</v>
      </c>
      <c r="H546" s="86">
        <v>3300000</v>
      </c>
      <c r="I546" s="86">
        <v>3300000</v>
      </c>
      <c r="J546" s="86">
        <v>3300000</v>
      </c>
      <c r="K546" s="86">
        <v>3300000</v>
      </c>
      <c r="L546" s="86">
        <v>3300000</v>
      </c>
      <c r="M546" s="86">
        <v>3300000</v>
      </c>
      <c r="N546" s="86">
        <v>3300000</v>
      </c>
      <c r="O546" s="86">
        <v>3300000</v>
      </c>
      <c r="P546" s="86">
        <v>3300000</v>
      </c>
      <c r="Q546" s="86">
        <v>3300000</v>
      </c>
      <c r="R546" s="86">
        <v>3300000</v>
      </c>
      <c r="S546" s="87">
        <f>SUM(G546:R546)</f>
        <v>39600000</v>
      </c>
      <c r="T546" s="337">
        <f>S546/12</f>
        <v>3300000</v>
      </c>
      <c r="U546" s="351">
        <f>SUM(S546:T547)</f>
        <v>44119500</v>
      </c>
    </row>
    <row r="547" spans="1:21" s="165" customFormat="1" ht="24.75" customHeight="1" thickBot="1">
      <c r="A547" s="350"/>
      <c r="B547" s="354"/>
      <c r="C547" s="359"/>
      <c r="D547" s="357"/>
      <c r="E547" s="23">
        <v>131</v>
      </c>
      <c r="F547" s="41" t="s">
        <v>93</v>
      </c>
      <c r="G547" s="133"/>
      <c r="H547" s="133">
        <v>1219500</v>
      </c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67">
        <f t="shared" si="42"/>
        <v>1219500</v>
      </c>
      <c r="T547" s="341"/>
      <c r="U547" s="352"/>
    </row>
    <row r="548" spans="1:21" s="165" customFormat="1" ht="24.75" customHeight="1">
      <c r="A548" s="383">
        <v>210</v>
      </c>
      <c r="B548" s="353"/>
      <c r="C548" s="358">
        <v>2105692</v>
      </c>
      <c r="D548" s="356" t="s">
        <v>169</v>
      </c>
      <c r="E548" s="20">
        <v>111</v>
      </c>
      <c r="F548" s="27" t="s">
        <v>18</v>
      </c>
      <c r="G548" s="117">
        <v>3300000</v>
      </c>
      <c r="H548" s="117">
        <v>3300000</v>
      </c>
      <c r="I548" s="117">
        <v>3300000</v>
      </c>
      <c r="J548" s="117">
        <v>3300000</v>
      </c>
      <c r="K548" s="117">
        <v>3300000</v>
      </c>
      <c r="L548" s="117">
        <v>3300000</v>
      </c>
      <c r="M548" s="117">
        <v>3300000</v>
      </c>
      <c r="N548" s="117">
        <v>3300000</v>
      </c>
      <c r="O548" s="117">
        <v>3300000</v>
      </c>
      <c r="P548" s="117">
        <v>3300000</v>
      </c>
      <c r="Q548" s="117">
        <v>3300000</v>
      </c>
      <c r="R548" s="117">
        <v>3300000</v>
      </c>
      <c r="S548" s="63">
        <f t="shared" si="42"/>
        <v>39600000</v>
      </c>
      <c r="T548" s="339">
        <f>S548/12</f>
        <v>3300000</v>
      </c>
      <c r="U548" s="351">
        <f>SUM(S548:T549)</f>
        <v>43330000</v>
      </c>
    </row>
    <row r="549" spans="1:21" s="165" customFormat="1" ht="24.75" customHeight="1" thickBot="1">
      <c r="A549" s="384"/>
      <c r="B549" s="354"/>
      <c r="C549" s="359"/>
      <c r="D549" s="357"/>
      <c r="E549" s="19">
        <v>131</v>
      </c>
      <c r="F549" s="41" t="s">
        <v>31</v>
      </c>
      <c r="G549" s="46"/>
      <c r="H549" s="72"/>
      <c r="I549" s="67">
        <v>430000</v>
      </c>
      <c r="J549" s="72"/>
      <c r="K549" s="72"/>
      <c r="L549" s="72"/>
      <c r="M549" s="72"/>
      <c r="N549" s="190"/>
      <c r="O549" s="190"/>
      <c r="P549" s="190"/>
      <c r="Q549" s="190"/>
      <c r="R549" s="98"/>
      <c r="S549" s="67">
        <f t="shared" si="42"/>
        <v>430000</v>
      </c>
      <c r="T549" s="338"/>
      <c r="U549" s="352"/>
    </row>
    <row r="550" spans="1:21" s="165" customFormat="1" ht="24.75" customHeight="1">
      <c r="A550" s="349">
        <v>211</v>
      </c>
      <c r="B550" s="353"/>
      <c r="C550" s="358">
        <v>4250102</v>
      </c>
      <c r="D550" s="356" t="s">
        <v>170</v>
      </c>
      <c r="E550" s="80">
        <v>111</v>
      </c>
      <c r="F550" s="37" t="s">
        <v>18</v>
      </c>
      <c r="G550" s="75">
        <v>3400000</v>
      </c>
      <c r="H550" s="75">
        <v>3400000</v>
      </c>
      <c r="I550" s="75">
        <v>3400000</v>
      </c>
      <c r="J550" s="75">
        <v>3400000</v>
      </c>
      <c r="K550" s="75">
        <v>3400000</v>
      </c>
      <c r="L550" s="75">
        <v>3400000</v>
      </c>
      <c r="M550" s="75">
        <v>3400000</v>
      </c>
      <c r="N550" s="75">
        <v>3400000</v>
      </c>
      <c r="O550" s="75">
        <v>3400000</v>
      </c>
      <c r="P550" s="75">
        <v>3400000</v>
      </c>
      <c r="Q550" s="75">
        <v>3400000</v>
      </c>
      <c r="R550" s="75">
        <v>3400000</v>
      </c>
      <c r="S550" s="63">
        <f t="shared" si="42"/>
        <v>40800000</v>
      </c>
      <c r="T550" s="339">
        <f>S550/12</f>
        <v>3400000</v>
      </c>
      <c r="U550" s="351">
        <f>SUM(S550:T551)</f>
        <v>46349500</v>
      </c>
    </row>
    <row r="551" spans="1:21" s="165" customFormat="1" ht="24.75" customHeight="1" thickBot="1">
      <c r="A551" s="350"/>
      <c r="B551" s="354"/>
      <c r="C551" s="359"/>
      <c r="D551" s="357"/>
      <c r="E551" s="21">
        <v>131</v>
      </c>
      <c r="F551" s="39" t="s">
        <v>31</v>
      </c>
      <c r="G551" s="43"/>
      <c r="H551" s="66">
        <v>1219500</v>
      </c>
      <c r="I551" s="70">
        <v>430000</v>
      </c>
      <c r="J551" s="66"/>
      <c r="K551" s="66"/>
      <c r="L551" s="66"/>
      <c r="M551" s="66"/>
      <c r="N551" s="194">
        <v>500000</v>
      </c>
      <c r="O551" s="194"/>
      <c r="P551" s="194"/>
      <c r="Q551" s="194"/>
      <c r="R551" s="97"/>
      <c r="S551" s="70">
        <f>SUM(G551:R551)</f>
        <v>2149500</v>
      </c>
      <c r="T551" s="338"/>
      <c r="U551" s="352"/>
    </row>
    <row r="552" spans="1:21" s="165" customFormat="1" ht="24.75" customHeight="1">
      <c r="A552" s="349">
        <v>212</v>
      </c>
      <c r="B552" s="353"/>
      <c r="C552" s="358">
        <v>3701836</v>
      </c>
      <c r="D552" s="356" t="s">
        <v>275</v>
      </c>
      <c r="E552" s="24">
        <v>111</v>
      </c>
      <c r="F552" s="38" t="s">
        <v>18</v>
      </c>
      <c r="G552" s="86">
        <v>3400000</v>
      </c>
      <c r="H552" s="86">
        <v>3400000</v>
      </c>
      <c r="I552" s="86">
        <v>3400000</v>
      </c>
      <c r="J552" s="86">
        <v>3400000</v>
      </c>
      <c r="K552" s="86">
        <v>3400000</v>
      </c>
      <c r="L552" s="86">
        <v>3400000</v>
      </c>
      <c r="M552" s="86">
        <v>3400000</v>
      </c>
      <c r="N552" s="86">
        <v>3400000</v>
      </c>
      <c r="O552" s="86">
        <v>3400000</v>
      </c>
      <c r="P552" s="86">
        <v>3400000</v>
      </c>
      <c r="Q552" s="86">
        <v>3400000</v>
      </c>
      <c r="R552" s="86">
        <v>3400000</v>
      </c>
      <c r="S552" s="87">
        <f>SUM(G552:R552)</f>
        <v>40800000</v>
      </c>
      <c r="T552" s="337">
        <f>S552/12</f>
        <v>3400000</v>
      </c>
      <c r="U552" s="351">
        <f>SUM(S552:T553)</f>
        <v>45419500</v>
      </c>
    </row>
    <row r="553" spans="1:21" s="165" customFormat="1" ht="24.75" customHeight="1" thickBot="1">
      <c r="A553" s="350"/>
      <c r="B553" s="354"/>
      <c r="C553" s="359"/>
      <c r="D553" s="357"/>
      <c r="E553" s="23">
        <v>131</v>
      </c>
      <c r="F553" s="41" t="s">
        <v>93</v>
      </c>
      <c r="G553" s="133"/>
      <c r="H553" s="133">
        <v>1219500</v>
      </c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67">
        <f aca="true" t="shared" si="43" ref="S553:S575">SUM(G553:R553)</f>
        <v>1219500</v>
      </c>
      <c r="T553" s="341"/>
      <c r="U553" s="352"/>
    </row>
    <row r="554" spans="1:21" s="165" customFormat="1" ht="24.75" customHeight="1">
      <c r="A554" s="349">
        <v>213</v>
      </c>
      <c r="B554" s="353"/>
      <c r="C554" s="358">
        <v>2229637</v>
      </c>
      <c r="D554" s="356" t="s">
        <v>171</v>
      </c>
      <c r="E554" s="82">
        <v>111</v>
      </c>
      <c r="F554" s="27" t="s">
        <v>18</v>
      </c>
      <c r="G554" s="117">
        <v>3100000</v>
      </c>
      <c r="H554" s="117">
        <v>3100000</v>
      </c>
      <c r="I554" s="117">
        <v>3100000</v>
      </c>
      <c r="J554" s="117">
        <v>3100000</v>
      </c>
      <c r="K554" s="117">
        <v>3100000</v>
      </c>
      <c r="L554" s="117">
        <v>3100000</v>
      </c>
      <c r="M554" s="117">
        <v>3100000</v>
      </c>
      <c r="N554" s="117">
        <v>3100000</v>
      </c>
      <c r="O554" s="117">
        <v>3100000</v>
      </c>
      <c r="P554" s="117">
        <v>3100000</v>
      </c>
      <c r="Q554" s="117">
        <v>3100000</v>
      </c>
      <c r="R554" s="117">
        <v>3100000</v>
      </c>
      <c r="S554" s="63">
        <f t="shared" si="43"/>
        <v>37200000</v>
      </c>
      <c r="T554" s="339">
        <f>S554/12</f>
        <v>3100000</v>
      </c>
      <c r="U554" s="351">
        <f>SUM(S554:T555)</f>
        <v>41949500</v>
      </c>
    </row>
    <row r="555" spans="1:21" s="165" customFormat="1" ht="24.75" customHeight="1" thickBot="1">
      <c r="A555" s="350"/>
      <c r="B555" s="354"/>
      <c r="C555" s="359"/>
      <c r="D555" s="357"/>
      <c r="E555" s="21">
        <v>131</v>
      </c>
      <c r="F555" s="39" t="s">
        <v>31</v>
      </c>
      <c r="G555" s="43"/>
      <c r="H555" s="66">
        <v>1219500</v>
      </c>
      <c r="I555" s="70">
        <v>430000</v>
      </c>
      <c r="J555" s="66"/>
      <c r="K555" s="66"/>
      <c r="L555" s="66"/>
      <c r="M555" s="66"/>
      <c r="N555" s="194"/>
      <c r="O555" s="194"/>
      <c r="P555" s="194"/>
      <c r="Q555" s="194"/>
      <c r="R555" s="97"/>
      <c r="S555" s="70">
        <f t="shared" si="43"/>
        <v>1649500</v>
      </c>
      <c r="T555" s="338"/>
      <c r="U555" s="352"/>
    </row>
    <row r="556" spans="1:21" s="165" customFormat="1" ht="24.75" customHeight="1">
      <c r="A556" s="349">
        <v>214</v>
      </c>
      <c r="B556" s="353"/>
      <c r="C556" s="358">
        <v>3562304</v>
      </c>
      <c r="D556" s="356" t="s">
        <v>172</v>
      </c>
      <c r="E556" s="82">
        <v>111</v>
      </c>
      <c r="F556" s="27" t="s">
        <v>18</v>
      </c>
      <c r="G556" s="117">
        <v>3100000</v>
      </c>
      <c r="H556" s="117">
        <v>3100000</v>
      </c>
      <c r="I556" s="117">
        <v>3100000</v>
      </c>
      <c r="J556" s="117">
        <v>3100000</v>
      </c>
      <c r="K556" s="117">
        <v>3100000</v>
      </c>
      <c r="L556" s="117">
        <v>3100000</v>
      </c>
      <c r="M556" s="117">
        <v>3100000</v>
      </c>
      <c r="N556" s="117">
        <v>3100000</v>
      </c>
      <c r="O556" s="117">
        <v>3100000</v>
      </c>
      <c r="P556" s="117">
        <v>3100000</v>
      </c>
      <c r="Q556" s="117">
        <v>3100000</v>
      </c>
      <c r="R556" s="117">
        <v>3100000</v>
      </c>
      <c r="S556" s="63">
        <f t="shared" si="43"/>
        <v>37200000</v>
      </c>
      <c r="T556" s="339">
        <f>S556/12</f>
        <v>3100000</v>
      </c>
      <c r="U556" s="351">
        <f>SUM(S556:T557)</f>
        <v>40300000</v>
      </c>
    </row>
    <row r="557" spans="1:21" s="165" customFormat="1" ht="24.75" customHeight="1" thickBot="1">
      <c r="A557" s="350"/>
      <c r="B557" s="354"/>
      <c r="C557" s="359"/>
      <c r="D557" s="357"/>
      <c r="E557" s="21">
        <v>131</v>
      </c>
      <c r="F557" s="39" t="s">
        <v>31</v>
      </c>
      <c r="G557" s="43"/>
      <c r="H557" s="66"/>
      <c r="I557" s="70"/>
      <c r="J557" s="66"/>
      <c r="K557" s="66"/>
      <c r="L557" s="66"/>
      <c r="M557" s="66"/>
      <c r="N557" s="194"/>
      <c r="O557" s="194"/>
      <c r="P557" s="194"/>
      <c r="Q557" s="194"/>
      <c r="R557" s="97"/>
      <c r="S557" s="70">
        <f t="shared" si="43"/>
        <v>0</v>
      </c>
      <c r="T557" s="338"/>
      <c r="U557" s="352"/>
    </row>
    <row r="558" spans="1:21" s="165" customFormat="1" ht="24.75" customHeight="1">
      <c r="A558" s="349">
        <v>215</v>
      </c>
      <c r="B558" s="353"/>
      <c r="C558" s="358">
        <v>3822775</v>
      </c>
      <c r="D558" s="356" t="s">
        <v>173</v>
      </c>
      <c r="E558" s="24">
        <v>111</v>
      </c>
      <c r="F558" s="38" t="s">
        <v>18</v>
      </c>
      <c r="G558" s="86">
        <v>3400000</v>
      </c>
      <c r="H558" s="86">
        <v>3400000</v>
      </c>
      <c r="I558" s="86">
        <v>3400000</v>
      </c>
      <c r="J558" s="86">
        <v>3400000</v>
      </c>
      <c r="K558" s="86">
        <v>3400000</v>
      </c>
      <c r="L558" s="86">
        <v>3400000</v>
      </c>
      <c r="M558" s="86">
        <v>3400000</v>
      </c>
      <c r="N558" s="86">
        <v>3400000</v>
      </c>
      <c r="O558" s="86">
        <v>3400000</v>
      </c>
      <c r="P558" s="86">
        <v>3400000</v>
      </c>
      <c r="Q558" s="86">
        <v>3400000</v>
      </c>
      <c r="R558" s="86">
        <v>3400000</v>
      </c>
      <c r="S558" s="63">
        <f>SUM(G558:R558)</f>
        <v>40800000</v>
      </c>
      <c r="T558" s="339">
        <f>S558/12</f>
        <v>3400000</v>
      </c>
      <c r="U558" s="351">
        <f>SUM(S558:T560)</f>
        <v>51163333.333333336</v>
      </c>
    </row>
    <row r="559" spans="1:21" s="165" customFormat="1" ht="24.75" customHeight="1">
      <c r="A559" s="355"/>
      <c r="B559" s="360"/>
      <c r="C559" s="361"/>
      <c r="D559" s="366"/>
      <c r="E559" s="16">
        <v>131</v>
      </c>
      <c r="F559" s="37" t="s">
        <v>93</v>
      </c>
      <c r="G559" s="75"/>
      <c r="H559" s="75">
        <v>1219500</v>
      </c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65">
        <f>SUM(G559:R559)</f>
        <v>1219500</v>
      </c>
      <c r="T559" s="340"/>
      <c r="U559" s="370"/>
    </row>
    <row r="560" spans="1:21" s="165" customFormat="1" ht="24.75" customHeight="1" thickBot="1">
      <c r="A560" s="350"/>
      <c r="B560" s="354"/>
      <c r="C560" s="359"/>
      <c r="D560" s="357"/>
      <c r="E560" s="23">
        <v>133</v>
      </c>
      <c r="F560" s="41" t="s">
        <v>254</v>
      </c>
      <c r="G560" s="133">
        <v>330000</v>
      </c>
      <c r="H560" s="133">
        <v>330000</v>
      </c>
      <c r="I560" s="133">
        <v>430000</v>
      </c>
      <c r="J560" s="133">
        <v>430000</v>
      </c>
      <c r="K560" s="133">
        <v>430000</v>
      </c>
      <c r="L560" s="133">
        <v>430000</v>
      </c>
      <c r="M560" s="133">
        <v>430000</v>
      </c>
      <c r="N560" s="133">
        <v>430000</v>
      </c>
      <c r="O560" s="133">
        <v>430000</v>
      </c>
      <c r="P560" s="133">
        <v>430000</v>
      </c>
      <c r="Q560" s="133">
        <v>560000</v>
      </c>
      <c r="R560" s="133">
        <v>642000</v>
      </c>
      <c r="S560" s="67">
        <f t="shared" si="43"/>
        <v>5302000</v>
      </c>
      <c r="T560" s="341">
        <f>S560/12</f>
        <v>441833.3333333333</v>
      </c>
      <c r="U560" s="352"/>
    </row>
    <row r="561" spans="1:21" s="165" customFormat="1" ht="24.75" customHeight="1">
      <c r="A561" s="349">
        <v>216</v>
      </c>
      <c r="B561" s="353"/>
      <c r="C561" s="358">
        <v>4026094</v>
      </c>
      <c r="D561" s="356" t="s">
        <v>174</v>
      </c>
      <c r="E561" s="82">
        <v>111</v>
      </c>
      <c r="F561" s="27" t="s">
        <v>18</v>
      </c>
      <c r="G561" s="117">
        <v>3100000</v>
      </c>
      <c r="H561" s="117">
        <v>3100000</v>
      </c>
      <c r="I561" s="117">
        <v>3100000</v>
      </c>
      <c r="J561" s="117">
        <v>3100000</v>
      </c>
      <c r="K561" s="117">
        <v>3100000</v>
      </c>
      <c r="L561" s="117">
        <v>3100000</v>
      </c>
      <c r="M561" s="117">
        <v>3100000</v>
      </c>
      <c r="N561" s="117">
        <v>3100000</v>
      </c>
      <c r="O561" s="117">
        <v>3100000</v>
      </c>
      <c r="P561" s="117">
        <v>3100000</v>
      </c>
      <c r="Q561" s="117">
        <v>3100000</v>
      </c>
      <c r="R561" s="117">
        <v>3100000</v>
      </c>
      <c r="S561" s="63">
        <f>SUM(G561:R561)</f>
        <v>37200000</v>
      </c>
      <c r="T561" s="339">
        <f>S561/12</f>
        <v>3100000</v>
      </c>
      <c r="U561" s="351">
        <f>SUM(S561:T563)</f>
        <v>47693333.333333336</v>
      </c>
    </row>
    <row r="562" spans="1:21" s="165" customFormat="1" ht="24.75" customHeight="1">
      <c r="A562" s="355"/>
      <c r="B562" s="360"/>
      <c r="C562" s="361"/>
      <c r="D562" s="366"/>
      <c r="E562" s="82">
        <v>131</v>
      </c>
      <c r="F562" s="37" t="s">
        <v>31</v>
      </c>
      <c r="G562" s="117"/>
      <c r="H562" s="117">
        <v>1219500</v>
      </c>
      <c r="I562" s="117">
        <v>430000</v>
      </c>
      <c r="J562" s="117"/>
      <c r="K562" s="117"/>
      <c r="L562" s="117"/>
      <c r="M562" s="117"/>
      <c r="N562" s="117"/>
      <c r="O562" s="117"/>
      <c r="P562" s="117"/>
      <c r="Q562" s="117"/>
      <c r="R562" s="117"/>
      <c r="S562" s="63">
        <f>SUM(G562:R562)</f>
        <v>1649500</v>
      </c>
      <c r="T562" s="339"/>
      <c r="U562" s="370"/>
    </row>
    <row r="563" spans="1:21" s="165" customFormat="1" ht="24.75" customHeight="1" thickBot="1">
      <c r="A563" s="350"/>
      <c r="B563" s="354"/>
      <c r="C563" s="359"/>
      <c r="D563" s="357"/>
      <c r="E563" s="82">
        <v>133</v>
      </c>
      <c r="F563" s="27" t="s">
        <v>254</v>
      </c>
      <c r="G563" s="117">
        <v>330000</v>
      </c>
      <c r="H563" s="117">
        <v>330000</v>
      </c>
      <c r="I563" s="117">
        <v>430000</v>
      </c>
      <c r="J563" s="117">
        <v>430000</v>
      </c>
      <c r="K563" s="117">
        <v>430000</v>
      </c>
      <c r="L563" s="117">
        <v>430000</v>
      </c>
      <c r="M563" s="117">
        <v>430000</v>
      </c>
      <c r="N563" s="117">
        <v>430000</v>
      </c>
      <c r="O563" s="117">
        <v>430000</v>
      </c>
      <c r="P563" s="117">
        <v>430000</v>
      </c>
      <c r="Q563" s="117">
        <v>560000</v>
      </c>
      <c r="R563" s="117">
        <v>642000</v>
      </c>
      <c r="S563" s="63">
        <f t="shared" si="43"/>
        <v>5302000</v>
      </c>
      <c r="T563" s="339">
        <f>S563/12</f>
        <v>441833.3333333333</v>
      </c>
      <c r="U563" s="352"/>
    </row>
    <row r="564" spans="1:21" s="165" customFormat="1" ht="24.75" customHeight="1">
      <c r="A564" s="349">
        <v>217</v>
      </c>
      <c r="B564" s="353"/>
      <c r="C564" s="358">
        <v>4803854</v>
      </c>
      <c r="D564" s="356" t="s">
        <v>274</v>
      </c>
      <c r="E564" s="24">
        <v>111</v>
      </c>
      <c r="F564" s="38" t="s">
        <v>18</v>
      </c>
      <c r="G564" s="86">
        <v>3400000</v>
      </c>
      <c r="H564" s="86">
        <v>3400000</v>
      </c>
      <c r="I564" s="86">
        <v>3400000</v>
      </c>
      <c r="J564" s="86">
        <v>3400000</v>
      </c>
      <c r="K564" s="86">
        <v>3400000</v>
      </c>
      <c r="L564" s="86">
        <v>3400000</v>
      </c>
      <c r="M564" s="86">
        <v>3400000</v>
      </c>
      <c r="N564" s="86">
        <v>3400000</v>
      </c>
      <c r="O564" s="86">
        <v>3400000</v>
      </c>
      <c r="P564" s="86">
        <v>3400000</v>
      </c>
      <c r="Q564" s="86">
        <v>3400000</v>
      </c>
      <c r="R564" s="86">
        <v>3400000</v>
      </c>
      <c r="S564" s="87">
        <f aca="true" t="shared" si="44" ref="S564:S569">SUM(G564:R564)</f>
        <v>40800000</v>
      </c>
      <c r="T564" s="337">
        <f>S564/12</f>
        <v>3400000</v>
      </c>
      <c r="U564" s="351">
        <f>SUM(S564:T565)</f>
        <v>45849500</v>
      </c>
    </row>
    <row r="565" spans="1:21" s="165" customFormat="1" ht="24.75" customHeight="1" thickBot="1">
      <c r="A565" s="350"/>
      <c r="B565" s="360"/>
      <c r="C565" s="359"/>
      <c r="D565" s="357"/>
      <c r="E565" s="16">
        <v>131</v>
      </c>
      <c r="F565" s="37" t="s">
        <v>93</v>
      </c>
      <c r="G565" s="75"/>
      <c r="H565" s="75">
        <v>1219500</v>
      </c>
      <c r="I565" s="75">
        <v>430000</v>
      </c>
      <c r="J565" s="75"/>
      <c r="K565" s="75"/>
      <c r="L565" s="75"/>
      <c r="M565" s="75"/>
      <c r="N565" s="75"/>
      <c r="O565" s="75"/>
      <c r="P565" s="75"/>
      <c r="Q565" s="75"/>
      <c r="R565" s="75"/>
      <c r="S565" s="70">
        <f t="shared" si="44"/>
        <v>1649500</v>
      </c>
      <c r="T565" s="338"/>
      <c r="U565" s="370"/>
    </row>
    <row r="566" spans="1:21" s="165" customFormat="1" ht="24.75" customHeight="1">
      <c r="A566" s="373">
        <v>218</v>
      </c>
      <c r="B566" s="433"/>
      <c r="C566" s="371">
        <v>1648948</v>
      </c>
      <c r="D566" s="356" t="s">
        <v>303</v>
      </c>
      <c r="E566" s="24">
        <v>111</v>
      </c>
      <c r="F566" s="38" t="s">
        <v>18</v>
      </c>
      <c r="G566" s="86">
        <v>3300000</v>
      </c>
      <c r="H566" s="86">
        <v>3300000</v>
      </c>
      <c r="I566" s="86">
        <v>3300000</v>
      </c>
      <c r="J566" s="86">
        <v>3300000</v>
      </c>
      <c r="K566" s="86">
        <v>3300000</v>
      </c>
      <c r="L566" s="86">
        <v>3300000</v>
      </c>
      <c r="M566" s="86">
        <v>3300000</v>
      </c>
      <c r="N566" s="86">
        <v>3300000</v>
      </c>
      <c r="O566" s="86">
        <v>3300000</v>
      </c>
      <c r="P566" s="86">
        <v>3300000</v>
      </c>
      <c r="Q566" s="86">
        <v>3300000</v>
      </c>
      <c r="R566" s="86">
        <v>3300000</v>
      </c>
      <c r="S566" s="63">
        <f t="shared" si="44"/>
        <v>39600000</v>
      </c>
      <c r="T566" s="339">
        <f>S566/12</f>
        <v>3300000</v>
      </c>
      <c r="U566" s="351">
        <f>SUM(S566:T567)</f>
        <v>42900000</v>
      </c>
    </row>
    <row r="567" spans="1:21" s="165" customFormat="1" ht="24.75" customHeight="1" thickBot="1">
      <c r="A567" s="374"/>
      <c r="B567" s="435"/>
      <c r="C567" s="372"/>
      <c r="D567" s="357"/>
      <c r="E567" s="132">
        <v>131</v>
      </c>
      <c r="F567" s="78" t="s">
        <v>93</v>
      </c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67">
        <f t="shared" si="44"/>
        <v>0</v>
      </c>
      <c r="T567" s="341"/>
      <c r="U567" s="352"/>
    </row>
    <row r="568" spans="1:21" s="165" customFormat="1" ht="24.75" customHeight="1">
      <c r="A568" s="349">
        <v>219</v>
      </c>
      <c r="B568" s="353"/>
      <c r="C568" s="358">
        <v>4762619</v>
      </c>
      <c r="D568" s="356" t="s">
        <v>175</v>
      </c>
      <c r="E568" s="24">
        <v>111</v>
      </c>
      <c r="F568" s="38" t="s">
        <v>18</v>
      </c>
      <c r="G568" s="86">
        <v>3100000</v>
      </c>
      <c r="H568" s="86">
        <v>3100000</v>
      </c>
      <c r="I568" s="86">
        <v>3100000</v>
      </c>
      <c r="J568" s="86">
        <v>3100000</v>
      </c>
      <c r="K568" s="86">
        <v>3100000</v>
      </c>
      <c r="L568" s="86">
        <v>3100000</v>
      </c>
      <c r="M568" s="86">
        <v>3100000</v>
      </c>
      <c r="N568" s="86">
        <v>3100000</v>
      </c>
      <c r="O568" s="86">
        <v>3100000</v>
      </c>
      <c r="P568" s="86">
        <v>3100000</v>
      </c>
      <c r="Q568" s="86">
        <v>3100000</v>
      </c>
      <c r="R568" s="86">
        <v>3100000</v>
      </c>
      <c r="S568" s="63">
        <f t="shared" si="44"/>
        <v>37200000</v>
      </c>
      <c r="T568" s="339">
        <f>S568/12</f>
        <v>3100000</v>
      </c>
      <c r="U568" s="351">
        <f>SUM(S568:T569)</f>
        <v>41949500</v>
      </c>
    </row>
    <row r="569" spans="1:21" s="165" customFormat="1" ht="24.75" customHeight="1" thickBot="1">
      <c r="A569" s="350"/>
      <c r="B569" s="354"/>
      <c r="C569" s="359"/>
      <c r="D569" s="357"/>
      <c r="E569" s="23">
        <v>131</v>
      </c>
      <c r="F569" s="41" t="s">
        <v>31</v>
      </c>
      <c r="G569" s="133"/>
      <c r="H569" s="133">
        <v>1219500</v>
      </c>
      <c r="I569" s="133">
        <v>430000</v>
      </c>
      <c r="J569" s="133"/>
      <c r="K569" s="133"/>
      <c r="L569" s="133"/>
      <c r="M569" s="133"/>
      <c r="N569" s="133"/>
      <c r="O569" s="133"/>
      <c r="P569" s="133"/>
      <c r="Q569" s="133"/>
      <c r="R569" s="75"/>
      <c r="S569" s="63">
        <f t="shared" si="44"/>
        <v>1649500</v>
      </c>
      <c r="T569" s="341"/>
      <c r="U569" s="352"/>
    </row>
    <row r="570" spans="1:21" s="165" customFormat="1" ht="24.75" customHeight="1" thickBot="1">
      <c r="A570" s="145">
        <v>220</v>
      </c>
      <c r="B570" s="84"/>
      <c r="C570" s="96">
        <v>5099099</v>
      </c>
      <c r="D570" s="95" t="s">
        <v>176</v>
      </c>
      <c r="E570" s="148">
        <v>111</v>
      </c>
      <c r="F570" s="89" t="s">
        <v>18</v>
      </c>
      <c r="G570" s="149">
        <v>3100000</v>
      </c>
      <c r="H570" s="149">
        <v>3100000</v>
      </c>
      <c r="I570" s="149">
        <v>3100000</v>
      </c>
      <c r="J570" s="149">
        <v>3100000</v>
      </c>
      <c r="K570" s="149">
        <v>3100000</v>
      </c>
      <c r="L570" s="149">
        <v>3100000</v>
      </c>
      <c r="M570" s="149">
        <v>3100000</v>
      </c>
      <c r="N570" s="149">
        <v>3100000</v>
      </c>
      <c r="O570" s="149">
        <v>3100000</v>
      </c>
      <c r="P570" s="149">
        <v>3100000</v>
      </c>
      <c r="Q570" s="149">
        <v>3100000</v>
      </c>
      <c r="R570" s="149">
        <v>3100000</v>
      </c>
      <c r="S570" s="91">
        <f t="shared" si="43"/>
        <v>37200000</v>
      </c>
      <c r="T570" s="342">
        <f>S570/12</f>
        <v>3100000</v>
      </c>
      <c r="U570" s="328">
        <f>SUM(S570:T570)</f>
        <v>40300000</v>
      </c>
    </row>
    <row r="571" spans="1:21" s="165" customFormat="1" ht="24.75" customHeight="1">
      <c r="A571" s="349">
        <v>221</v>
      </c>
      <c r="B571" s="353"/>
      <c r="C571" s="358">
        <v>720248</v>
      </c>
      <c r="D571" s="356" t="s">
        <v>279</v>
      </c>
      <c r="E571" s="24">
        <v>111</v>
      </c>
      <c r="F571" s="38" t="s">
        <v>18</v>
      </c>
      <c r="G571" s="86">
        <v>2600000</v>
      </c>
      <c r="H571" s="86">
        <v>2600000</v>
      </c>
      <c r="I571" s="86">
        <v>2600000</v>
      </c>
      <c r="J571" s="86">
        <v>2600000</v>
      </c>
      <c r="K571" s="86">
        <v>2600000</v>
      </c>
      <c r="L571" s="86">
        <v>2600000</v>
      </c>
      <c r="M571" s="86">
        <v>2600000</v>
      </c>
      <c r="N571" s="86">
        <v>2600000</v>
      </c>
      <c r="O571" s="86">
        <v>2600000</v>
      </c>
      <c r="P571" s="86">
        <v>2600000</v>
      </c>
      <c r="Q571" s="86">
        <v>2600000</v>
      </c>
      <c r="R571" s="86">
        <v>2600000</v>
      </c>
      <c r="S571" s="87">
        <f>SUM(G571:R571)</f>
        <v>31200000</v>
      </c>
      <c r="T571" s="337">
        <f>S571/12</f>
        <v>2600000</v>
      </c>
      <c r="U571" s="351">
        <f>SUM(S571:T572)</f>
        <v>35019500</v>
      </c>
    </row>
    <row r="572" spans="1:21" s="165" customFormat="1" ht="24.75" customHeight="1" thickBot="1">
      <c r="A572" s="350"/>
      <c r="B572" s="354"/>
      <c r="C572" s="359"/>
      <c r="D572" s="357"/>
      <c r="E572" s="23">
        <v>131</v>
      </c>
      <c r="F572" s="41" t="s">
        <v>93</v>
      </c>
      <c r="G572" s="133"/>
      <c r="H572" s="133">
        <v>1219500</v>
      </c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67">
        <f t="shared" si="43"/>
        <v>1219500</v>
      </c>
      <c r="T572" s="341"/>
      <c r="U572" s="352"/>
    </row>
    <row r="573" spans="1:21" s="165" customFormat="1" ht="24.75" customHeight="1">
      <c r="A573" s="349">
        <v>222</v>
      </c>
      <c r="B573" s="353"/>
      <c r="C573" s="358">
        <v>1139523</v>
      </c>
      <c r="D573" s="356" t="s">
        <v>177</v>
      </c>
      <c r="E573" s="24">
        <v>111</v>
      </c>
      <c r="F573" s="38" t="s">
        <v>18</v>
      </c>
      <c r="G573" s="86">
        <v>3100000</v>
      </c>
      <c r="H573" s="86">
        <v>3100000</v>
      </c>
      <c r="I573" s="86">
        <v>3100000</v>
      </c>
      <c r="J573" s="86">
        <v>3100000</v>
      </c>
      <c r="K573" s="86">
        <v>3100000</v>
      </c>
      <c r="L573" s="86">
        <v>3100000</v>
      </c>
      <c r="M573" s="86">
        <v>3100000</v>
      </c>
      <c r="N573" s="86">
        <v>3100000</v>
      </c>
      <c r="O573" s="86">
        <v>3100000</v>
      </c>
      <c r="P573" s="86">
        <v>3100000</v>
      </c>
      <c r="Q573" s="86">
        <v>3100000</v>
      </c>
      <c r="R573" s="86">
        <v>3100000</v>
      </c>
      <c r="S573" s="87">
        <f>SUM(G573:R573)</f>
        <v>37200000</v>
      </c>
      <c r="T573" s="337">
        <f>S573/12</f>
        <v>3100000</v>
      </c>
      <c r="U573" s="351">
        <f>SUM(S573:T574)</f>
        <v>41519500</v>
      </c>
    </row>
    <row r="574" spans="1:21" s="165" customFormat="1" ht="24.75" customHeight="1" thickBot="1">
      <c r="A574" s="350"/>
      <c r="B574" s="354"/>
      <c r="C574" s="359"/>
      <c r="D574" s="357"/>
      <c r="E574" s="23">
        <v>131</v>
      </c>
      <c r="F574" s="41" t="s">
        <v>93</v>
      </c>
      <c r="G574" s="133"/>
      <c r="H574" s="133">
        <v>1219500</v>
      </c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67">
        <f t="shared" si="43"/>
        <v>1219500</v>
      </c>
      <c r="T574" s="341"/>
      <c r="U574" s="352"/>
    </row>
    <row r="575" spans="1:21" s="165" customFormat="1" ht="24.75" customHeight="1">
      <c r="A575" s="349">
        <v>223</v>
      </c>
      <c r="B575" s="353"/>
      <c r="C575" s="358">
        <v>1579711</v>
      </c>
      <c r="D575" s="356" t="s">
        <v>178</v>
      </c>
      <c r="E575" s="24">
        <v>111</v>
      </c>
      <c r="F575" s="38" t="s">
        <v>18</v>
      </c>
      <c r="G575" s="86">
        <v>3100000</v>
      </c>
      <c r="H575" s="86">
        <v>3100000</v>
      </c>
      <c r="I575" s="86">
        <v>3100000</v>
      </c>
      <c r="J575" s="86">
        <v>3100000</v>
      </c>
      <c r="K575" s="86">
        <v>3100000</v>
      </c>
      <c r="L575" s="86">
        <v>3100000</v>
      </c>
      <c r="M575" s="86">
        <v>3100000</v>
      </c>
      <c r="N575" s="86">
        <v>3100000</v>
      </c>
      <c r="O575" s="86">
        <v>3100000</v>
      </c>
      <c r="P575" s="86">
        <v>3100000</v>
      </c>
      <c r="Q575" s="86">
        <v>3100000</v>
      </c>
      <c r="R575" s="86">
        <v>3100000</v>
      </c>
      <c r="S575" s="87">
        <f t="shared" si="43"/>
        <v>37200000</v>
      </c>
      <c r="T575" s="337">
        <f>S575/12</f>
        <v>3100000</v>
      </c>
      <c r="U575" s="351">
        <f>SUM(S575:T576)</f>
        <v>41519500</v>
      </c>
    </row>
    <row r="576" spans="1:21" s="165" customFormat="1" ht="24.75" customHeight="1" thickBot="1">
      <c r="A576" s="350"/>
      <c r="B576" s="354"/>
      <c r="C576" s="359"/>
      <c r="D576" s="357"/>
      <c r="E576" s="23">
        <v>131</v>
      </c>
      <c r="F576" s="41" t="s">
        <v>93</v>
      </c>
      <c r="G576" s="133"/>
      <c r="H576" s="133">
        <v>1219500</v>
      </c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67">
        <f aca="true" t="shared" si="45" ref="S576:S591">SUM(G576:R576)</f>
        <v>1219500</v>
      </c>
      <c r="T576" s="341"/>
      <c r="U576" s="352"/>
    </row>
    <row r="577" spans="1:21" s="165" customFormat="1" ht="24.75" customHeight="1">
      <c r="A577" s="349">
        <v>224</v>
      </c>
      <c r="B577" s="353"/>
      <c r="C577" s="358">
        <v>2447207</v>
      </c>
      <c r="D577" s="356" t="s">
        <v>179</v>
      </c>
      <c r="E577" s="82">
        <v>111</v>
      </c>
      <c r="F577" s="27" t="s">
        <v>18</v>
      </c>
      <c r="G577" s="117">
        <v>3100000</v>
      </c>
      <c r="H577" s="117">
        <v>3100000</v>
      </c>
      <c r="I577" s="117">
        <v>3100000</v>
      </c>
      <c r="J577" s="117">
        <v>3100000</v>
      </c>
      <c r="K577" s="117">
        <v>3100000</v>
      </c>
      <c r="L577" s="117">
        <v>3100000</v>
      </c>
      <c r="M577" s="117">
        <v>3100000</v>
      </c>
      <c r="N577" s="117">
        <v>3100000</v>
      </c>
      <c r="O577" s="117">
        <v>3100000</v>
      </c>
      <c r="P577" s="117">
        <v>3100000</v>
      </c>
      <c r="Q577" s="117">
        <v>3100000</v>
      </c>
      <c r="R577" s="117">
        <v>3100000</v>
      </c>
      <c r="S577" s="63">
        <f>SUM(G577:R577)</f>
        <v>37200000</v>
      </c>
      <c r="T577" s="339">
        <f>S577/12</f>
        <v>3100000</v>
      </c>
      <c r="U577" s="351">
        <f>SUM(S577:T578)</f>
        <v>41519500</v>
      </c>
    </row>
    <row r="578" spans="1:21" s="165" customFormat="1" ht="24.75" customHeight="1" thickBot="1">
      <c r="A578" s="350"/>
      <c r="B578" s="354"/>
      <c r="C578" s="359"/>
      <c r="D578" s="357"/>
      <c r="E578" s="82">
        <v>131</v>
      </c>
      <c r="F578" s="27" t="s">
        <v>93</v>
      </c>
      <c r="G578" s="117"/>
      <c r="H578" s="117">
        <v>1219500</v>
      </c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63">
        <f t="shared" si="45"/>
        <v>1219500</v>
      </c>
      <c r="T578" s="339"/>
      <c r="U578" s="352"/>
    </row>
    <row r="579" spans="1:21" s="165" customFormat="1" ht="24.75" customHeight="1">
      <c r="A579" s="349">
        <v>225</v>
      </c>
      <c r="B579" s="353"/>
      <c r="C579" s="358">
        <v>634441</v>
      </c>
      <c r="D579" s="356" t="s">
        <v>180</v>
      </c>
      <c r="E579" s="24">
        <v>111</v>
      </c>
      <c r="F579" s="38" t="s">
        <v>18</v>
      </c>
      <c r="G579" s="86">
        <v>2700000</v>
      </c>
      <c r="H579" s="86">
        <v>2700000</v>
      </c>
      <c r="I579" s="86">
        <v>2700000</v>
      </c>
      <c r="J579" s="86">
        <v>2700000</v>
      </c>
      <c r="K579" s="86">
        <v>2700000</v>
      </c>
      <c r="L579" s="86">
        <v>2700000</v>
      </c>
      <c r="M579" s="86">
        <v>2700000</v>
      </c>
      <c r="N579" s="86">
        <v>2700000</v>
      </c>
      <c r="O579" s="86">
        <v>2700000</v>
      </c>
      <c r="P579" s="86">
        <v>2700000</v>
      </c>
      <c r="Q579" s="86">
        <v>2700000</v>
      </c>
      <c r="R579" s="86">
        <v>2700000</v>
      </c>
      <c r="S579" s="87">
        <f>SUM(G579:R579)</f>
        <v>32400000</v>
      </c>
      <c r="T579" s="337">
        <f>S579/12</f>
        <v>2700000</v>
      </c>
      <c r="U579" s="351">
        <f>SUM(S579:T581)</f>
        <v>40156666.666666664</v>
      </c>
    </row>
    <row r="580" spans="1:21" s="165" customFormat="1" ht="24.75" customHeight="1">
      <c r="A580" s="355"/>
      <c r="B580" s="360"/>
      <c r="C580" s="361"/>
      <c r="D580" s="366"/>
      <c r="E580" s="16">
        <v>133</v>
      </c>
      <c r="F580" s="37" t="s">
        <v>282</v>
      </c>
      <c r="G580" s="241"/>
      <c r="H580" s="241"/>
      <c r="I580" s="241"/>
      <c r="J580" s="241"/>
      <c r="K580" s="75">
        <v>400000</v>
      </c>
      <c r="L580" s="75">
        <v>400000</v>
      </c>
      <c r="M580" s="75">
        <v>400000</v>
      </c>
      <c r="N580" s="75">
        <v>400000</v>
      </c>
      <c r="O580" s="75">
        <v>400000</v>
      </c>
      <c r="P580" s="75">
        <v>400000</v>
      </c>
      <c r="Q580" s="75">
        <v>530000</v>
      </c>
      <c r="R580" s="75">
        <v>612000</v>
      </c>
      <c r="S580" s="63">
        <f>SUM(G580:R580)</f>
        <v>3542000</v>
      </c>
      <c r="T580" s="339">
        <f>S580/12</f>
        <v>295166.6666666667</v>
      </c>
      <c r="U580" s="370"/>
    </row>
    <row r="581" spans="1:21" s="165" customFormat="1" ht="24.75" customHeight="1" thickBot="1">
      <c r="A581" s="350"/>
      <c r="B581" s="354"/>
      <c r="C581" s="359"/>
      <c r="D581" s="357"/>
      <c r="E581" s="23">
        <v>131</v>
      </c>
      <c r="F581" s="41" t="s">
        <v>93</v>
      </c>
      <c r="G581" s="133"/>
      <c r="H581" s="133">
        <v>1219500</v>
      </c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67">
        <f t="shared" si="45"/>
        <v>1219500</v>
      </c>
      <c r="T581" s="341"/>
      <c r="U581" s="352"/>
    </row>
    <row r="582" spans="1:21" s="165" customFormat="1" ht="24.75" customHeight="1">
      <c r="A582" s="349">
        <v>226</v>
      </c>
      <c r="B582" s="353"/>
      <c r="C582" s="358">
        <v>729987</v>
      </c>
      <c r="D582" s="356" t="s">
        <v>181</v>
      </c>
      <c r="E582" s="24">
        <v>111</v>
      </c>
      <c r="F582" s="38" t="s">
        <v>18</v>
      </c>
      <c r="G582" s="86">
        <v>2700000</v>
      </c>
      <c r="H582" s="86">
        <v>2700000</v>
      </c>
      <c r="I582" s="86">
        <v>2700000</v>
      </c>
      <c r="J582" s="86">
        <v>2700000</v>
      </c>
      <c r="K582" s="86">
        <v>2700000</v>
      </c>
      <c r="L582" s="86">
        <v>2700000</v>
      </c>
      <c r="M582" s="86">
        <v>2700000</v>
      </c>
      <c r="N582" s="86">
        <v>2700000</v>
      </c>
      <c r="O582" s="86">
        <v>2700000</v>
      </c>
      <c r="P582" s="86">
        <v>2700000</v>
      </c>
      <c r="Q582" s="86">
        <v>2700000</v>
      </c>
      <c r="R582" s="86">
        <v>2700000</v>
      </c>
      <c r="S582" s="87">
        <f>SUM(G582:R582)</f>
        <v>32400000</v>
      </c>
      <c r="T582" s="337">
        <f>S582/12</f>
        <v>2700000</v>
      </c>
      <c r="U582" s="351">
        <f>SUM(S582:T583)</f>
        <v>36319500</v>
      </c>
    </row>
    <row r="583" spans="1:21" s="165" customFormat="1" ht="24.75" customHeight="1" thickBot="1">
      <c r="A583" s="350"/>
      <c r="B583" s="354"/>
      <c r="C583" s="359"/>
      <c r="D583" s="357"/>
      <c r="E583" s="23">
        <v>131</v>
      </c>
      <c r="F583" s="41" t="s">
        <v>31</v>
      </c>
      <c r="G583" s="133"/>
      <c r="H583" s="133">
        <v>1219500</v>
      </c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67">
        <f>SUM(G583:R583)</f>
        <v>1219500</v>
      </c>
      <c r="T583" s="341"/>
      <c r="U583" s="352"/>
    </row>
    <row r="584" spans="1:21" s="165" customFormat="1" ht="24.75" customHeight="1">
      <c r="A584" s="349">
        <v>227</v>
      </c>
      <c r="B584" s="353"/>
      <c r="C584" s="358">
        <v>1236697</v>
      </c>
      <c r="D584" s="356" t="s">
        <v>182</v>
      </c>
      <c r="E584" s="24">
        <v>111</v>
      </c>
      <c r="F584" s="38" t="s">
        <v>18</v>
      </c>
      <c r="G584" s="86">
        <v>2700000</v>
      </c>
      <c r="H584" s="86">
        <v>2700000</v>
      </c>
      <c r="I584" s="86">
        <v>2700000</v>
      </c>
      <c r="J584" s="86">
        <v>2700000</v>
      </c>
      <c r="K584" s="86">
        <v>2700000</v>
      </c>
      <c r="L584" s="86">
        <v>2700000</v>
      </c>
      <c r="M584" s="86">
        <v>2700000</v>
      </c>
      <c r="N584" s="86">
        <v>2700000</v>
      </c>
      <c r="O584" s="86">
        <v>2700000</v>
      </c>
      <c r="P584" s="86">
        <v>2700000</v>
      </c>
      <c r="Q584" s="86">
        <v>2700000</v>
      </c>
      <c r="R584" s="86">
        <v>2700000</v>
      </c>
      <c r="S584" s="87">
        <f>SUM(G584:R584)</f>
        <v>32400000</v>
      </c>
      <c r="T584" s="337">
        <f>S584/12</f>
        <v>2700000</v>
      </c>
      <c r="U584" s="351">
        <f>SUM(S584:T585)</f>
        <v>36749500</v>
      </c>
    </row>
    <row r="585" spans="1:21" s="165" customFormat="1" ht="24.75" customHeight="1" thickBot="1">
      <c r="A585" s="350"/>
      <c r="B585" s="354"/>
      <c r="C585" s="359"/>
      <c r="D585" s="357"/>
      <c r="E585" s="23">
        <v>131</v>
      </c>
      <c r="F585" s="41" t="s">
        <v>93</v>
      </c>
      <c r="G585" s="133"/>
      <c r="H585" s="133">
        <v>1219500</v>
      </c>
      <c r="I585" s="133">
        <v>430000</v>
      </c>
      <c r="J585" s="133"/>
      <c r="K585" s="133"/>
      <c r="L585" s="133"/>
      <c r="M585" s="133"/>
      <c r="N585" s="133"/>
      <c r="O585" s="133"/>
      <c r="P585" s="133"/>
      <c r="Q585" s="133"/>
      <c r="R585" s="133"/>
      <c r="S585" s="67">
        <f t="shared" si="45"/>
        <v>1649500</v>
      </c>
      <c r="T585" s="341"/>
      <c r="U585" s="352"/>
    </row>
    <row r="586" spans="1:21" s="165" customFormat="1" ht="24.75" customHeight="1">
      <c r="A586" s="349">
        <v>228</v>
      </c>
      <c r="B586" s="353"/>
      <c r="C586" s="358">
        <v>1425724</v>
      </c>
      <c r="D586" s="356" t="s">
        <v>183</v>
      </c>
      <c r="E586" s="82">
        <v>111</v>
      </c>
      <c r="F586" s="27" t="s">
        <v>18</v>
      </c>
      <c r="G586" s="117">
        <v>2700000</v>
      </c>
      <c r="H586" s="117">
        <v>2700000</v>
      </c>
      <c r="I586" s="117">
        <v>2700000</v>
      </c>
      <c r="J586" s="117">
        <v>2700000</v>
      </c>
      <c r="K586" s="117">
        <v>2700000</v>
      </c>
      <c r="L586" s="117">
        <v>2700000</v>
      </c>
      <c r="M586" s="117">
        <v>2700000</v>
      </c>
      <c r="N586" s="117">
        <v>2700000</v>
      </c>
      <c r="O586" s="117">
        <v>2700000</v>
      </c>
      <c r="P586" s="117">
        <v>2700000</v>
      </c>
      <c r="Q586" s="117">
        <v>2700000</v>
      </c>
      <c r="R586" s="117">
        <v>2700000</v>
      </c>
      <c r="S586" s="63">
        <f t="shared" si="45"/>
        <v>32400000</v>
      </c>
      <c r="T586" s="339">
        <f>S586/12</f>
        <v>2700000</v>
      </c>
      <c r="U586" s="351">
        <f>SUM(S586:T587)</f>
        <v>36749500</v>
      </c>
    </row>
    <row r="587" spans="1:21" s="165" customFormat="1" ht="24.75" customHeight="1" thickBot="1">
      <c r="A587" s="350"/>
      <c r="B587" s="354"/>
      <c r="C587" s="359"/>
      <c r="D587" s="357"/>
      <c r="E587" s="21">
        <v>131</v>
      </c>
      <c r="F587" s="39" t="s">
        <v>31</v>
      </c>
      <c r="G587" s="43"/>
      <c r="H587" s="66">
        <v>1219500</v>
      </c>
      <c r="I587" s="70">
        <v>430000</v>
      </c>
      <c r="J587" s="66"/>
      <c r="K587" s="66"/>
      <c r="L587" s="66"/>
      <c r="M587" s="66"/>
      <c r="N587" s="194"/>
      <c r="O587" s="194"/>
      <c r="P587" s="194"/>
      <c r="Q587" s="194"/>
      <c r="R587" s="97"/>
      <c r="S587" s="70">
        <f t="shared" si="45"/>
        <v>1649500</v>
      </c>
      <c r="T587" s="338"/>
      <c r="U587" s="352"/>
    </row>
    <row r="588" spans="1:21" s="165" customFormat="1" ht="24.75" customHeight="1">
      <c r="A588" s="349">
        <v>229</v>
      </c>
      <c r="B588" s="353"/>
      <c r="C588" s="358">
        <v>1552731</v>
      </c>
      <c r="D588" s="356" t="s">
        <v>184</v>
      </c>
      <c r="E588" s="82">
        <v>111</v>
      </c>
      <c r="F588" s="27" t="s">
        <v>18</v>
      </c>
      <c r="G588" s="117">
        <v>2900000</v>
      </c>
      <c r="H588" s="117">
        <v>2900000</v>
      </c>
      <c r="I588" s="117">
        <v>2900000</v>
      </c>
      <c r="J588" s="117">
        <v>2900000</v>
      </c>
      <c r="K588" s="117">
        <v>2900000</v>
      </c>
      <c r="L588" s="117">
        <v>2900000</v>
      </c>
      <c r="M588" s="117">
        <v>2900000</v>
      </c>
      <c r="N588" s="117">
        <v>2900000</v>
      </c>
      <c r="O588" s="117">
        <v>2900000</v>
      </c>
      <c r="P588" s="117">
        <v>2900000</v>
      </c>
      <c r="Q588" s="117">
        <v>2900000</v>
      </c>
      <c r="R588" s="117">
        <v>2900000</v>
      </c>
      <c r="S588" s="63">
        <f t="shared" si="45"/>
        <v>34800000</v>
      </c>
      <c r="T588" s="339">
        <f>S588/12</f>
        <v>2900000</v>
      </c>
      <c r="U588" s="351">
        <f>SUM(S588:T589)</f>
        <v>39349500</v>
      </c>
    </row>
    <row r="589" spans="1:21" s="165" customFormat="1" ht="24.75" customHeight="1" thickBot="1">
      <c r="A589" s="350"/>
      <c r="B589" s="354"/>
      <c r="C589" s="359"/>
      <c r="D589" s="357"/>
      <c r="E589" s="19">
        <v>131</v>
      </c>
      <c r="F589" s="41" t="s">
        <v>31</v>
      </c>
      <c r="G589" s="46"/>
      <c r="H589" s="72">
        <v>1219500</v>
      </c>
      <c r="I589" s="67">
        <v>430000</v>
      </c>
      <c r="J589" s="72"/>
      <c r="K589" s="72"/>
      <c r="L589" s="72"/>
      <c r="M589" s="72"/>
      <c r="N589" s="190"/>
      <c r="O589" s="190"/>
      <c r="P589" s="190"/>
      <c r="Q589" s="190"/>
      <c r="R589" s="98"/>
      <c r="S589" s="67">
        <f t="shared" si="45"/>
        <v>1649500</v>
      </c>
      <c r="T589" s="341"/>
      <c r="U589" s="352"/>
    </row>
    <row r="590" spans="1:21" s="165" customFormat="1" ht="24.75" customHeight="1">
      <c r="A590" s="349">
        <v>230</v>
      </c>
      <c r="B590" s="353"/>
      <c r="C590" s="358">
        <v>1802339</v>
      </c>
      <c r="D590" s="356" t="s">
        <v>185</v>
      </c>
      <c r="E590" s="82">
        <v>111</v>
      </c>
      <c r="F590" s="27" t="s">
        <v>18</v>
      </c>
      <c r="G590" s="117">
        <v>2700000</v>
      </c>
      <c r="H590" s="117">
        <v>2700000</v>
      </c>
      <c r="I590" s="117">
        <v>2700000</v>
      </c>
      <c r="J590" s="117">
        <v>2700000</v>
      </c>
      <c r="K590" s="117">
        <v>2700000</v>
      </c>
      <c r="L590" s="117">
        <v>2700000</v>
      </c>
      <c r="M590" s="117">
        <v>2700000</v>
      </c>
      <c r="N590" s="117">
        <v>2700000</v>
      </c>
      <c r="O590" s="117">
        <v>2700000</v>
      </c>
      <c r="P590" s="117">
        <v>2700000</v>
      </c>
      <c r="Q590" s="117">
        <v>2700000</v>
      </c>
      <c r="R590" s="117">
        <v>2700000</v>
      </c>
      <c r="S590" s="63">
        <f t="shared" si="45"/>
        <v>32400000</v>
      </c>
      <c r="T590" s="339">
        <f>S590/12</f>
        <v>2700000</v>
      </c>
      <c r="U590" s="351">
        <f>SUM(S590:T591)</f>
        <v>36319500</v>
      </c>
    </row>
    <row r="591" spans="1:21" s="165" customFormat="1" ht="24.75" customHeight="1" thickBot="1">
      <c r="A591" s="350"/>
      <c r="B591" s="354"/>
      <c r="C591" s="359"/>
      <c r="D591" s="357"/>
      <c r="E591" s="21">
        <v>131</v>
      </c>
      <c r="F591" s="39" t="s">
        <v>31</v>
      </c>
      <c r="G591" s="43"/>
      <c r="H591" s="66">
        <v>1219500</v>
      </c>
      <c r="I591" s="70"/>
      <c r="J591" s="66"/>
      <c r="K591" s="66"/>
      <c r="L591" s="66"/>
      <c r="M591" s="66"/>
      <c r="N591" s="194"/>
      <c r="O591" s="194"/>
      <c r="P591" s="194"/>
      <c r="Q591" s="194"/>
      <c r="R591" s="97"/>
      <c r="S591" s="70">
        <f t="shared" si="45"/>
        <v>1219500</v>
      </c>
      <c r="T591" s="338"/>
      <c r="U591" s="352"/>
    </row>
    <row r="592" spans="1:21" s="165" customFormat="1" ht="24.75" customHeight="1">
      <c r="A592" s="349">
        <v>231</v>
      </c>
      <c r="B592" s="353"/>
      <c r="C592" s="358">
        <v>1919750</v>
      </c>
      <c r="D592" s="356" t="s">
        <v>186</v>
      </c>
      <c r="E592" s="82">
        <v>111</v>
      </c>
      <c r="F592" s="27" t="s">
        <v>18</v>
      </c>
      <c r="G592" s="117">
        <v>2700000</v>
      </c>
      <c r="H592" s="117">
        <v>2700000</v>
      </c>
      <c r="I592" s="117">
        <v>2700000</v>
      </c>
      <c r="J592" s="117">
        <v>2700000</v>
      </c>
      <c r="K592" s="117">
        <v>2700000</v>
      </c>
      <c r="L592" s="117">
        <v>2700000</v>
      </c>
      <c r="M592" s="117">
        <v>2700000</v>
      </c>
      <c r="N592" s="117">
        <v>2700000</v>
      </c>
      <c r="O592" s="117">
        <v>2700000</v>
      </c>
      <c r="P592" s="117">
        <v>2700000</v>
      </c>
      <c r="Q592" s="117">
        <v>2700000</v>
      </c>
      <c r="R592" s="117">
        <v>2700000</v>
      </c>
      <c r="S592" s="63">
        <f aca="true" t="shared" si="46" ref="S592:S614">SUM(G592:R592)</f>
        <v>32400000</v>
      </c>
      <c r="T592" s="339">
        <f aca="true" t="shared" si="47" ref="T592:T599">S592/12</f>
        <v>2700000</v>
      </c>
      <c r="U592" s="351">
        <f>SUM(S592:T594)</f>
        <v>42559500</v>
      </c>
    </row>
    <row r="593" spans="1:21" s="165" customFormat="1" ht="24.75" customHeight="1">
      <c r="A593" s="355"/>
      <c r="B593" s="360"/>
      <c r="C593" s="361"/>
      <c r="D593" s="366"/>
      <c r="E593" s="132">
        <v>131</v>
      </c>
      <c r="F593" s="78" t="s">
        <v>93</v>
      </c>
      <c r="G593" s="75"/>
      <c r="H593" s="75">
        <v>1219500</v>
      </c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63">
        <f t="shared" si="46"/>
        <v>1219500</v>
      </c>
      <c r="T593" s="339"/>
      <c r="U593" s="370"/>
    </row>
    <row r="594" spans="1:21" s="165" customFormat="1" ht="24.75" customHeight="1" thickBot="1">
      <c r="A594" s="350"/>
      <c r="B594" s="360"/>
      <c r="C594" s="359"/>
      <c r="D594" s="357"/>
      <c r="E594" s="16">
        <v>125</v>
      </c>
      <c r="F594" s="37" t="s">
        <v>298</v>
      </c>
      <c r="G594" s="241"/>
      <c r="H594" s="75">
        <v>540000</v>
      </c>
      <c r="I594" s="75">
        <v>540000</v>
      </c>
      <c r="J594" s="75">
        <v>540000</v>
      </c>
      <c r="K594" s="75">
        <v>540000</v>
      </c>
      <c r="L594" s="75">
        <v>540000</v>
      </c>
      <c r="M594" s="75">
        <v>540000</v>
      </c>
      <c r="N594" s="75">
        <v>540000</v>
      </c>
      <c r="O594" s="75">
        <v>540000</v>
      </c>
      <c r="P594" s="75">
        <v>540000</v>
      </c>
      <c r="Q594" s="75">
        <v>540000</v>
      </c>
      <c r="R594" s="75">
        <v>360000</v>
      </c>
      <c r="S594" s="63">
        <f>SUM(G594:R594)</f>
        <v>5760000</v>
      </c>
      <c r="T594" s="339">
        <f t="shared" si="47"/>
        <v>480000</v>
      </c>
      <c r="U594" s="352"/>
    </row>
    <row r="595" spans="1:21" s="165" customFormat="1" ht="24.75" customHeight="1">
      <c r="A595" s="349">
        <v>232</v>
      </c>
      <c r="B595" s="353"/>
      <c r="C595" s="358">
        <v>2207937</v>
      </c>
      <c r="D595" s="356" t="s">
        <v>187</v>
      </c>
      <c r="E595" s="24">
        <v>111</v>
      </c>
      <c r="F595" s="38" t="s">
        <v>18</v>
      </c>
      <c r="G595" s="86">
        <v>2700000</v>
      </c>
      <c r="H595" s="86">
        <v>2700000</v>
      </c>
      <c r="I595" s="86">
        <v>2700000</v>
      </c>
      <c r="J595" s="86">
        <v>2700000</v>
      </c>
      <c r="K595" s="86">
        <v>2700000</v>
      </c>
      <c r="L595" s="86">
        <v>2700000</v>
      </c>
      <c r="M595" s="86">
        <v>2700000</v>
      </c>
      <c r="N595" s="86">
        <v>2700000</v>
      </c>
      <c r="O595" s="86">
        <v>2700000</v>
      </c>
      <c r="P595" s="86">
        <v>2700000</v>
      </c>
      <c r="Q595" s="86">
        <v>2700000</v>
      </c>
      <c r="R595" s="86">
        <v>2700000</v>
      </c>
      <c r="S595" s="87">
        <f>SUM(G595:R595)</f>
        <v>32400000</v>
      </c>
      <c r="T595" s="337">
        <f>S595/12</f>
        <v>2700000</v>
      </c>
      <c r="U595" s="351">
        <f>SUM(S595:T596)</f>
        <v>36319500</v>
      </c>
    </row>
    <row r="596" spans="1:21" s="165" customFormat="1" ht="24.75" customHeight="1" thickBot="1">
      <c r="A596" s="350"/>
      <c r="B596" s="354"/>
      <c r="C596" s="359"/>
      <c r="D596" s="357"/>
      <c r="E596" s="23">
        <v>131</v>
      </c>
      <c r="F596" s="41" t="s">
        <v>93</v>
      </c>
      <c r="G596" s="133"/>
      <c r="H596" s="133">
        <v>1219500</v>
      </c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67">
        <f t="shared" si="46"/>
        <v>1219500</v>
      </c>
      <c r="T596" s="341"/>
      <c r="U596" s="352"/>
    </row>
    <row r="597" spans="1:21" s="165" customFormat="1" ht="24.75" customHeight="1">
      <c r="A597" s="349">
        <v>233</v>
      </c>
      <c r="B597" s="353"/>
      <c r="C597" s="358">
        <v>2210671</v>
      </c>
      <c r="D597" s="356" t="s">
        <v>188</v>
      </c>
      <c r="E597" s="82">
        <v>111</v>
      </c>
      <c r="F597" s="27" t="s">
        <v>18</v>
      </c>
      <c r="G597" s="117">
        <v>2800000</v>
      </c>
      <c r="H597" s="117">
        <v>2800000</v>
      </c>
      <c r="I597" s="117">
        <v>2800000</v>
      </c>
      <c r="J597" s="117">
        <v>2800000</v>
      </c>
      <c r="K597" s="117">
        <v>2800000</v>
      </c>
      <c r="L597" s="117">
        <v>2800000</v>
      </c>
      <c r="M597" s="117">
        <v>2800000</v>
      </c>
      <c r="N597" s="117">
        <v>2800000</v>
      </c>
      <c r="O597" s="117">
        <v>2800000</v>
      </c>
      <c r="P597" s="117">
        <v>2800000</v>
      </c>
      <c r="Q597" s="117">
        <v>2800000</v>
      </c>
      <c r="R597" s="117">
        <v>2800000</v>
      </c>
      <c r="S597" s="63">
        <f t="shared" si="46"/>
        <v>33600000</v>
      </c>
      <c r="T597" s="339">
        <f t="shared" si="47"/>
        <v>2800000</v>
      </c>
      <c r="U597" s="351">
        <f>SUM(S597:T599)</f>
        <v>61643500</v>
      </c>
    </row>
    <row r="598" spans="1:21" s="165" customFormat="1" ht="24.75" customHeight="1">
      <c r="A598" s="355"/>
      <c r="B598" s="360"/>
      <c r="C598" s="361"/>
      <c r="D598" s="366"/>
      <c r="E598" s="16">
        <v>131</v>
      </c>
      <c r="F598" s="37" t="s">
        <v>93</v>
      </c>
      <c r="G598" s="75"/>
      <c r="H598" s="75">
        <v>1219500</v>
      </c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63">
        <f t="shared" si="46"/>
        <v>1219500</v>
      </c>
      <c r="T598" s="340"/>
      <c r="U598" s="370"/>
    </row>
    <row r="599" spans="1:21" s="165" customFormat="1" ht="24.75" customHeight="1" thickBot="1">
      <c r="A599" s="350"/>
      <c r="B599" s="354"/>
      <c r="C599" s="359"/>
      <c r="D599" s="357"/>
      <c r="E599" s="19">
        <v>111</v>
      </c>
      <c r="F599" s="41" t="s">
        <v>289</v>
      </c>
      <c r="G599" s="46">
        <v>1848000</v>
      </c>
      <c r="H599" s="46">
        <v>1848000</v>
      </c>
      <c r="I599" s="46">
        <v>1848000</v>
      </c>
      <c r="J599" s="46">
        <v>1848000</v>
      </c>
      <c r="K599" s="46">
        <v>1848000</v>
      </c>
      <c r="L599" s="46">
        <v>1848000</v>
      </c>
      <c r="M599" s="46">
        <v>1848000</v>
      </c>
      <c r="N599" s="46">
        <v>1848000</v>
      </c>
      <c r="O599" s="152">
        <v>1848000</v>
      </c>
      <c r="P599" s="152">
        <v>1848000</v>
      </c>
      <c r="Q599" s="46">
        <v>1848000</v>
      </c>
      <c r="R599" s="46">
        <v>1848000</v>
      </c>
      <c r="S599" s="67">
        <f t="shared" si="46"/>
        <v>22176000</v>
      </c>
      <c r="T599" s="341">
        <f t="shared" si="47"/>
        <v>1848000</v>
      </c>
      <c r="U599" s="352"/>
    </row>
    <row r="600" spans="1:21" s="165" customFormat="1" ht="24.75" customHeight="1">
      <c r="A600" s="349">
        <v>234</v>
      </c>
      <c r="B600" s="353"/>
      <c r="C600" s="358">
        <v>2290437</v>
      </c>
      <c r="D600" s="356" t="s">
        <v>189</v>
      </c>
      <c r="E600" s="24">
        <v>111</v>
      </c>
      <c r="F600" s="38" t="s">
        <v>18</v>
      </c>
      <c r="G600" s="86">
        <v>2700000</v>
      </c>
      <c r="H600" s="86">
        <v>2700000</v>
      </c>
      <c r="I600" s="86">
        <v>2700000</v>
      </c>
      <c r="J600" s="86">
        <v>2700000</v>
      </c>
      <c r="K600" s="86">
        <v>2700000</v>
      </c>
      <c r="L600" s="86">
        <v>2700000</v>
      </c>
      <c r="M600" s="86">
        <v>2700000</v>
      </c>
      <c r="N600" s="86">
        <v>2700000</v>
      </c>
      <c r="O600" s="86">
        <v>2700000</v>
      </c>
      <c r="P600" s="86">
        <v>2700000</v>
      </c>
      <c r="Q600" s="86">
        <v>2700000</v>
      </c>
      <c r="R600" s="86">
        <v>2700000</v>
      </c>
      <c r="S600" s="87">
        <f>SUM(G600:R600)</f>
        <v>32400000</v>
      </c>
      <c r="T600" s="337">
        <f>S600/12</f>
        <v>2700000</v>
      </c>
      <c r="U600" s="351">
        <f>SUM(S600:T601)</f>
        <v>36319500</v>
      </c>
    </row>
    <row r="601" spans="1:21" s="165" customFormat="1" ht="24.75" customHeight="1" thickBot="1">
      <c r="A601" s="350"/>
      <c r="B601" s="354"/>
      <c r="C601" s="359"/>
      <c r="D601" s="357"/>
      <c r="E601" s="23">
        <v>131</v>
      </c>
      <c r="F601" s="41" t="s">
        <v>93</v>
      </c>
      <c r="G601" s="133"/>
      <c r="H601" s="133">
        <v>1219500</v>
      </c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67">
        <f t="shared" si="46"/>
        <v>1219500</v>
      </c>
      <c r="T601" s="341"/>
      <c r="U601" s="352"/>
    </row>
    <row r="602" spans="1:21" s="165" customFormat="1" ht="24.75" customHeight="1">
      <c r="A602" s="349">
        <v>235</v>
      </c>
      <c r="B602" s="353"/>
      <c r="C602" s="358">
        <v>2369149</v>
      </c>
      <c r="D602" s="356" t="s">
        <v>190</v>
      </c>
      <c r="E602" s="24">
        <v>111</v>
      </c>
      <c r="F602" s="38" t="s">
        <v>18</v>
      </c>
      <c r="G602" s="86">
        <v>2900000</v>
      </c>
      <c r="H602" s="86">
        <v>2900000</v>
      </c>
      <c r="I602" s="86">
        <v>2900000</v>
      </c>
      <c r="J602" s="86">
        <v>2900000</v>
      </c>
      <c r="K602" s="86">
        <v>2900000</v>
      </c>
      <c r="L602" s="86">
        <v>2900000</v>
      </c>
      <c r="M602" s="86">
        <v>2900000</v>
      </c>
      <c r="N602" s="86">
        <v>2900000</v>
      </c>
      <c r="O602" s="86">
        <v>2900000</v>
      </c>
      <c r="P602" s="86">
        <v>2900000</v>
      </c>
      <c r="Q602" s="86">
        <v>2900000</v>
      </c>
      <c r="R602" s="86">
        <v>2900000</v>
      </c>
      <c r="S602" s="63">
        <f>SUM(G602:R602)</f>
        <v>34800000</v>
      </c>
      <c r="T602" s="339">
        <f>S602/12</f>
        <v>2900000</v>
      </c>
      <c r="U602" s="351">
        <f>SUM(S602:T603)</f>
        <v>38919500</v>
      </c>
    </row>
    <row r="603" spans="1:21" s="165" customFormat="1" ht="24.75" customHeight="1" thickBot="1">
      <c r="A603" s="350"/>
      <c r="B603" s="354"/>
      <c r="C603" s="359"/>
      <c r="D603" s="357"/>
      <c r="E603" s="23">
        <v>131</v>
      </c>
      <c r="F603" s="41" t="s">
        <v>93</v>
      </c>
      <c r="G603" s="133"/>
      <c r="H603" s="133">
        <v>1219500</v>
      </c>
      <c r="I603" s="133"/>
      <c r="J603" s="133"/>
      <c r="K603" s="133"/>
      <c r="L603" s="133"/>
      <c r="M603" s="133"/>
      <c r="N603" s="133"/>
      <c r="O603" s="133"/>
      <c r="P603" s="133"/>
      <c r="Q603" s="122"/>
      <c r="R603" s="122"/>
      <c r="S603" s="70">
        <f t="shared" si="46"/>
        <v>1219500</v>
      </c>
      <c r="T603" s="338"/>
      <c r="U603" s="352"/>
    </row>
    <row r="604" spans="1:21" s="165" customFormat="1" ht="24.75" customHeight="1">
      <c r="A604" s="349">
        <v>236</v>
      </c>
      <c r="B604" s="353"/>
      <c r="C604" s="358">
        <v>2387940</v>
      </c>
      <c r="D604" s="356" t="s">
        <v>191</v>
      </c>
      <c r="E604" s="24">
        <v>111</v>
      </c>
      <c r="F604" s="38" t="s">
        <v>18</v>
      </c>
      <c r="G604" s="86">
        <v>2700000</v>
      </c>
      <c r="H604" s="86">
        <v>2700000</v>
      </c>
      <c r="I604" s="86">
        <v>2700000</v>
      </c>
      <c r="J604" s="86">
        <v>2700000</v>
      </c>
      <c r="K604" s="86">
        <v>2700000</v>
      </c>
      <c r="L604" s="86">
        <v>2700000</v>
      </c>
      <c r="M604" s="86">
        <v>2700000</v>
      </c>
      <c r="N604" s="86">
        <v>2700000</v>
      </c>
      <c r="O604" s="86">
        <v>2700000</v>
      </c>
      <c r="P604" s="86">
        <v>2700000</v>
      </c>
      <c r="Q604" s="86">
        <v>2700000</v>
      </c>
      <c r="R604" s="86">
        <v>2700000</v>
      </c>
      <c r="S604" s="87">
        <f>SUM(G604:R604)</f>
        <v>32400000</v>
      </c>
      <c r="T604" s="337">
        <f>S604/12</f>
        <v>2700000</v>
      </c>
      <c r="U604" s="351">
        <f>SUM(S604:T605)</f>
        <v>36319500</v>
      </c>
    </row>
    <row r="605" spans="1:21" s="165" customFormat="1" ht="24.75" customHeight="1" thickBot="1">
      <c r="A605" s="350"/>
      <c r="B605" s="354"/>
      <c r="C605" s="359"/>
      <c r="D605" s="357"/>
      <c r="E605" s="23">
        <v>131</v>
      </c>
      <c r="F605" s="41" t="s">
        <v>93</v>
      </c>
      <c r="G605" s="133"/>
      <c r="H605" s="133">
        <v>1219500</v>
      </c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70">
        <f>SUM(G605:R605)</f>
        <v>1219500</v>
      </c>
      <c r="T605" s="341"/>
      <c r="U605" s="352"/>
    </row>
    <row r="606" spans="1:21" s="165" customFormat="1" ht="24.75" customHeight="1">
      <c r="A606" s="349">
        <v>237</v>
      </c>
      <c r="B606" s="353"/>
      <c r="C606" s="358">
        <v>3292537</v>
      </c>
      <c r="D606" s="356" t="s">
        <v>192</v>
      </c>
      <c r="E606" s="82">
        <v>111</v>
      </c>
      <c r="F606" s="27" t="s">
        <v>18</v>
      </c>
      <c r="G606" s="117">
        <v>2700000</v>
      </c>
      <c r="H606" s="117">
        <v>2700000</v>
      </c>
      <c r="I606" s="117">
        <v>2700000</v>
      </c>
      <c r="J606" s="117">
        <v>2700000</v>
      </c>
      <c r="K606" s="117">
        <v>2700000</v>
      </c>
      <c r="L606" s="117">
        <v>2700000</v>
      </c>
      <c r="M606" s="117">
        <v>2700000</v>
      </c>
      <c r="N606" s="117">
        <v>2700000</v>
      </c>
      <c r="O606" s="117">
        <v>2700000</v>
      </c>
      <c r="P606" s="117">
        <v>2700000</v>
      </c>
      <c r="Q606" s="117">
        <v>2700000</v>
      </c>
      <c r="R606" s="117">
        <v>2700000</v>
      </c>
      <c r="S606" s="63">
        <f>SUM(G606:R606)</f>
        <v>32400000</v>
      </c>
      <c r="T606" s="339">
        <f>S606/12</f>
        <v>2700000</v>
      </c>
      <c r="U606" s="351">
        <f>SUM(S606:T607)</f>
        <v>35530000</v>
      </c>
    </row>
    <row r="607" spans="1:21" s="165" customFormat="1" ht="24.75" customHeight="1" thickBot="1">
      <c r="A607" s="350"/>
      <c r="B607" s="354"/>
      <c r="C607" s="359"/>
      <c r="D607" s="357"/>
      <c r="E607" s="82">
        <v>131</v>
      </c>
      <c r="F607" s="27" t="s">
        <v>93</v>
      </c>
      <c r="G607" s="117"/>
      <c r="H607" s="117"/>
      <c r="I607" s="117">
        <v>430000</v>
      </c>
      <c r="J607" s="117"/>
      <c r="K607" s="117"/>
      <c r="L607" s="117"/>
      <c r="M607" s="117"/>
      <c r="N607" s="117"/>
      <c r="O607" s="117"/>
      <c r="P607" s="117"/>
      <c r="Q607" s="117"/>
      <c r="R607" s="117"/>
      <c r="S607" s="63">
        <f t="shared" si="46"/>
        <v>430000</v>
      </c>
      <c r="T607" s="339"/>
      <c r="U607" s="352"/>
    </row>
    <row r="608" spans="1:21" s="165" customFormat="1" ht="24.75" customHeight="1" thickBot="1">
      <c r="A608" s="145">
        <v>238</v>
      </c>
      <c r="B608" s="76"/>
      <c r="C608" s="96">
        <v>3421559</v>
      </c>
      <c r="D608" s="95" t="s">
        <v>193</v>
      </c>
      <c r="E608" s="148">
        <v>111</v>
      </c>
      <c r="F608" s="89" t="s">
        <v>18</v>
      </c>
      <c r="G608" s="149">
        <v>2800000</v>
      </c>
      <c r="H608" s="149">
        <v>2800000</v>
      </c>
      <c r="I608" s="149">
        <v>2800000</v>
      </c>
      <c r="J608" s="149">
        <v>2800000</v>
      </c>
      <c r="K608" s="149">
        <v>2800000</v>
      </c>
      <c r="L608" s="149">
        <v>2800000</v>
      </c>
      <c r="M608" s="149">
        <v>2800000</v>
      </c>
      <c r="N608" s="149">
        <v>2800000</v>
      </c>
      <c r="O608" s="149">
        <v>2800000</v>
      </c>
      <c r="P608" s="149">
        <v>2800000</v>
      </c>
      <c r="Q608" s="149">
        <v>2800000</v>
      </c>
      <c r="R608" s="149">
        <v>2800000</v>
      </c>
      <c r="S608" s="91">
        <f t="shared" si="46"/>
        <v>33600000</v>
      </c>
      <c r="T608" s="342">
        <f>S608/12</f>
        <v>2800000</v>
      </c>
      <c r="U608" s="328">
        <f>SUM(S608:T608)</f>
        <v>36400000</v>
      </c>
    </row>
    <row r="609" spans="1:21" s="165" customFormat="1" ht="24.75" customHeight="1">
      <c r="A609" s="349">
        <v>239</v>
      </c>
      <c r="B609" s="353"/>
      <c r="C609" s="358">
        <v>3555662</v>
      </c>
      <c r="D609" s="356" t="s">
        <v>194</v>
      </c>
      <c r="E609" s="82">
        <v>111</v>
      </c>
      <c r="F609" s="27" t="s">
        <v>18</v>
      </c>
      <c r="G609" s="117">
        <v>2700000</v>
      </c>
      <c r="H609" s="117">
        <v>2700000</v>
      </c>
      <c r="I609" s="117">
        <v>2700000</v>
      </c>
      <c r="J609" s="117">
        <v>2700000</v>
      </c>
      <c r="K609" s="117">
        <v>2700000</v>
      </c>
      <c r="L609" s="117">
        <v>2700000</v>
      </c>
      <c r="M609" s="117">
        <v>2700000</v>
      </c>
      <c r="N609" s="117">
        <v>2700000</v>
      </c>
      <c r="O609" s="117">
        <v>2700000</v>
      </c>
      <c r="P609" s="117">
        <v>2700000</v>
      </c>
      <c r="Q609" s="117">
        <v>2700000</v>
      </c>
      <c r="R609" s="117">
        <v>2700000</v>
      </c>
      <c r="S609" s="63">
        <f t="shared" si="46"/>
        <v>32400000</v>
      </c>
      <c r="T609" s="339">
        <f>S609/12</f>
        <v>2700000</v>
      </c>
      <c r="U609" s="351">
        <f>SUM(S609:T611)</f>
        <v>36319500</v>
      </c>
    </row>
    <row r="610" spans="1:21" s="165" customFormat="1" ht="24.75" customHeight="1">
      <c r="A610" s="355"/>
      <c r="B610" s="360"/>
      <c r="C610" s="361"/>
      <c r="D610" s="366"/>
      <c r="E610" s="16">
        <v>131</v>
      </c>
      <c r="F610" s="37" t="s">
        <v>93</v>
      </c>
      <c r="G610" s="75"/>
      <c r="H610" s="75">
        <v>1219500</v>
      </c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63">
        <f t="shared" si="46"/>
        <v>1219500</v>
      </c>
      <c r="T610" s="343"/>
      <c r="U610" s="370"/>
    </row>
    <row r="611" spans="1:21" s="165" customFormat="1" ht="24.75" customHeight="1" thickBot="1">
      <c r="A611" s="350"/>
      <c r="B611" s="354"/>
      <c r="C611" s="359"/>
      <c r="D611" s="357"/>
      <c r="E611" s="19">
        <v>230</v>
      </c>
      <c r="F611" s="41" t="s">
        <v>249</v>
      </c>
      <c r="G611" s="46"/>
      <c r="H611" s="72"/>
      <c r="I611" s="67"/>
      <c r="J611" s="72"/>
      <c r="K611" s="72"/>
      <c r="L611" s="72"/>
      <c r="M611" s="72"/>
      <c r="N611" s="190"/>
      <c r="O611" s="190"/>
      <c r="P611" s="190"/>
      <c r="Q611" s="190"/>
      <c r="R611" s="98"/>
      <c r="S611" s="67">
        <f t="shared" si="46"/>
        <v>0</v>
      </c>
      <c r="T611" s="338"/>
      <c r="U611" s="352"/>
    </row>
    <row r="612" spans="1:21" s="165" customFormat="1" ht="24.75" customHeight="1">
      <c r="A612" s="349">
        <v>240</v>
      </c>
      <c r="B612" s="353"/>
      <c r="C612" s="358">
        <v>3771529</v>
      </c>
      <c r="D612" s="356" t="s">
        <v>195</v>
      </c>
      <c r="E612" s="82">
        <v>111</v>
      </c>
      <c r="F612" s="27" t="s">
        <v>18</v>
      </c>
      <c r="G612" s="117">
        <v>2700000</v>
      </c>
      <c r="H612" s="117">
        <v>2700000</v>
      </c>
      <c r="I612" s="117">
        <v>2700000</v>
      </c>
      <c r="J612" s="117">
        <v>2700000</v>
      </c>
      <c r="K612" s="117">
        <v>2700000</v>
      </c>
      <c r="L612" s="117">
        <v>2700000</v>
      </c>
      <c r="M612" s="117">
        <v>2700000</v>
      </c>
      <c r="N612" s="117">
        <v>2700000</v>
      </c>
      <c r="O612" s="117">
        <v>2700000</v>
      </c>
      <c r="P612" s="117">
        <v>2700000</v>
      </c>
      <c r="Q612" s="117">
        <v>2700000</v>
      </c>
      <c r="R612" s="117">
        <v>2700000</v>
      </c>
      <c r="S612" s="63">
        <f t="shared" si="46"/>
        <v>32400000</v>
      </c>
      <c r="T612" s="339">
        <f>S612/12</f>
        <v>2700000</v>
      </c>
      <c r="U612" s="351">
        <f>SUM(S612:T613)</f>
        <v>36749500</v>
      </c>
    </row>
    <row r="613" spans="1:21" s="165" customFormat="1" ht="24.75" customHeight="1" thickBot="1">
      <c r="A613" s="350"/>
      <c r="B613" s="354"/>
      <c r="C613" s="359"/>
      <c r="D613" s="357"/>
      <c r="E613" s="21">
        <v>131</v>
      </c>
      <c r="F613" s="41" t="s">
        <v>31</v>
      </c>
      <c r="G613" s="122"/>
      <c r="H613" s="122">
        <v>1219500</v>
      </c>
      <c r="I613" s="122">
        <v>430000</v>
      </c>
      <c r="J613" s="122"/>
      <c r="K613" s="122"/>
      <c r="L613" s="122"/>
      <c r="M613" s="122"/>
      <c r="N613" s="122"/>
      <c r="O613" s="122"/>
      <c r="P613" s="122"/>
      <c r="Q613" s="122"/>
      <c r="R613" s="122"/>
      <c r="S613" s="70">
        <f t="shared" si="46"/>
        <v>1649500</v>
      </c>
      <c r="T613" s="338"/>
      <c r="U613" s="352"/>
    </row>
    <row r="614" spans="1:21" s="165" customFormat="1" ht="24.75" customHeight="1">
      <c r="A614" s="349">
        <v>241</v>
      </c>
      <c r="B614" s="353"/>
      <c r="C614" s="358">
        <v>4202930</v>
      </c>
      <c r="D614" s="356" t="s">
        <v>196</v>
      </c>
      <c r="E614" s="24">
        <v>111</v>
      </c>
      <c r="F614" s="38" t="s">
        <v>18</v>
      </c>
      <c r="G614" s="86">
        <v>2700000</v>
      </c>
      <c r="H614" s="86">
        <v>2700000</v>
      </c>
      <c r="I614" s="86">
        <v>2700000</v>
      </c>
      <c r="J614" s="86">
        <v>2700000</v>
      </c>
      <c r="K614" s="86">
        <v>2700000</v>
      </c>
      <c r="L614" s="86">
        <v>2700000</v>
      </c>
      <c r="M614" s="86">
        <v>2700000</v>
      </c>
      <c r="N614" s="86">
        <v>2700000</v>
      </c>
      <c r="O614" s="86">
        <v>2700000</v>
      </c>
      <c r="P614" s="86">
        <v>2700000</v>
      </c>
      <c r="Q614" s="86">
        <v>2700000</v>
      </c>
      <c r="R614" s="86">
        <v>2700000</v>
      </c>
      <c r="S614" s="87">
        <f t="shared" si="46"/>
        <v>32400000</v>
      </c>
      <c r="T614" s="337">
        <f>S614/12</f>
        <v>2700000</v>
      </c>
      <c r="U614" s="351">
        <f>SUM(S614:T615)</f>
        <v>36319500</v>
      </c>
    </row>
    <row r="615" spans="1:21" s="165" customFormat="1" ht="24.75" customHeight="1" thickBot="1">
      <c r="A615" s="350"/>
      <c r="B615" s="354"/>
      <c r="C615" s="359"/>
      <c r="D615" s="357"/>
      <c r="E615" s="23">
        <v>131</v>
      </c>
      <c r="F615" s="41" t="s">
        <v>93</v>
      </c>
      <c r="G615" s="133"/>
      <c r="H615" s="133">
        <v>1219500</v>
      </c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67">
        <f aca="true" t="shared" si="48" ref="S615:S630">SUM(G615:R615)</f>
        <v>1219500</v>
      </c>
      <c r="T615" s="341"/>
      <c r="U615" s="352"/>
    </row>
    <row r="616" spans="1:21" s="165" customFormat="1" ht="24.75" customHeight="1">
      <c r="A616" s="349">
        <v>242</v>
      </c>
      <c r="B616" s="353"/>
      <c r="C616" s="358">
        <v>4214568</v>
      </c>
      <c r="D616" s="356" t="s">
        <v>197</v>
      </c>
      <c r="E616" s="82">
        <v>111</v>
      </c>
      <c r="F616" s="27" t="s">
        <v>18</v>
      </c>
      <c r="G616" s="117">
        <v>3000000</v>
      </c>
      <c r="H616" s="117">
        <v>3000000</v>
      </c>
      <c r="I616" s="117">
        <v>3000000</v>
      </c>
      <c r="J616" s="117">
        <v>3000000</v>
      </c>
      <c r="K616" s="117">
        <v>3000000</v>
      </c>
      <c r="L616" s="117">
        <v>3000000</v>
      </c>
      <c r="M616" s="117">
        <v>3000000</v>
      </c>
      <c r="N616" s="117">
        <v>3000000</v>
      </c>
      <c r="O616" s="117">
        <v>3000000</v>
      </c>
      <c r="P616" s="117">
        <v>3000000</v>
      </c>
      <c r="Q616" s="117">
        <v>3000000</v>
      </c>
      <c r="R616" s="117">
        <v>3000000</v>
      </c>
      <c r="S616" s="63">
        <f t="shared" si="48"/>
        <v>36000000</v>
      </c>
      <c r="T616" s="339">
        <f>S616/12</f>
        <v>3000000</v>
      </c>
      <c r="U616" s="351">
        <f>SUM(S616:T617)</f>
        <v>40649500</v>
      </c>
    </row>
    <row r="617" spans="1:21" s="165" customFormat="1" ht="24.75" customHeight="1" thickBot="1">
      <c r="A617" s="350"/>
      <c r="B617" s="354"/>
      <c r="C617" s="359"/>
      <c r="D617" s="357"/>
      <c r="E617" s="19">
        <v>131</v>
      </c>
      <c r="F617" s="41" t="s">
        <v>31</v>
      </c>
      <c r="G617" s="46"/>
      <c r="H617" s="72">
        <v>1219500</v>
      </c>
      <c r="I617" s="67">
        <v>430000</v>
      </c>
      <c r="J617" s="72"/>
      <c r="K617" s="72"/>
      <c r="L617" s="72"/>
      <c r="M617" s="72"/>
      <c r="N617" s="190"/>
      <c r="O617" s="190"/>
      <c r="P617" s="190"/>
      <c r="Q617" s="190"/>
      <c r="R617" s="98"/>
      <c r="S617" s="67">
        <f t="shared" si="48"/>
        <v>1649500</v>
      </c>
      <c r="T617" s="338"/>
      <c r="U617" s="352"/>
    </row>
    <row r="618" spans="1:21" s="165" customFormat="1" ht="24.75" customHeight="1">
      <c r="A618" s="349">
        <v>243</v>
      </c>
      <c r="B618" s="353"/>
      <c r="C618" s="358">
        <v>4584629</v>
      </c>
      <c r="D618" s="356" t="s">
        <v>198</v>
      </c>
      <c r="E618" s="24">
        <v>111</v>
      </c>
      <c r="F618" s="38" t="s">
        <v>18</v>
      </c>
      <c r="G618" s="86">
        <v>2900000</v>
      </c>
      <c r="H618" s="86">
        <v>2900000</v>
      </c>
      <c r="I618" s="86">
        <v>2900000</v>
      </c>
      <c r="J618" s="86">
        <v>2900000</v>
      </c>
      <c r="K618" s="86">
        <v>2900000</v>
      </c>
      <c r="L618" s="86">
        <v>2900000</v>
      </c>
      <c r="M618" s="86">
        <v>2900000</v>
      </c>
      <c r="N618" s="86">
        <v>2900000</v>
      </c>
      <c r="O618" s="86">
        <v>2900000</v>
      </c>
      <c r="P618" s="86">
        <v>2900000</v>
      </c>
      <c r="Q618" s="86">
        <v>2900000</v>
      </c>
      <c r="R618" s="86">
        <v>2900000</v>
      </c>
      <c r="S618" s="63">
        <f>SUM(G618:R618)</f>
        <v>34800000</v>
      </c>
      <c r="T618" s="339">
        <f>S618/12</f>
        <v>2900000</v>
      </c>
      <c r="U618" s="351">
        <f>SUM(S618:T620)</f>
        <v>38057500</v>
      </c>
    </row>
    <row r="619" spans="1:21" s="165" customFormat="1" ht="24.75" customHeight="1">
      <c r="A619" s="355"/>
      <c r="B619" s="360"/>
      <c r="C619" s="361"/>
      <c r="D619" s="366"/>
      <c r="E619" s="16">
        <v>131</v>
      </c>
      <c r="F619" s="37" t="s">
        <v>93</v>
      </c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63">
        <f>SUM(G619:R619)</f>
        <v>0</v>
      </c>
      <c r="T619" s="340"/>
      <c r="U619" s="370"/>
    </row>
    <row r="620" spans="1:21" s="165" customFormat="1" ht="24.75" customHeight="1" thickBot="1">
      <c r="A620" s="350"/>
      <c r="B620" s="354"/>
      <c r="C620" s="359"/>
      <c r="D620" s="357"/>
      <c r="E620" s="23">
        <v>133</v>
      </c>
      <c r="F620" s="41" t="s">
        <v>254</v>
      </c>
      <c r="G620" s="133">
        <v>330000</v>
      </c>
      <c r="H620" s="280"/>
      <c r="I620" s="280"/>
      <c r="J620" s="280"/>
      <c r="K620" s="280"/>
      <c r="L620" s="280"/>
      <c r="M620" s="280"/>
      <c r="N620" s="280"/>
      <c r="O620" s="280"/>
      <c r="P620" s="280"/>
      <c r="Q620" s="280"/>
      <c r="R620" s="280"/>
      <c r="S620" s="67">
        <f t="shared" si="48"/>
        <v>330000</v>
      </c>
      <c r="T620" s="341">
        <f aca="true" t="shared" si="49" ref="T620:T625">S620/12</f>
        <v>27500</v>
      </c>
      <c r="U620" s="352"/>
    </row>
    <row r="621" spans="1:21" s="165" customFormat="1" ht="24.75" customHeight="1">
      <c r="A621" s="349">
        <v>244</v>
      </c>
      <c r="B621" s="353"/>
      <c r="C621" s="358">
        <v>4662353</v>
      </c>
      <c r="D621" s="356" t="s">
        <v>199</v>
      </c>
      <c r="E621" s="24">
        <v>111</v>
      </c>
      <c r="F621" s="38" t="s">
        <v>18</v>
      </c>
      <c r="G621" s="86">
        <v>3400000</v>
      </c>
      <c r="H621" s="86">
        <v>3400000</v>
      </c>
      <c r="I621" s="86">
        <v>3400000</v>
      </c>
      <c r="J621" s="86">
        <v>3400000</v>
      </c>
      <c r="K621" s="86">
        <v>3400000</v>
      </c>
      <c r="L621" s="86">
        <v>3400000</v>
      </c>
      <c r="M621" s="86">
        <v>3400000</v>
      </c>
      <c r="N621" s="86">
        <v>3400000</v>
      </c>
      <c r="O621" s="86">
        <v>3400000</v>
      </c>
      <c r="P621" s="86">
        <v>3400000</v>
      </c>
      <c r="Q621" s="86">
        <v>3400000</v>
      </c>
      <c r="R621" s="86">
        <v>3400000</v>
      </c>
      <c r="S621" s="63">
        <f t="shared" si="48"/>
        <v>40800000</v>
      </c>
      <c r="T621" s="339">
        <f t="shared" si="49"/>
        <v>3400000</v>
      </c>
      <c r="U621" s="351">
        <f>SUM(S621:T624)</f>
        <v>50168625</v>
      </c>
    </row>
    <row r="622" spans="1:21" s="165" customFormat="1" ht="24.75" customHeight="1">
      <c r="A622" s="355"/>
      <c r="B622" s="360"/>
      <c r="C622" s="361"/>
      <c r="D622" s="366"/>
      <c r="E622" s="16">
        <v>131</v>
      </c>
      <c r="F622" s="37" t="s">
        <v>93</v>
      </c>
      <c r="G622" s="75"/>
      <c r="H622" s="75">
        <v>1219500</v>
      </c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63">
        <f t="shared" si="48"/>
        <v>1219500</v>
      </c>
      <c r="T622" s="339">
        <f t="shared" si="49"/>
        <v>101625</v>
      </c>
      <c r="U622" s="370"/>
    </row>
    <row r="623" spans="1:21" s="165" customFormat="1" ht="24.75" customHeight="1">
      <c r="A623" s="355"/>
      <c r="B623" s="360"/>
      <c r="C623" s="361"/>
      <c r="D623" s="366"/>
      <c r="E623" s="16">
        <v>133</v>
      </c>
      <c r="F623" s="37" t="s">
        <v>21</v>
      </c>
      <c r="G623" s="241"/>
      <c r="H623" s="241"/>
      <c r="I623" s="241"/>
      <c r="J623" s="241"/>
      <c r="K623" s="75">
        <v>350000</v>
      </c>
      <c r="L623" s="75">
        <v>350000</v>
      </c>
      <c r="M623" s="75">
        <v>350000</v>
      </c>
      <c r="N623" s="75">
        <v>350000</v>
      </c>
      <c r="O623" s="75">
        <v>350000</v>
      </c>
      <c r="P623" s="75">
        <v>350000</v>
      </c>
      <c r="Q623" s="75">
        <v>510000</v>
      </c>
      <c r="R623" s="75">
        <v>1020000</v>
      </c>
      <c r="S623" s="63">
        <f t="shared" si="48"/>
        <v>3630000</v>
      </c>
      <c r="T623" s="339">
        <f t="shared" si="49"/>
        <v>302500</v>
      </c>
      <c r="U623" s="370"/>
    </row>
    <row r="624" spans="1:21" s="165" customFormat="1" ht="24.75" customHeight="1" thickBot="1">
      <c r="A624" s="350"/>
      <c r="B624" s="354"/>
      <c r="C624" s="359"/>
      <c r="D624" s="357"/>
      <c r="E624" s="23">
        <v>133</v>
      </c>
      <c r="F624" s="41" t="s">
        <v>254</v>
      </c>
      <c r="G624" s="133">
        <v>330000</v>
      </c>
      <c r="H624" s="133">
        <v>330000</v>
      </c>
      <c r="I624" s="280"/>
      <c r="J624" s="280"/>
      <c r="K624" s="280"/>
      <c r="L624" s="280"/>
      <c r="M624" s="280"/>
      <c r="N624" s="280"/>
      <c r="O624" s="280"/>
      <c r="P624" s="280"/>
      <c r="Q624" s="280"/>
      <c r="R624" s="280"/>
      <c r="S624" s="67">
        <f t="shared" si="48"/>
        <v>660000</v>
      </c>
      <c r="T624" s="341">
        <f t="shared" si="49"/>
        <v>55000</v>
      </c>
      <c r="U624" s="352"/>
    </row>
    <row r="625" spans="1:21" s="165" customFormat="1" ht="24.75" customHeight="1">
      <c r="A625" s="349">
        <v>245</v>
      </c>
      <c r="B625" s="353"/>
      <c r="C625" s="358">
        <v>4803750</v>
      </c>
      <c r="D625" s="356" t="s">
        <v>200</v>
      </c>
      <c r="E625" s="82">
        <v>111</v>
      </c>
      <c r="F625" s="27" t="s">
        <v>18</v>
      </c>
      <c r="G625" s="117">
        <v>3400000</v>
      </c>
      <c r="H625" s="117">
        <v>3400000</v>
      </c>
      <c r="I625" s="117">
        <v>3400000</v>
      </c>
      <c r="J625" s="117">
        <v>3400000</v>
      </c>
      <c r="K625" s="117">
        <v>3400000</v>
      </c>
      <c r="L625" s="117">
        <v>3400000</v>
      </c>
      <c r="M625" s="117">
        <v>3400000</v>
      </c>
      <c r="N625" s="117">
        <v>3400000</v>
      </c>
      <c r="O625" s="117">
        <v>3400000</v>
      </c>
      <c r="P625" s="117">
        <v>3400000</v>
      </c>
      <c r="Q625" s="117">
        <v>3400000</v>
      </c>
      <c r="R625" s="117">
        <v>3400000</v>
      </c>
      <c r="S625" s="63">
        <f t="shared" si="48"/>
        <v>40800000</v>
      </c>
      <c r="T625" s="339">
        <f t="shared" si="49"/>
        <v>3400000</v>
      </c>
      <c r="U625" s="351">
        <f>SUM(S625:T626)</f>
        <v>45849500</v>
      </c>
    </row>
    <row r="626" spans="1:21" s="165" customFormat="1" ht="24.75" customHeight="1" thickBot="1">
      <c r="A626" s="350"/>
      <c r="B626" s="354"/>
      <c r="C626" s="359"/>
      <c r="D626" s="357"/>
      <c r="E626" s="19">
        <v>131</v>
      </c>
      <c r="F626" s="41" t="s">
        <v>31</v>
      </c>
      <c r="G626" s="46"/>
      <c r="H626" s="72">
        <v>1219500</v>
      </c>
      <c r="I626" s="67">
        <v>430000</v>
      </c>
      <c r="J626" s="72"/>
      <c r="K626" s="72"/>
      <c r="L626" s="72"/>
      <c r="M626" s="72"/>
      <c r="N626" s="190"/>
      <c r="O626" s="190"/>
      <c r="P626" s="190"/>
      <c r="Q626" s="190"/>
      <c r="R626" s="98"/>
      <c r="S626" s="67">
        <f t="shared" si="48"/>
        <v>1649500</v>
      </c>
      <c r="T626" s="338"/>
      <c r="U626" s="352"/>
    </row>
    <row r="627" spans="1:21" s="165" customFormat="1" ht="24.75" customHeight="1">
      <c r="A627" s="349">
        <v>246</v>
      </c>
      <c r="B627" s="353"/>
      <c r="C627" s="358">
        <v>4817473</v>
      </c>
      <c r="D627" s="356" t="s">
        <v>201</v>
      </c>
      <c r="E627" s="24">
        <v>111</v>
      </c>
      <c r="F627" s="38" t="s">
        <v>18</v>
      </c>
      <c r="G627" s="86">
        <v>2700000</v>
      </c>
      <c r="H627" s="86">
        <v>2700000</v>
      </c>
      <c r="I627" s="86">
        <v>2700000</v>
      </c>
      <c r="J627" s="86">
        <v>2700000</v>
      </c>
      <c r="K627" s="86">
        <v>2700000</v>
      </c>
      <c r="L627" s="86">
        <v>2700000</v>
      </c>
      <c r="M627" s="86">
        <v>2700000</v>
      </c>
      <c r="N627" s="86">
        <v>2700000</v>
      </c>
      <c r="O627" s="86">
        <v>2700000</v>
      </c>
      <c r="P627" s="86">
        <v>2700000</v>
      </c>
      <c r="Q627" s="86">
        <v>2700000</v>
      </c>
      <c r="R627" s="86">
        <v>2700000</v>
      </c>
      <c r="S627" s="63">
        <f>SUM(G627:R627)</f>
        <v>32400000</v>
      </c>
      <c r="T627" s="339">
        <f>S627/12</f>
        <v>2700000</v>
      </c>
      <c r="U627" s="351">
        <f>SUM(S627:T628)</f>
        <v>35100000</v>
      </c>
    </row>
    <row r="628" spans="1:21" s="165" customFormat="1" ht="24.75" customHeight="1" thickBot="1">
      <c r="A628" s="350"/>
      <c r="B628" s="354"/>
      <c r="C628" s="359"/>
      <c r="D628" s="357"/>
      <c r="E628" s="23">
        <v>133</v>
      </c>
      <c r="F628" s="41" t="s">
        <v>254</v>
      </c>
      <c r="G628" s="133"/>
      <c r="H628" s="133"/>
      <c r="I628" s="133"/>
      <c r="J628" s="133"/>
      <c r="K628" s="233"/>
      <c r="L628" s="233"/>
      <c r="M628" s="233"/>
      <c r="N628" s="233"/>
      <c r="O628" s="133"/>
      <c r="P628" s="133"/>
      <c r="Q628" s="233"/>
      <c r="R628" s="233"/>
      <c r="S628" s="67">
        <f t="shared" si="48"/>
        <v>0</v>
      </c>
      <c r="T628" s="341">
        <f>S628/12</f>
        <v>0</v>
      </c>
      <c r="U628" s="352"/>
    </row>
    <row r="629" spans="1:21" s="165" customFormat="1" ht="24.75" customHeight="1">
      <c r="A629" s="349">
        <v>247</v>
      </c>
      <c r="B629" s="353"/>
      <c r="C629" s="358">
        <v>4829731</v>
      </c>
      <c r="D629" s="356" t="s">
        <v>202</v>
      </c>
      <c r="E629" s="82">
        <v>111</v>
      </c>
      <c r="F629" s="27" t="s">
        <v>18</v>
      </c>
      <c r="G629" s="117">
        <v>2700000</v>
      </c>
      <c r="H629" s="117">
        <v>2700000</v>
      </c>
      <c r="I629" s="117">
        <v>2700000</v>
      </c>
      <c r="J629" s="117">
        <v>2700000</v>
      </c>
      <c r="K629" s="117">
        <v>2700000</v>
      </c>
      <c r="L629" s="117">
        <v>2700000</v>
      </c>
      <c r="M629" s="117">
        <v>2700000</v>
      </c>
      <c r="N629" s="117">
        <v>2700000</v>
      </c>
      <c r="O629" s="117">
        <v>2700000</v>
      </c>
      <c r="P629" s="117">
        <v>2700000</v>
      </c>
      <c r="Q629" s="117">
        <v>2700000</v>
      </c>
      <c r="R629" s="117">
        <v>2700000</v>
      </c>
      <c r="S629" s="63">
        <f t="shared" si="48"/>
        <v>32400000</v>
      </c>
      <c r="T629" s="339">
        <f>S629/12</f>
        <v>2700000</v>
      </c>
      <c r="U629" s="351">
        <f>SUM(S629:T630)</f>
        <v>36749500</v>
      </c>
    </row>
    <row r="630" spans="1:21" s="165" customFormat="1" ht="24.75" customHeight="1" thickBot="1">
      <c r="A630" s="350"/>
      <c r="B630" s="354"/>
      <c r="C630" s="359"/>
      <c r="D630" s="357"/>
      <c r="E630" s="19">
        <v>131</v>
      </c>
      <c r="F630" s="41" t="s">
        <v>31</v>
      </c>
      <c r="G630" s="46"/>
      <c r="H630" s="46">
        <v>1219500</v>
      </c>
      <c r="I630" s="67">
        <v>430000</v>
      </c>
      <c r="J630" s="72"/>
      <c r="K630" s="72"/>
      <c r="L630" s="72"/>
      <c r="M630" s="72"/>
      <c r="N630" s="190"/>
      <c r="O630" s="190"/>
      <c r="P630" s="190"/>
      <c r="Q630" s="190"/>
      <c r="R630" s="98"/>
      <c r="S630" s="67">
        <f t="shared" si="48"/>
        <v>1649500</v>
      </c>
      <c r="T630" s="338"/>
      <c r="U630" s="352"/>
    </row>
    <row r="631" spans="1:21" s="165" customFormat="1" ht="24.75" customHeight="1">
      <c r="A631" s="349">
        <v>248</v>
      </c>
      <c r="B631" s="353"/>
      <c r="C631" s="358">
        <v>833321</v>
      </c>
      <c r="D631" s="356" t="s">
        <v>252</v>
      </c>
      <c r="E631" s="24">
        <v>111</v>
      </c>
      <c r="F631" s="38" t="s">
        <v>18</v>
      </c>
      <c r="G631" s="117">
        <v>6900000</v>
      </c>
      <c r="H631" s="117">
        <v>6900000</v>
      </c>
      <c r="I631" s="117">
        <v>6900000</v>
      </c>
      <c r="J631" s="117">
        <v>6900000</v>
      </c>
      <c r="K631" s="117">
        <v>6900000</v>
      </c>
      <c r="L631" s="117">
        <v>6900000</v>
      </c>
      <c r="M631" s="117">
        <v>6900000</v>
      </c>
      <c r="N631" s="117">
        <v>6900000</v>
      </c>
      <c r="O631" s="117">
        <v>6900000</v>
      </c>
      <c r="P631" s="117">
        <v>6900000</v>
      </c>
      <c r="Q631" s="117">
        <v>6900000</v>
      </c>
      <c r="R631" s="117">
        <v>6900000</v>
      </c>
      <c r="S631" s="63">
        <f aca="true" t="shared" si="50" ref="S631:S641">SUM(G631:R631)</f>
        <v>82800000</v>
      </c>
      <c r="T631" s="339">
        <f>S631/12</f>
        <v>6900000</v>
      </c>
      <c r="U631" s="351">
        <f>SUM(S631:T635)</f>
        <v>118397600</v>
      </c>
    </row>
    <row r="632" spans="1:21" s="165" customFormat="1" ht="24.75" customHeight="1">
      <c r="A632" s="355"/>
      <c r="B632" s="360"/>
      <c r="C632" s="361"/>
      <c r="D632" s="366"/>
      <c r="E632" s="82">
        <v>230</v>
      </c>
      <c r="F632" s="27" t="s">
        <v>249</v>
      </c>
      <c r="G632" s="117"/>
      <c r="H632" s="263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63">
        <f t="shared" si="50"/>
        <v>0</v>
      </c>
      <c r="T632" s="339"/>
      <c r="U632" s="370"/>
    </row>
    <row r="633" spans="1:21" s="165" customFormat="1" ht="24.75" customHeight="1">
      <c r="A633" s="355"/>
      <c r="B633" s="360"/>
      <c r="C633" s="361"/>
      <c r="D633" s="366"/>
      <c r="E633" s="16">
        <v>133</v>
      </c>
      <c r="F633" s="37" t="s">
        <v>21</v>
      </c>
      <c r="G633" s="75">
        <v>915000</v>
      </c>
      <c r="H633" s="75">
        <v>915000</v>
      </c>
      <c r="I633" s="75">
        <v>915000</v>
      </c>
      <c r="J633" s="75">
        <v>915000</v>
      </c>
      <c r="K633" s="75">
        <v>915000</v>
      </c>
      <c r="L633" s="75">
        <v>915000</v>
      </c>
      <c r="M633" s="75">
        <v>915000</v>
      </c>
      <c r="N633" s="75">
        <v>915000</v>
      </c>
      <c r="O633" s="75">
        <v>915000</v>
      </c>
      <c r="P633" s="75">
        <v>915000</v>
      </c>
      <c r="Q633" s="75">
        <v>1075000</v>
      </c>
      <c r="R633" s="75">
        <v>1121000</v>
      </c>
      <c r="S633" s="63">
        <f t="shared" si="50"/>
        <v>11346000</v>
      </c>
      <c r="T633" s="339">
        <f>S633/12</f>
        <v>945500</v>
      </c>
      <c r="U633" s="370"/>
    </row>
    <row r="634" spans="1:21" s="165" customFormat="1" ht="24.75" customHeight="1">
      <c r="A634" s="355"/>
      <c r="B634" s="360"/>
      <c r="C634" s="361"/>
      <c r="D634" s="366"/>
      <c r="E634" s="16">
        <v>113</v>
      </c>
      <c r="F634" s="37" t="s">
        <v>19</v>
      </c>
      <c r="G634" s="75">
        <v>1168200</v>
      </c>
      <c r="H634" s="75">
        <v>1168200</v>
      </c>
      <c r="I634" s="75">
        <v>1168200</v>
      </c>
      <c r="J634" s="75">
        <v>1168200</v>
      </c>
      <c r="K634" s="75">
        <v>1168200</v>
      </c>
      <c r="L634" s="75">
        <v>1168200</v>
      </c>
      <c r="M634" s="75">
        <v>1168200</v>
      </c>
      <c r="N634" s="75">
        <v>1168200</v>
      </c>
      <c r="O634" s="75">
        <v>1168200</v>
      </c>
      <c r="P634" s="75">
        <v>1168200</v>
      </c>
      <c r="Q634" s="75">
        <v>1168200</v>
      </c>
      <c r="R634" s="75">
        <v>1168200</v>
      </c>
      <c r="S634" s="63">
        <f t="shared" si="50"/>
        <v>14018400</v>
      </c>
      <c r="T634" s="339">
        <f>S634/12</f>
        <v>1168200</v>
      </c>
      <c r="U634" s="370"/>
    </row>
    <row r="635" spans="1:21" s="165" customFormat="1" ht="24.75" customHeight="1" thickBot="1">
      <c r="A635" s="350"/>
      <c r="B635" s="354"/>
      <c r="C635" s="359"/>
      <c r="D635" s="357"/>
      <c r="E635" s="21">
        <v>131</v>
      </c>
      <c r="F635" s="39" t="s">
        <v>299</v>
      </c>
      <c r="G635" s="122"/>
      <c r="H635" s="122">
        <v>1219500</v>
      </c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70">
        <f t="shared" si="50"/>
        <v>1219500</v>
      </c>
      <c r="T635" s="338"/>
      <c r="U635" s="352"/>
    </row>
    <row r="636" spans="1:21" s="165" customFormat="1" ht="24.75" customHeight="1">
      <c r="A636" s="349">
        <v>249</v>
      </c>
      <c r="B636" s="353"/>
      <c r="C636" s="358">
        <v>2451053</v>
      </c>
      <c r="D636" s="356" t="s">
        <v>301</v>
      </c>
      <c r="E636" s="24">
        <v>133</v>
      </c>
      <c r="F636" s="37" t="s">
        <v>21</v>
      </c>
      <c r="G636" s="237"/>
      <c r="H636" s="237"/>
      <c r="I636" s="86">
        <v>650000</v>
      </c>
      <c r="J636" s="86">
        <v>650000</v>
      </c>
      <c r="K636" s="86">
        <v>650000</v>
      </c>
      <c r="L636" s="86">
        <v>650000</v>
      </c>
      <c r="M636" s="86">
        <v>650000</v>
      </c>
      <c r="N636" s="86">
        <v>650000</v>
      </c>
      <c r="O636" s="86">
        <v>650000</v>
      </c>
      <c r="P636" s="86">
        <v>650000</v>
      </c>
      <c r="Q636" s="86">
        <v>780000</v>
      </c>
      <c r="R636" s="86">
        <v>862000</v>
      </c>
      <c r="S636" s="63">
        <f>SUM(G636:R636)</f>
        <v>6842000</v>
      </c>
      <c r="T636" s="339">
        <f>S636/12</f>
        <v>570166.6666666666</v>
      </c>
      <c r="U636" s="351">
        <f>SUM(S636:T637)</f>
        <v>8631666.666666668</v>
      </c>
    </row>
    <row r="637" spans="1:21" s="165" customFormat="1" ht="24.75" customHeight="1" thickBot="1">
      <c r="A637" s="350"/>
      <c r="B637" s="354"/>
      <c r="C637" s="359"/>
      <c r="D637" s="357"/>
      <c r="E637" s="19">
        <v>131</v>
      </c>
      <c r="F637" s="41" t="s">
        <v>93</v>
      </c>
      <c r="G637" s="133"/>
      <c r="H637" s="133">
        <v>1219500</v>
      </c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67">
        <f t="shared" si="50"/>
        <v>1219500</v>
      </c>
      <c r="T637" s="341"/>
      <c r="U637" s="352"/>
    </row>
    <row r="638" spans="1:21" s="165" customFormat="1" ht="24.75" customHeight="1">
      <c r="A638" s="349">
        <v>250</v>
      </c>
      <c r="B638" s="353"/>
      <c r="C638" s="377">
        <v>4428741</v>
      </c>
      <c r="D638" s="356" t="s">
        <v>253</v>
      </c>
      <c r="E638" s="24">
        <v>111</v>
      </c>
      <c r="F638" s="38" t="s">
        <v>18</v>
      </c>
      <c r="G638" s="86">
        <v>7800000</v>
      </c>
      <c r="H638" s="86">
        <v>7800000</v>
      </c>
      <c r="I638" s="86">
        <v>7800000</v>
      </c>
      <c r="J638" s="86">
        <v>7800000</v>
      </c>
      <c r="K638" s="86">
        <v>7800000</v>
      </c>
      <c r="L638" s="86">
        <v>7800000</v>
      </c>
      <c r="M638" s="86">
        <v>7800000</v>
      </c>
      <c r="N638" s="86">
        <v>7800000</v>
      </c>
      <c r="O638" s="86">
        <v>7800000</v>
      </c>
      <c r="P638" s="86">
        <v>7800000</v>
      </c>
      <c r="Q638" s="86">
        <v>6900000</v>
      </c>
      <c r="R638" s="86">
        <v>6900000</v>
      </c>
      <c r="S638" s="87">
        <f>SUM(G638:R638)</f>
        <v>91800000</v>
      </c>
      <c r="T638" s="337">
        <f>S638/12</f>
        <v>7650000</v>
      </c>
      <c r="U638" s="351">
        <f>SUM(S638:T640)</f>
        <v>102875166.66666667</v>
      </c>
    </row>
    <row r="639" spans="1:21" s="165" customFormat="1" ht="24.75" customHeight="1">
      <c r="A639" s="355"/>
      <c r="B639" s="360"/>
      <c r="C639" s="378"/>
      <c r="D639" s="366"/>
      <c r="E639" s="16">
        <v>133</v>
      </c>
      <c r="F639" s="37" t="s">
        <v>21</v>
      </c>
      <c r="G639" s="241"/>
      <c r="H639" s="241"/>
      <c r="I639" s="241"/>
      <c r="J639" s="241"/>
      <c r="K639" s="241"/>
      <c r="L639" s="241"/>
      <c r="M639" s="241"/>
      <c r="N639" s="241"/>
      <c r="O639" s="241"/>
      <c r="P639" s="241"/>
      <c r="Q639" s="75">
        <v>915000</v>
      </c>
      <c r="R639" s="75">
        <v>1121000</v>
      </c>
      <c r="S639" s="63">
        <f>SUM(G639:R639)</f>
        <v>2036000</v>
      </c>
      <c r="T639" s="339">
        <f>S639/12</f>
        <v>169666.66666666666</v>
      </c>
      <c r="U639" s="370"/>
    </row>
    <row r="640" spans="1:21" s="165" customFormat="1" ht="24.75" customHeight="1" thickBot="1">
      <c r="A640" s="350"/>
      <c r="B640" s="354"/>
      <c r="C640" s="379"/>
      <c r="D640" s="357"/>
      <c r="E640" s="19">
        <v>131</v>
      </c>
      <c r="F640" s="41" t="s">
        <v>93</v>
      </c>
      <c r="G640" s="133"/>
      <c r="H640" s="133">
        <v>1219500</v>
      </c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67">
        <f t="shared" si="50"/>
        <v>1219500</v>
      </c>
      <c r="T640" s="341"/>
      <c r="U640" s="352"/>
    </row>
    <row r="641" spans="1:22" s="165" customFormat="1" ht="24.75" customHeight="1">
      <c r="A641" s="383">
        <v>251</v>
      </c>
      <c r="B641" s="353"/>
      <c r="C641" s="358">
        <v>1726653</v>
      </c>
      <c r="D641" s="356" t="s">
        <v>251</v>
      </c>
      <c r="E641" s="82">
        <v>111</v>
      </c>
      <c r="F641" s="27" t="s">
        <v>18</v>
      </c>
      <c r="G641" s="75">
        <v>6900000</v>
      </c>
      <c r="H641" s="75">
        <v>6900000</v>
      </c>
      <c r="I641" s="75">
        <v>6900000</v>
      </c>
      <c r="J641" s="75">
        <v>6900000</v>
      </c>
      <c r="K641" s="75">
        <v>6900000</v>
      </c>
      <c r="L641" s="75">
        <v>6900000</v>
      </c>
      <c r="M641" s="75">
        <v>6900000</v>
      </c>
      <c r="N641" s="75">
        <v>6900000</v>
      </c>
      <c r="O641" s="75">
        <v>6900000</v>
      </c>
      <c r="P641" s="75">
        <v>6900000</v>
      </c>
      <c r="Q641" s="75">
        <v>6900000</v>
      </c>
      <c r="R641" s="75">
        <v>6900000</v>
      </c>
      <c r="S641" s="87">
        <f t="shared" si="50"/>
        <v>82800000</v>
      </c>
      <c r="T641" s="337">
        <f>S641/12</f>
        <v>6900000</v>
      </c>
      <c r="U641" s="351">
        <f>SUM(S641:T643)</f>
        <v>162202000</v>
      </c>
      <c r="V641" s="165" t="s">
        <v>293</v>
      </c>
    </row>
    <row r="642" spans="1:21" s="165" customFormat="1" ht="24.75" customHeight="1">
      <c r="A642" s="385"/>
      <c r="B642" s="360"/>
      <c r="C642" s="361"/>
      <c r="D642" s="366"/>
      <c r="E642" s="80">
        <v>111</v>
      </c>
      <c r="F642" s="37" t="s">
        <v>286</v>
      </c>
      <c r="G642" s="75">
        <v>5544000</v>
      </c>
      <c r="H642" s="75">
        <v>5544000</v>
      </c>
      <c r="I642" s="75">
        <v>5544000</v>
      </c>
      <c r="J642" s="75">
        <v>5544000</v>
      </c>
      <c r="K642" s="75">
        <v>5544000</v>
      </c>
      <c r="L642" s="75">
        <v>5544000</v>
      </c>
      <c r="M642" s="75">
        <v>5544000</v>
      </c>
      <c r="N642" s="75">
        <v>5544000</v>
      </c>
      <c r="O642" s="75">
        <v>5544000</v>
      </c>
      <c r="P642" s="75">
        <v>5544000</v>
      </c>
      <c r="Q642" s="75">
        <v>5544000</v>
      </c>
      <c r="R642" s="75">
        <v>5544000</v>
      </c>
      <c r="S642" s="65">
        <f aca="true" t="shared" si="51" ref="S642:S671">SUM(G642:R642)</f>
        <v>66528000</v>
      </c>
      <c r="T642" s="340">
        <f aca="true" t="shared" si="52" ref="T642:T671">S642/12</f>
        <v>5544000</v>
      </c>
      <c r="U642" s="370"/>
    </row>
    <row r="643" spans="1:21" s="165" customFormat="1" ht="24.75" customHeight="1" thickBot="1">
      <c r="A643" s="384"/>
      <c r="B643" s="354"/>
      <c r="C643" s="359"/>
      <c r="D643" s="357"/>
      <c r="E643" s="19">
        <v>131</v>
      </c>
      <c r="F643" s="41" t="s">
        <v>31</v>
      </c>
      <c r="G643" s="133"/>
      <c r="H643" s="133"/>
      <c r="I643" s="134">
        <v>430000</v>
      </c>
      <c r="J643" s="135"/>
      <c r="K643" s="135"/>
      <c r="L643" s="135"/>
      <c r="M643" s="135"/>
      <c r="N643" s="135"/>
      <c r="O643" s="135"/>
      <c r="P643" s="135"/>
      <c r="Q643" s="135"/>
      <c r="R643" s="136"/>
      <c r="S643" s="63">
        <f t="shared" si="51"/>
        <v>430000</v>
      </c>
      <c r="T643" s="339"/>
      <c r="U643" s="352"/>
    </row>
    <row r="644" spans="1:21" s="165" customFormat="1" ht="24.75" customHeight="1">
      <c r="A644" s="383">
        <v>252</v>
      </c>
      <c r="B644" s="353"/>
      <c r="C644" s="377">
        <v>871170</v>
      </c>
      <c r="D644" s="356" t="s">
        <v>270</v>
      </c>
      <c r="E644" s="24">
        <v>111</v>
      </c>
      <c r="F644" s="38" t="s">
        <v>18</v>
      </c>
      <c r="G644" s="86">
        <v>10500000</v>
      </c>
      <c r="H644" s="86">
        <v>10500000</v>
      </c>
      <c r="I644" s="86">
        <v>10500000</v>
      </c>
      <c r="J644" s="86">
        <v>10500000</v>
      </c>
      <c r="K644" s="86">
        <v>10500000</v>
      </c>
      <c r="L644" s="86">
        <v>10500000</v>
      </c>
      <c r="M644" s="86">
        <v>10500000</v>
      </c>
      <c r="N644" s="86">
        <v>10500000</v>
      </c>
      <c r="O644" s="279"/>
      <c r="P644" s="279"/>
      <c r="Q644" s="279"/>
      <c r="R644" s="279"/>
      <c r="S644" s="87">
        <f t="shared" si="51"/>
        <v>84000000</v>
      </c>
      <c r="T644" s="337">
        <f t="shared" si="52"/>
        <v>7000000</v>
      </c>
      <c r="U644" s="351">
        <f>SUM(S644:T646)</f>
        <v>118290466.66666667</v>
      </c>
    </row>
    <row r="645" spans="1:21" s="165" customFormat="1" ht="24.75" customHeight="1">
      <c r="A645" s="385"/>
      <c r="B645" s="360"/>
      <c r="C645" s="378"/>
      <c r="D645" s="366"/>
      <c r="E645" s="132">
        <v>113</v>
      </c>
      <c r="F645" s="37" t="s">
        <v>19</v>
      </c>
      <c r="G645" s="75">
        <v>1948900</v>
      </c>
      <c r="H645" s="75">
        <v>1948900</v>
      </c>
      <c r="I645" s="75">
        <v>1948900</v>
      </c>
      <c r="J645" s="75">
        <v>1948900</v>
      </c>
      <c r="K645" s="75">
        <v>1948900</v>
      </c>
      <c r="L645" s="75">
        <v>1948900</v>
      </c>
      <c r="M645" s="75">
        <v>1948900</v>
      </c>
      <c r="N645" s="75">
        <v>1948900</v>
      </c>
      <c r="O645" s="264"/>
      <c r="P645" s="264"/>
      <c r="Q645" s="264"/>
      <c r="R645" s="264"/>
      <c r="S645" s="65">
        <f t="shared" si="51"/>
        <v>15591200</v>
      </c>
      <c r="T645" s="340">
        <f t="shared" si="52"/>
        <v>1299266.6666666667</v>
      </c>
      <c r="U645" s="370"/>
    </row>
    <row r="646" spans="1:21" s="165" customFormat="1" ht="24.75" customHeight="1" thickBot="1">
      <c r="A646" s="384"/>
      <c r="B646" s="354"/>
      <c r="C646" s="379"/>
      <c r="D646" s="357"/>
      <c r="E646" s="21">
        <v>133</v>
      </c>
      <c r="F646" s="41" t="s">
        <v>21</v>
      </c>
      <c r="G646" s="133">
        <v>1200000</v>
      </c>
      <c r="H646" s="133">
        <v>1200000</v>
      </c>
      <c r="I646" s="133">
        <v>1200000</v>
      </c>
      <c r="J646" s="133">
        <v>1200000</v>
      </c>
      <c r="K646" s="133">
        <v>1200000</v>
      </c>
      <c r="L646" s="133">
        <v>1200000</v>
      </c>
      <c r="M646" s="133">
        <v>1200000</v>
      </c>
      <c r="N646" s="133">
        <v>1200000</v>
      </c>
      <c r="O646" s="280"/>
      <c r="P646" s="280"/>
      <c r="Q646" s="280"/>
      <c r="R646" s="280"/>
      <c r="S646" s="63">
        <f t="shared" si="51"/>
        <v>9600000</v>
      </c>
      <c r="T646" s="339">
        <f t="shared" si="52"/>
        <v>800000</v>
      </c>
      <c r="U646" s="352"/>
    </row>
    <row r="647" spans="1:21" s="165" customFormat="1" ht="24.75" customHeight="1">
      <c r="A647" s="383">
        <v>253</v>
      </c>
      <c r="B647" s="353"/>
      <c r="C647" s="377">
        <v>705205</v>
      </c>
      <c r="D647" s="356" t="s">
        <v>272</v>
      </c>
      <c r="E647" s="24">
        <v>111</v>
      </c>
      <c r="F647" s="38" t="s">
        <v>18</v>
      </c>
      <c r="G647" s="86">
        <v>6900000</v>
      </c>
      <c r="H647" s="86">
        <v>6900000</v>
      </c>
      <c r="I647" s="86">
        <v>6900000</v>
      </c>
      <c r="J647" s="86">
        <v>6900000</v>
      </c>
      <c r="K647" s="86">
        <v>6900000</v>
      </c>
      <c r="L647" s="86">
        <v>6900000</v>
      </c>
      <c r="M647" s="86">
        <v>6900000</v>
      </c>
      <c r="N647" s="86">
        <v>6900000</v>
      </c>
      <c r="O647" s="86">
        <v>1840000</v>
      </c>
      <c r="P647" s="279"/>
      <c r="Q647" s="279"/>
      <c r="R647" s="279"/>
      <c r="S647" s="87">
        <f t="shared" si="51"/>
        <v>57040000</v>
      </c>
      <c r="T647" s="337">
        <f t="shared" si="52"/>
        <v>4753333.333333333</v>
      </c>
      <c r="U647" s="351">
        <f>SUM(S647:T650)</f>
        <v>84221380.00000001</v>
      </c>
    </row>
    <row r="648" spans="1:21" s="165" customFormat="1" ht="24.75" customHeight="1">
      <c r="A648" s="385"/>
      <c r="B648" s="360"/>
      <c r="C648" s="378"/>
      <c r="D648" s="366"/>
      <c r="E648" s="16">
        <v>131</v>
      </c>
      <c r="F648" s="37" t="s">
        <v>93</v>
      </c>
      <c r="G648" s="75"/>
      <c r="H648" s="75">
        <v>1219500</v>
      </c>
      <c r="I648" s="75"/>
      <c r="J648" s="75"/>
      <c r="K648" s="75"/>
      <c r="L648" s="75"/>
      <c r="M648" s="75"/>
      <c r="N648" s="75"/>
      <c r="O648" s="75"/>
      <c r="P648" s="264"/>
      <c r="Q648" s="264"/>
      <c r="R648" s="316"/>
      <c r="S648" s="63">
        <f t="shared" si="51"/>
        <v>1219500</v>
      </c>
      <c r="T648" s="340"/>
      <c r="U648" s="370"/>
    </row>
    <row r="649" spans="1:21" s="165" customFormat="1" ht="24.75" customHeight="1">
      <c r="A649" s="385"/>
      <c r="B649" s="360"/>
      <c r="C649" s="378"/>
      <c r="D649" s="366"/>
      <c r="E649" s="82">
        <v>113</v>
      </c>
      <c r="F649" s="27" t="s">
        <v>248</v>
      </c>
      <c r="G649" s="117">
        <v>1168200</v>
      </c>
      <c r="H649" s="117">
        <v>1168200</v>
      </c>
      <c r="I649" s="117">
        <v>1168200</v>
      </c>
      <c r="J649" s="117">
        <v>1168200</v>
      </c>
      <c r="K649" s="117">
        <v>1168200</v>
      </c>
      <c r="L649" s="117">
        <v>1168200</v>
      </c>
      <c r="M649" s="117">
        <v>1168200</v>
      </c>
      <c r="N649" s="117">
        <v>1168200</v>
      </c>
      <c r="O649" s="117">
        <v>311520</v>
      </c>
      <c r="P649" s="274"/>
      <c r="Q649" s="274"/>
      <c r="R649" s="315"/>
      <c r="S649" s="63">
        <f t="shared" si="51"/>
        <v>9657120</v>
      </c>
      <c r="T649" s="339">
        <f t="shared" si="52"/>
        <v>804760</v>
      </c>
      <c r="U649" s="370"/>
    </row>
    <row r="650" spans="1:21" s="165" customFormat="1" ht="24.75" customHeight="1" thickBot="1">
      <c r="A650" s="384"/>
      <c r="B650" s="354"/>
      <c r="C650" s="379"/>
      <c r="D650" s="357"/>
      <c r="E650" s="23">
        <v>133</v>
      </c>
      <c r="F650" s="41" t="s">
        <v>21</v>
      </c>
      <c r="G650" s="131">
        <v>1200000</v>
      </c>
      <c r="H650" s="131">
        <v>1200000</v>
      </c>
      <c r="I650" s="131">
        <v>1200000</v>
      </c>
      <c r="J650" s="131">
        <v>1200000</v>
      </c>
      <c r="K650" s="131">
        <v>1200000</v>
      </c>
      <c r="L650" s="131">
        <v>1200000</v>
      </c>
      <c r="M650" s="131">
        <v>1200000</v>
      </c>
      <c r="N650" s="131">
        <v>1200000</v>
      </c>
      <c r="O650" s="131">
        <v>320000</v>
      </c>
      <c r="P650" s="281"/>
      <c r="Q650" s="281"/>
      <c r="R650" s="281"/>
      <c r="S650" s="63">
        <f t="shared" si="51"/>
        <v>9920000</v>
      </c>
      <c r="T650" s="339">
        <f t="shared" si="52"/>
        <v>826666.6666666666</v>
      </c>
      <c r="U650" s="352"/>
    </row>
    <row r="651" spans="1:21" s="165" customFormat="1" ht="24.75" customHeight="1">
      <c r="A651" s="383">
        <v>254</v>
      </c>
      <c r="B651" s="353"/>
      <c r="C651" s="377">
        <v>738233</v>
      </c>
      <c r="D651" s="356" t="s">
        <v>269</v>
      </c>
      <c r="E651" s="24">
        <v>111</v>
      </c>
      <c r="F651" s="38" t="s">
        <v>18</v>
      </c>
      <c r="G651" s="86">
        <v>7400000</v>
      </c>
      <c r="H651" s="86">
        <v>7400000</v>
      </c>
      <c r="I651" s="86">
        <v>7400000</v>
      </c>
      <c r="J651" s="86">
        <v>7400000</v>
      </c>
      <c r="K651" s="86">
        <v>7400000</v>
      </c>
      <c r="L651" s="86">
        <v>7400000</v>
      </c>
      <c r="M651" s="86">
        <v>7400000</v>
      </c>
      <c r="N651" s="86">
        <v>7400000</v>
      </c>
      <c r="O651" s="86">
        <v>7400000</v>
      </c>
      <c r="P651" s="279"/>
      <c r="Q651" s="279"/>
      <c r="R651" s="279"/>
      <c r="S651" s="87">
        <f t="shared" si="51"/>
        <v>66600000</v>
      </c>
      <c r="T651" s="337">
        <f t="shared" si="52"/>
        <v>5550000</v>
      </c>
      <c r="U651" s="351">
        <f>SUM(S651:T652)</f>
        <v>81071250</v>
      </c>
    </row>
    <row r="652" spans="1:21" s="165" customFormat="1" ht="24.75" customHeight="1" thickBot="1">
      <c r="A652" s="384"/>
      <c r="B652" s="354"/>
      <c r="C652" s="379"/>
      <c r="D652" s="404"/>
      <c r="E652" s="23">
        <v>133</v>
      </c>
      <c r="F652" s="41" t="s">
        <v>21</v>
      </c>
      <c r="G652" s="133">
        <v>915000</v>
      </c>
      <c r="H652" s="133">
        <v>915000</v>
      </c>
      <c r="I652" s="133">
        <v>915000</v>
      </c>
      <c r="J652" s="133">
        <v>915000</v>
      </c>
      <c r="K652" s="133">
        <v>915000</v>
      </c>
      <c r="L652" s="133">
        <v>915000</v>
      </c>
      <c r="M652" s="133">
        <v>915000</v>
      </c>
      <c r="N652" s="133">
        <v>915000</v>
      </c>
      <c r="O652" s="133">
        <v>915000</v>
      </c>
      <c r="P652" s="280"/>
      <c r="Q652" s="280"/>
      <c r="R652" s="280"/>
      <c r="S652" s="70">
        <f t="shared" si="51"/>
        <v>8235000</v>
      </c>
      <c r="T652" s="338">
        <f t="shared" si="52"/>
        <v>686250</v>
      </c>
      <c r="U652" s="352"/>
    </row>
    <row r="653" spans="1:21" s="165" customFormat="1" ht="24.75" customHeight="1">
      <c r="A653" s="383">
        <v>255</v>
      </c>
      <c r="B653" s="353"/>
      <c r="C653" s="400">
        <v>2025883</v>
      </c>
      <c r="D653" s="398" t="s">
        <v>291</v>
      </c>
      <c r="E653" s="82">
        <v>131</v>
      </c>
      <c r="F653" s="27" t="s">
        <v>93</v>
      </c>
      <c r="G653" s="117"/>
      <c r="H653" s="117">
        <v>1219500</v>
      </c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63">
        <f t="shared" si="51"/>
        <v>1219500</v>
      </c>
      <c r="T653" s="339"/>
      <c r="U653" s="351">
        <f>SUM(S653:T654)</f>
        <v>6963333.333333333</v>
      </c>
    </row>
    <row r="654" spans="1:21" s="165" customFormat="1" ht="24.75" customHeight="1" thickBot="1">
      <c r="A654" s="384"/>
      <c r="B654" s="354"/>
      <c r="C654" s="401"/>
      <c r="D654" s="399"/>
      <c r="E654" s="132">
        <v>133</v>
      </c>
      <c r="F654" s="78" t="s">
        <v>254</v>
      </c>
      <c r="G654" s="131">
        <v>330000</v>
      </c>
      <c r="H654" s="131">
        <v>330000</v>
      </c>
      <c r="I654" s="131">
        <v>430000</v>
      </c>
      <c r="J654" s="131">
        <v>430000</v>
      </c>
      <c r="K654" s="131">
        <v>430000</v>
      </c>
      <c r="L654" s="131">
        <v>430000</v>
      </c>
      <c r="M654" s="131">
        <v>430000</v>
      </c>
      <c r="N654" s="131">
        <v>430000</v>
      </c>
      <c r="O654" s="131">
        <v>430000</v>
      </c>
      <c r="P654" s="131">
        <v>430000</v>
      </c>
      <c r="Q654" s="133">
        <v>560000</v>
      </c>
      <c r="R654" s="131">
        <v>642000</v>
      </c>
      <c r="S654" s="63">
        <f t="shared" si="51"/>
        <v>5302000</v>
      </c>
      <c r="T654" s="339">
        <f t="shared" si="52"/>
        <v>441833.3333333333</v>
      </c>
      <c r="U654" s="352"/>
    </row>
    <row r="655" spans="1:21" s="173" customFormat="1" ht="24.75" customHeight="1">
      <c r="A655" s="394">
        <v>256</v>
      </c>
      <c r="B655" s="396"/>
      <c r="C655" s="358">
        <v>265422</v>
      </c>
      <c r="D655" s="358" t="s">
        <v>256</v>
      </c>
      <c r="E655" s="188">
        <v>111</v>
      </c>
      <c r="F655" s="189" t="s">
        <v>286</v>
      </c>
      <c r="G655" s="85">
        <v>3696000</v>
      </c>
      <c r="H655" s="85">
        <v>3696000</v>
      </c>
      <c r="I655" s="85">
        <v>3696000</v>
      </c>
      <c r="J655" s="85">
        <v>3696000</v>
      </c>
      <c r="K655" s="85">
        <v>3696000</v>
      </c>
      <c r="L655" s="85">
        <v>3696000</v>
      </c>
      <c r="M655" s="85">
        <v>3696000</v>
      </c>
      <c r="N655" s="85">
        <v>3696000</v>
      </c>
      <c r="O655" s="85">
        <v>3696000</v>
      </c>
      <c r="P655" s="85">
        <v>3696000</v>
      </c>
      <c r="Q655" s="85">
        <v>3696000</v>
      </c>
      <c r="R655" s="85">
        <v>3696000</v>
      </c>
      <c r="S655" s="87">
        <f t="shared" si="51"/>
        <v>44352000</v>
      </c>
      <c r="T655" s="184">
        <f t="shared" si="52"/>
        <v>3696000</v>
      </c>
      <c r="U655" s="402">
        <f>SUM(S655:T656)</f>
        <v>71071000</v>
      </c>
    </row>
    <row r="656" spans="1:21" s="173" customFormat="1" ht="24.75" customHeight="1" thickBot="1">
      <c r="A656" s="395"/>
      <c r="B656" s="397"/>
      <c r="C656" s="359"/>
      <c r="D656" s="359"/>
      <c r="E656" s="186">
        <v>141</v>
      </c>
      <c r="F656" s="187" t="s">
        <v>260</v>
      </c>
      <c r="G656" s="135">
        <v>924000</v>
      </c>
      <c r="H656" s="135">
        <v>1848000</v>
      </c>
      <c r="I656" s="135">
        <v>1848000</v>
      </c>
      <c r="J656" s="135">
        <v>1848000</v>
      </c>
      <c r="K656" s="135">
        <v>1848000</v>
      </c>
      <c r="L656" s="135">
        <v>1848000</v>
      </c>
      <c r="M656" s="135">
        <v>1848000</v>
      </c>
      <c r="N656" s="135">
        <v>1848000</v>
      </c>
      <c r="O656" s="135">
        <v>1848000</v>
      </c>
      <c r="P656" s="135">
        <v>1848000</v>
      </c>
      <c r="Q656" s="135">
        <v>1848000</v>
      </c>
      <c r="R656" s="135">
        <v>1848000</v>
      </c>
      <c r="S656" s="70">
        <f t="shared" si="51"/>
        <v>21252000</v>
      </c>
      <c r="T656" s="147">
        <f t="shared" si="52"/>
        <v>1771000</v>
      </c>
      <c r="U656" s="403"/>
    </row>
    <row r="657" spans="1:21" s="173" customFormat="1" ht="24.75" customHeight="1">
      <c r="A657" s="394">
        <v>257</v>
      </c>
      <c r="B657" s="396"/>
      <c r="C657" s="358">
        <v>3980711</v>
      </c>
      <c r="D657" s="358" t="s">
        <v>290</v>
      </c>
      <c r="E657" s="306">
        <v>141</v>
      </c>
      <c r="F657" s="307" t="s">
        <v>260</v>
      </c>
      <c r="G657" s="81">
        <v>3300000</v>
      </c>
      <c r="H657" s="81">
        <v>3300000</v>
      </c>
      <c r="I657" s="81">
        <v>3300000</v>
      </c>
      <c r="J657" s="81">
        <v>3300000</v>
      </c>
      <c r="K657" s="81">
        <v>3300000</v>
      </c>
      <c r="L657" s="81">
        <v>3300000</v>
      </c>
      <c r="M657" s="81">
        <v>3300000</v>
      </c>
      <c r="N657" s="81">
        <v>3300000</v>
      </c>
      <c r="O657" s="81">
        <v>3300000</v>
      </c>
      <c r="P657" s="81">
        <v>3300000</v>
      </c>
      <c r="Q657" s="81">
        <v>3300000</v>
      </c>
      <c r="R657" s="81">
        <v>3300000</v>
      </c>
      <c r="S657" s="87">
        <f>SUM(G657:R657)</f>
        <v>39600000</v>
      </c>
      <c r="T657" s="184">
        <f>S657/12</f>
        <v>3300000</v>
      </c>
      <c r="U657" s="402">
        <f>SUM(S657:T658)</f>
        <v>45342916.666666664</v>
      </c>
    </row>
    <row r="658" spans="1:21" s="173" customFormat="1" ht="24.75" customHeight="1" thickBot="1">
      <c r="A658" s="395"/>
      <c r="B658" s="397"/>
      <c r="C658" s="359"/>
      <c r="D658" s="359"/>
      <c r="E658" s="186">
        <v>141</v>
      </c>
      <c r="F658" s="187" t="s">
        <v>298</v>
      </c>
      <c r="G658" s="243"/>
      <c r="H658" s="243"/>
      <c r="I658" s="243"/>
      <c r="J658" s="243"/>
      <c r="K658" s="243"/>
      <c r="L658" s="243"/>
      <c r="M658" s="243"/>
      <c r="N658" s="243"/>
      <c r="O658" s="135">
        <v>495000</v>
      </c>
      <c r="P658" s="135">
        <v>660000</v>
      </c>
      <c r="Q658" s="135">
        <v>660000</v>
      </c>
      <c r="R658" s="135">
        <v>440000</v>
      </c>
      <c r="S658" s="63">
        <f t="shared" si="51"/>
        <v>2255000</v>
      </c>
      <c r="T658" s="221">
        <f t="shared" si="52"/>
        <v>187916.66666666666</v>
      </c>
      <c r="U658" s="403"/>
    </row>
    <row r="659" spans="1:21" s="173" customFormat="1" ht="24.75" customHeight="1" thickBot="1">
      <c r="A659" s="166">
        <v>258</v>
      </c>
      <c r="B659" s="167"/>
      <c r="C659" s="155">
        <v>406415</v>
      </c>
      <c r="D659" s="155" t="s">
        <v>257</v>
      </c>
      <c r="E659" s="175">
        <v>111</v>
      </c>
      <c r="F659" s="89" t="s">
        <v>286</v>
      </c>
      <c r="G659" s="90">
        <v>5544000</v>
      </c>
      <c r="H659" s="90">
        <v>5544000</v>
      </c>
      <c r="I659" s="90">
        <v>5544000</v>
      </c>
      <c r="J659" s="90">
        <v>5544000</v>
      </c>
      <c r="K659" s="90">
        <v>5544000</v>
      </c>
      <c r="L659" s="90">
        <v>5544000</v>
      </c>
      <c r="M659" s="90">
        <v>5544000</v>
      </c>
      <c r="N659" s="90">
        <v>5544000</v>
      </c>
      <c r="O659" s="90">
        <v>5544000</v>
      </c>
      <c r="P659" s="90">
        <v>5544000</v>
      </c>
      <c r="Q659" s="90">
        <v>5544000</v>
      </c>
      <c r="R659" s="90">
        <v>5544000</v>
      </c>
      <c r="S659" s="87">
        <f t="shared" si="51"/>
        <v>66528000</v>
      </c>
      <c r="T659" s="184">
        <f t="shared" si="52"/>
        <v>5544000</v>
      </c>
      <c r="U659" s="176">
        <f>SUM(S659:T659)</f>
        <v>72072000</v>
      </c>
    </row>
    <row r="660" spans="1:21" s="173" customFormat="1" ht="24.75" customHeight="1">
      <c r="A660" s="394">
        <v>259</v>
      </c>
      <c r="B660" s="396"/>
      <c r="C660" s="358">
        <v>1555959</v>
      </c>
      <c r="D660" s="358" t="s">
        <v>258</v>
      </c>
      <c r="E660" s="188">
        <v>141</v>
      </c>
      <c r="F660" s="38" t="s">
        <v>260</v>
      </c>
      <c r="G660" s="85">
        <v>924000</v>
      </c>
      <c r="H660" s="85">
        <v>1848000</v>
      </c>
      <c r="I660" s="85">
        <v>1848000</v>
      </c>
      <c r="J660" s="85">
        <v>1848000</v>
      </c>
      <c r="K660" s="85">
        <v>1848000</v>
      </c>
      <c r="L660" s="85">
        <v>1848000</v>
      </c>
      <c r="M660" s="85">
        <v>1848000</v>
      </c>
      <c r="N660" s="85">
        <v>1848000</v>
      </c>
      <c r="O660" s="85">
        <v>1848000</v>
      </c>
      <c r="P660" s="85">
        <v>1848000</v>
      </c>
      <c r="Q660" s="85">
        <v>1848000</v>
      </c>
      <c r="R660" s="85">
        <v>1848000</v>
      </c>
      <c r="S660" s="87">
        <f t="shared" si="51"/>
        <v>21252000</v>
      </c>
      <c r="T660" s="184">
        <f t="shared" si="52"/>
        <v>1771000</v>
      </c>
      <c r="U660" s="402">
        <f>SUM(S660:T661)</f>
        <v>47047000</v>
      </c>
    </row>
    <row r="661" spans="1:21" s="173" customFormat="1" ht="24.75" customHeight="1" thickBot="1">
      <c r="A661" s="395"/>
      <c r="B661" s="397"/>
      <c r="C661" s="359"/>
      <c r="D661" s="359"/>
      <c r="E661" s="186">
        <v>111</v>
      </c>
      <c r="F661" s="41" t="s">
        <v>286</v>
      </c>
      <c r="G661" s="135">
        <v>1848000</v>
      </c>
      <c r="H661" s="135">
        <v>1848000</v>
      </c>
      <c r="I661" s="135">
        <v>1848000</v>
      </c>
      <c r="J661" s="135">
        <v>1848000</v>
      </c>
      <c r="K661" s="135">
        <v>1848000</v>
      </c>
      <c r="L661" s="135">
        <v>1848000</v>
      </c>
      <c r="M661" s="135">
        <v>1848000</v>
      </c>
      <c r="N661" s="135">
        <v>1848000</v>
      </c>
      <c r="O661" s="135">
        <v>1848000</v>
      </c>
      <c r="P661" s="135">
        <v>1848000</v>
      </c>
      <c r="Q661" s="135">
        <v>1848000</v>
      </c>
      <c r="R661" s="135">
        <v>1848000</v>
      </c>
      <c r="S661" s="63">
        <f t="shared" si="51"/>
        <v>22176000</v>
      </c>
      <c r="T661" s="221">
        <f t="shared" si="52"/>
        <v>1848000</v>
      </c>
      <c r="U661" s="403"/>
    </row>
    <row r="662" spans="1:21" s="173" customFormat="1" ht="24.75" customHeight="1" thickBot="1">
      <c r="A662" s="166">
        <v>260</v>
      </c>
      <c r="B662" s="167"/>
      <c r="C662" s="155">
        <v>2047280</v>
      </c>
      <c r="D662" s="155" t="s">
        <v>259</v>
      </c>
      <c r="E662" s="142">
        <v>111</v>
      </c>
      <c r="F662" s="89" t="s">
        <v>286</v>
      </c>
      <c r="G662" s="90">
        <v>5544000</v>
      </c>
      <c r="H662" s="90">
        <v>5544000</v>
      </c>
      <c r="I662" s="90">
        <v>5544000</v>
      </c>
      <c r="J662" s="90">
        <v>5544000</v>
      </c>
      <c r="K662" s="90">
        <v>5544000</v>
      </c>
      <c r="L662" s="90">
        <v>5544000</v>
      </c>
      <c r="M662" s="90">
        <v>5544000</v>
      </c>
      <c r="N662" s="90">
        <v>5544000</v>
      </c>
      <c r="O662" s="90">
        <v>5544000</v>
      </c>
      <c r="P662" s="90">
        <v>5544000</v>
      </c>
      <c r="Q662" s="90">
        <v>5544000</v>
      </c>
      <c r="R662" s="90">
        <v>5544000</v>
      </c>
      <c r="S662" s="87">
        <f t="shared" si="51"/>
        <v>66528000</v>
      </c>
      <c r="T662" s="184">
        <f t="shared" si="52"/>
        <v>5544000</v>
      </c>
      <c r="U662" s="176">
        <f aca="true" t="shared" si="53" ref="U662:U671">S662+T662</f>
        <v>72072000</v>
      </c>
    </row>
    <row r="663" spans="1:21" s="173" customFormat="1" ht="24.75" customHeight="1" thickBot="1">
      <c r="A663" s="166">
        <v>261</v>
      </c>
      <c r="B663" s="167"/>
      <c r="C663" s="178">
        <v>264859</v>
      </c>
      <c r="D663" s="178" t="s">
        <v>261</v>
      </c>
      <c r="E663" s="142">
        <v>111</v>
      </c>
      <c r="F663" s="89" t="s">
        <v>286</v>
      </c>
      <c r="G663" s="185">
        <v>3696000</v>
      </c>
      <c r="H663" s="185">
        <v>3696000</v>
      </c>
      <c r="I663" s="185">
        <v>3696000</v>
      </c>
      <c r="J663" s="185">
        <v>3696000</v>
      </c>
      <c r="K663" s="185">
        <v>3696000</v>
      </c>
      <c r="L663" s="185">
        <v>3696000</v>
      </c>
      <c r="M663" s="185">
        <v>3696000</v>
      </c>
      <c r="N663" s="185">
        <v>3696000</v>
      </c>
      <c r="O663" s="185">
        <v>3696000</v>
      </c>
      <c r="P663" s="185">
        <v>3696000</v>
      </c>
      <c r="Q663" s="185">
        <v>3696000</v>
      </c>
      <c r="R663" s="185">
        <v>3696000</v>
      </c>
      <c r="S663" s="87">
        <f t="shared" si="51"/>
        <v>44352000</v>
      </c>
      <c r="T663" s="184">
        <f t="shared" si="52"/>
        <v>3696000</v>
      </c>
      <c r="U663" s="176">
        <f t="shared" si="53"/>
        <v>48048000</v>
      </c>
    </row>
    <row r="664" spans="1:21" s="173" customFormat="1" ht="24.75" customHeight="1" thickBot="1">
      <c r="A664" s="167">
        <v>262</v>
      </c>
      <c r="B664" s="167"/>
      <c r="C664" s="178">
        <v>332023</v>
      </c>
      <c r="D664" s="178" t="s">
        <v>262</v>
      </c>
      <c r="E664" s="142">
        <v>111</v>
      </c>
      <c r="F664" s="89" t="s">
        <v>286</v>
      </c>
      <c r="G664" s="185">
        <v>3696000</v>
      </c>
      <c r="H664" s="185">
        <v>3696000</v>
      </c>
      <c r="I664" s="185">
        <v>3696000</v>
      </c>
      <c r="J664" s="185">
        <v>3696000</v>
      </c>
      <c r="K664" s="185">
        <v>3696000</v>
      </c>
      <c r="L664" s="185">
        <v>3696000</v>
      </c>
      <c r="M664" s="185">
        <v>3696000</v>
      </c>
      <c r="N664" s="185">
        <v>3696000</v>
      </c>
      <c r="O664" s="185">
        <v>3696000</v>
      </c>
      <c r="P664" s="185">
        <v>3696000</v>
      </c>
      <c r="Q664" s="185">
        <v>3696000</v>
      </c>
      <c r="R664" s="185">
        <v>3696000</v>
      </c>
      <c r="S664" s="87">
        <f t="shared" si="51"/>
        <v>44352000</v>
      </c>
      <c r="T664" s="184">
        <f t="shared" si="52"/>
        <v>3696000</v>
      </c>
      <c r="U664" s="176">
        <f t="shared" si="53"/>
        <v>48048000</v>
      </c>
    </row>
    <row r="665" spans="1:21" s="173" customFormat="1" ht="24.75" customHeight="1" thickBot="1">
      <c r="A665" s="167">
        <v>263</v>
      </c>
      <c r="B665" s="167"/>
      <c r="C665" s="178">
        <v>520102</v>
      </c>
      <c r="D665" s="178" t="s">
        <v>263</v>
      </c>
      <c r="E665" s="142">
        <v>111</v>
      </c>
      <c r="F665" s="89" t="s">
        <v>286</v>
      </c>
      <c r="G665" s="185">
        <v>5544000</v>
      </c>
      <c r="H665" s="185">
        <v>5544000</v>
      </c>
      <c r="I665" s="185">
        <v>5544000</v>
      </c>
      <c r="J665" s="185">
        <v>5544000</v>
      </c>
      <c r="K665" s="185">
        <v>5544000</v>
      </c>
      <c r="L665" s="185">
        <v>5544000</v>
      </c>
      <c r="M665" s="185">
        <v>5544000</v>
      </c>
      <c r="N665" s="185">
        <v>5544000</v>
      </c>
      <c r="O665" s="185">
        <v>5544000</v>
      </c>
      <c r="P665" s="185">
        <v>5544000</v>
      </c>
      <c r="Q665" s="185">
        <v>5544000</v>
      </c>
      <c r="R665" s="185">
        <v>5544000</v>
      </c>
      <c r="S665" s="87">
        <f t="shared" si="51"/>
        <v>66528000</v>
      </c>
      <c r="T665" s="184">
        <f t="shared" si="52"/>
        <v>5544000</v>
      </c>
      <c r="U665" s="176">
        <f t="shared" si="53"/>
        <v>72072000</v>
      </c>
    </row>
    <row r="666" spans="1:21" s="173" customFormat="1" ht="24.75" customHeight="1" thickBot="1">
      <c r="A666" s="167">
        <v>264</v>
      </c>
      <c r="B666" s="167"/>
      <c r="C666" s="178">
        <v>3733725</v>
      </c>
      <c r="D666" s="178" t="s">
        <v>264</v>
      </c>
      <c r="E666" s="142">
        <v>111</v>
      </c>
      <c r="F666" s="89" t="s">
        <v>286</v>
      </c>
      <c r="G666" s="185">
        <v>3696000</v>
      </c>
      <c r="H666" s="185">
        <v>3696000</v>
      </c>
      <c r="I666" s="185">
        <v>3696000</v>
      </c>
      <c r="J666" s="185">
        <v>3696000</v>
      </c>
      <c r="K666" s="185">
        <v>3696000</v>
      </c>
      <c r="L666" s="185">
        <v>3696000</v>
      </c>
      <c r="M666" s="185">
        <v>3696000</v>
      </c>
      <c r="N666" s="185">
        <v>3696000</v>
      </c>
      <c r="O666" s="185">
        <v>3696000</v>
      </c>
      <c r="P666" s="185">
        <v>3696000</v>
      </c>
      <c r="Q666" s="185">
        <v>3696000</v>
      </c>
      <c r="R666" s="185">
        <v>3696000</v>
      </c>
      <c r="S666" s="87">
        <f t="shared" si="51"/>
        <v>44352000</v>
      </c>
      <c r="T666" s="184">
        <f t="shared" si="52"/>
        <v>3696000</v>
      </c>
      <c r="U666" s="176">
        <f t="shared" si="53"/>
        <v>48048000</v>
      </c>
    </row>
    <row r="667" spans="1:21" s="173" customFormat="1" ht="24.75" customHeight="1" thickBot="1">
      <c r="A667" s="167">
        <v>265</v>
      </c>
      <c r="B667" s="167"/>
      <c r="C667" s="178">
        <v>3608563</v>
      </c>
      <c r="D667" s="178" t="s">
        <v>288</v>
      </c>
      <c r="E667" s="142">
        <v>111</v>
      </c>
      <c r="F667" s="89" t="s">
        <v>286</v>
      </c>
      <c r="G667" s="185">
        <v>5544000</v>
      </c>
      <c r="H667" s="185">
        <v>5544000</v>
      </c>
      <c r="I667" s="185">
        <v>5544000</v>
      </c>
      <c r="J667" s="185">
        <v>5544000</v>
      </c>
      <c r="K667" s="185">
        <v>5544000</v>
      </c>
      <c r="L667" s="185">
        <v>5544000</v>
      </c>
      <c r="M667" s="185">
        <v>5544000</v>
      </c>
      <c r="N667" s="185">
        <v>5544000</v>
      </c>
      <c r="O667" s="185">
        <v>5544000</v>
      </c>
      <c r="P667" s="185">
        <v>5544000</v>
      </c>
      <c r="Q667" s="185">
        <v>5544000</v>
      </c>
      <c r="R667" s="185">
        <v>5544000</v>
      </c>
      <c r="S667" s="87">
        <f t="shared" si="51"/>
        <v>66528000</v>
      </c>
      <c r="T667" s="184">
        <f t="shared" si="52"/>
        <v>5544000</v>
      </c>
      <c r="U667" s="176">
        <f t="shared" si="53"/>
        <v>72072000</v>
      </c>
    </row>
    <row r="668" spans="1:21" s="173" customFormat="1" ht="24.75" customHeight="1" thickBot="1">
      <c r="A668" s="167">
        <v>266</v>
      </c>
      <c r="B668" s="167"/>
      <c r="C668" s="178">
        <v>709183</v>
      </c>
      <c r="D668" s="178" t="s">
        <v>265</v>
      </c>
      <c r="E668" s="142">
        <v>111</v>
      </c>
      <c r="F668" s="41" t="s">
        <v>286</v>
      </c>
      <c r="G668" s="185">
        <v>3696000</v>
      </c>
      <c r="H668" s="185">
        <v>3696000</v>
      </c>
      <c r="I668" s="185">
        <v>3696000</v>
      </c>
      <c r="J668" s="185">
        <v>3696000</v>
      </c>
      <c r="K668" s="185">
        <v>3696000</v>
      </c>
      <c r="L668" s="185">
        <v>3696000</v>
      </c>
      <c r="M668" s="185">
        <v>3696000</v>
      </c>
      <c r="N668" s="185">
        <v>3696000</v>
      </c>
      <c r="O668" s="185">
        <v>3696000</v>
      </c>
      <c r="P668" s="185">
        <v>3696000</v>
      </c>
      <c r="Q668" s="185">
        <v>3696000</v>
      </c>
      <c r="R668" s="185">
        <v>3696000</v>
      </c>
      <c r="S668" s="91">
        <f t="shared" si="51"/>
        <v>44352000</v>
      </c>
      <c r="T668" s="226">
        <f t="shared" si="52"/>
        <v>3696000</v>
      </c>
      <c r="U668" s="176">
        <f t="shared" si="53"/>
        <v>48048000</v>
      </c>
    </row>
    <row r="669" spans="1:21" s="173" customFormat="1" ht="24.75" customHeight="1" thickBot="1">
      <c r="A669" s="167">
        <v>267</v>
      </c>
      <c r="B669" s="167"/>
      <c r="C669" s="178">
        <v>3920491</v>
      </c>
      <c r="D669" s="178" t="s">
        <v>296</v>
      </c>
      <c r="E669" s="142">
        <v>111</v>
      </c>
      <c r="F669" s="89" t="s">
        <v>286</v>
      </c>
      <c r="G669" s="90">
        <v>1848000</v>
      </c>
      <c r="H669" s="90">
        <v>1848000</v>
      </c>
      <c r="I669" s="90">
        <v>1848000</v>
      </c>
      <c r="J669" s="90">
        <v>1848000</v>
      </c>
      <c r="K669" s="90">
        <v>1848000</v>
      </c>
      <c r="L669" s="90">
        <v>1848000</v>
      </c>
      <c r="M669" s="90">
        <v>1848000</v>
      </c>
      <c r="N669" s="90">
        <v>1848000</v>
      </c>
      <c r="O669" s="90">
        <v>1848000</v>
      </c>
      <c r="P669" s="90">
        <v>1848000</v>
      </c>
      <c r="Q669" s="90">
        <v>1848000</v>
      </c>
      <c r="R669" s="90">
        <v>1848000</v>
      </c>
      <c r="S669" s="91">
        <f>SUM(G669:R669)</f>
        <v>22176000</v>
      </c>
      <c r="T669" s="226">
        <f>S669/12</f>
        <v>1848000</v>
      </c>
      <c r="U669" s="176">
        <f>SUM(S669:T669)</f>
        <v>24024000</v>
      </c>
    </row>
    <row r="670" spans="1:21" s="173" customFormat="1" ht="24.75" customHeight="1" thickBot="1">
      <c r="A670" s="167">
        <v>268</v>
      </c>
      <c r="B670" s="167"/>
      <c r="C670" s="178">
        <v>2497791</v>
      </c>
      <c r="D670" s="178" t="s">
        <v>297</v>
      </c>
      <c r="E670" s="142">
        <v>111</v>
      </c>
      <c r="F670" s="89" t="s">
        <v>286</v>
      </c>
      <c r="G670" s="90">
        <v>1848000</v>
      </c>
      <c r="H670" s="90">
        <v>1848000</v>
      </c>
      <c r="I670" s="90">
        <v>1848000</v>
      </c>
      <c r="J670" s="90">
        <v>1848000</v>
      </c>
      <c r="K670" s="90">
        <v>1848000</v>
      </c>
      <c r="L670" s="90">
        <v>1848000</v>
      </c>
      <c r="M670" s="90">
        <v>1848000</v>
      </c>
      <c r="N670" s="90">
        <v>1848000</v>
      </c>
      <c r="O670" s="90">
        <v>1848000</v>
      </c>
      <c r="P670" s="90">
        <v>1848000</v>
      </c>
      <c r="Q670" s="90">
        <v>1848000</v>
      </c>
      <c r="R670" s="90">
        <v>1848000</v>
      </c>
      <c r="S670" s="91">
        <f>SUM(G670:R670)</f>
        <v>22176000</v>
      </c>
      <c r="T670" s="226">
        <f>S670/12</f>
        <v>1848000</v>
      </c>
      <c r="U670" s="176">
        <f>SUM(S670:T670)</f>
        <v>24024000</v>
      </c>
    </row>
    <row r="671" spans="1:21" s="173" customFormat="1" ht="24.75" customHeight="1" thickBot="1">
      <c r="A671" s="174">
        <v>282</v>
      </c>
      <c r="B671" s="174"/>
      <c r="C671" s="177">
        <v>487843</v>
      </c>
      <c r="D671" s="177" t="s">
        <v>266</v>
      </c>
      <c r="E671" s="20">
        <v>111</v>
      </c>
      <c r="F671" s="27" t="s">
        <v>286</v>
      </c>
      <c r="G671" s="185">
        <v>5544000</v>
      </c>
      <c r="H671" s="185">
        <v>5544000</v>
      </c>
      <c r="I671" s="185">
        <v>5544000</v>
      </c>
      <c r="J671" s="185">
        <v>5544000</v>
      </c>
      <c r="K671" s="185">
        <v>5544000</v>
      </c>
      <c r="L671" s="185">
        <v>5544000</v>
      </c>
      <c r="M671" s="185">
        <v>5544000</v>
      </c>
      <c r="N671" s="185">
        <v>5544000</v>
      </c>
      <c r="O671" s="185">
        <v>5544000</v>
      </c>
      <c r="P671" s="185">
        <v>5544000</v>
      </c>
      <c r="Q671" s="185">
        <v>5544000</v>
      </c>
      <c r="R671" s="185">
        <v>5544000</v>
      </c>
      <c r="S671" s="87">
        <f t="shared" si="51"/>
        <v>66528000</v>
      </c>
      <c r="T671" s="184">
        <f t="shared" si="52"/>
        <v>5544000</v>
      </c>
      <c r="U671" s="176">
        <f t="shared" si="53"/>
        <v>72072000</v>
      </c>
    </row>
    <row r="672" spans="1:21" s="165" customFormat="1" ht="28.5" customHeight="1">
      <c r="A672" s="424"/>
      <c r="B672" s="425"/>
      <c r="C672" s="425"/>
      <c r="D672" s="426"/>
      <c r="E672" s="32"/>
      <c r="F672" s="32"/>
      <c r="G672" s="33">
        <f>SUM(G9:G107)</f>
        <v>250011400</v>
      </c>
      <c r="H672" s="33">
        <f>SUM(H9:H108)</f>
        <v>276723400</v>
      </c>
      <c r="I672" s="129">
        <f aca="true" t="shared" si="54" ref="I672:U672">SUM(I9:I107)</f>
        <v>254881400</v>
      </c>
      <c r="J672" s="33">
        <f t="shared" si="54"/>
        <v>250711400</v>
      </c>
      <c r="K672" s="33">
        <f t="shared" si="54"/>
        <v>251211400</v>
      </c>
      <c r="L672" s="33">
        <f t="shared" si="54"/>
        <v>250711400</v>
      </c>
      <c r="M672" s="33">
        <f t="shared" si="54"/>
        <v>251211400</v>
      </c>
      <c r="N672" s="228">
        <f t="shared" si="54"/>
        <v>214852860</v>
      </c>
      <c r="O672" s="228">
        <f t="shared" si="54"/>
        <v>252196400</v>
      </c>
      <c r="P672" s="228">
        <f t="shared" si="54"/>
        <v>265364600</v>
      </c>
      <c r="Q672" s="228">
        <f t="shared" si="54"/>
        <v>257664600</v>
      </c>
      <c r="R672" s="33">
        <f t="shared" si="54"/>
        <v>257508600</v>
      </c>
      <c r="S672" s="33">
        <f t="shared" si="54"/>
        <v>3024499360</v>
      </c>
      <c r="T672" s="228">
        <f t="shared" si="54"/>
        <v>250105571.66666672</v>
      </c>
      <c r="U672" s="170">
        <f t="shared" si="54"/>
        <v>3274604931.666667</v>
      </c>
    </row>
    <row r="673" spans="1:21" s="165" customFormat="1" ht="28.5" customHeight="1">
      <c r="A673" s="5"/>
      <c r="B673" s="5"/>
      <c r="C673" s="15"/>
      <c r="D673" s="12"/>
      <c r="E673" s="7"/>
      <c r="F673" s="12"/>
      <c r="G673" s="13"/>
      <c r="H673" s="13"/>
      <c r="I673" s="14"/>
      <c r="J673" s="14"/>
      <c r="K673" s="14"/>
      <c r="L673" s="9"/>
      <c r="M673" s="9"/>
      <c r="N673" s="10"/>
      <c r="O673" s="10"/>
      <c r="P673" s="10"/>
      <c r="Q673" s="10"/>
      <c r="R673" s="9"/>
      <c r="S673" s="11"/>
      <c r="T673" s="10"/>
      <c r="U673" s="11"/>
    </row>
    <row r="674" spans="1:21" s="165" customFormat="1" ht="28.5" customHeight="1">
      <c r="A674" s="5"/>
      <c r="B674" s="5"/>
      <c r="C674" s="6"/>
      <c r="D674" s="7"/>
      <c r="E674" s="1"/>
      <c r="F674" s="7"/>
      <c r="G674" s="8"/>
      <c r="H674" s="8"/>
      <c r="I674" s="9"/>
      <c r="J674" s="9"/>
      <c r="K674" s="9"/>
      <c r="L674" s="9"/>
      <c r="M674" s="9"/>
      <c r="N674" s="10"/>
      <c r="O674" s="10"/>
      <c r="P674" s="10"/>
      <c r="Q674" s="10"/>
      <c r="R674" s="9"/>
      <c r="S674" s="11"/>
      <c r="T674" s="10">
        <f>+U672-S674</f>
        <v>3274604931.666667</v>
      </c>
      <c r="U674" s="11"/>
    </row>
    <row r="675" spans="15:16" ht="12.75">
      <c r="O675" s="193"/>
      <c r="P675" s="193"/>
    </row>
    <row r="676" spans="15:16" ht="12.75">
      <c r="O676" s="193"/>
      <c r="P676" s="193"/>
    </row>
    <row r="677" spans="15:16" ht="12.75">
      <c r="O677" s="193"/>
      <c r="P677" s="193"/>
    </row>
    <row r="678" spans="4:16" ht="14.25">
      <c r="D678" s="101"/>
      <c r="E678" s="138"/>
      <c r="F678" s="139"/>
      <c r="O678" s="193"/>
      <c r="P678" s="193"/>
    </row>
    <row r="679" spans="15:16" ht="12.75">
      <c r="O679" s="193"/>
      <c r="P679" s="193"/>
    </row>
    <row r="680" spans="15:16" ht="12.75">
      <c r="O680" s="193"/>
      <c r="P680" s="193"/>
    </row>
    <row r="681" spans="15:16" ht="12.75">
      <c r="O681" s="193"/>
      <c r="P681" s="193"/>
    </row>
    <row r="682" spans="15:16" ht="12.75">
      <c r="O682" s="193"/>
      <c r="P682" s="193"/>
    </row>
    <row r="683" spans="15:16" ht="12.75">
      <c r="O683" s="193"/>
      <c r="P683" s="193"/>
    </row>
    <row r="684" spans="15:16" ht="12.75">
      <c r="O684" s="193"/>
      <c r="P684" s="193"/>
    </row>
    <row r="685" spans="15:16" ht="12.75">
      <c r="O685" s="193"/>
      <c r="P685" s="193"/>
    </row>
    <row r="686" spans="15:16" ht="12.75">
      <c r="O686" s="193"/>
      <c r="P686" s="193"/>
    </row>
    <row r="687" spans="15:16" ht="12.75">
      <c r="O687" s="193"/>
      <c r="P687" s="193"/>
    </row>
    <row r="688" spans="15:16" ht="12.75">
      <c r="O688" s="193"/>
      <c r="P688" s="193"/>
    </row>
    <row r="689" spans="15:16" ht="12.75">
      <c r="O689" s="193"/>
      <c r="P689" s="193"/>
    </row>
    <row r="690" spans="15:16" ht="12.75">
      <c r="O690" s="193"/>
      <c r="P690" s="193"/>
    </row>
    <row r="691" spans="15:16" ht="12.75">
      <c r="O691" s="193"/>
      <c r="P691" s="193"/>
    </row>
    <row r="692" spans="15:16" ht="12.75">
      <c r="O692" s="193"/>
      <c r="P692" s="193"/>
    </row>
    <row r="693" spans="15:16" ht="12.75">
      <c r="O693" s="193"/>
      <c r="P693" s="193"/>
    </row>
    <row r="694" spans="15:16" ht="12.75">
      <c r="O694" s="193"/>
      <c r="P694" s="193"/>
    </row>
    <row r="695" spans="15:16" ht="12.75">
      <c r="O695" s="193"/>
      <c r="P695" s="193"/>
    </row>
    <row r="696" spans="15:16" ht="12.75">
      <c r="O696" s="193"/>
      <c r="P696" s="193"/>
    </row>
    <row r="697" spans="15:16" ht="12.75">
      <c r="O697" s="193"/>
      <c r="P697" s="193"/>
    </row>
    <row r="698" spans="15:16" ht="12.75">
      <c r="O698" s="193"/>
      <c r="P698" s="193"/>
    </row>
    <row r="699" spans="15:16" ht="12.75">
      <c r="O699" s="193"/>
      <c r="P699" s="193"/>
    </row>
    <row r="700" spans="15:16" ht="12.75">
      <c r="O700" s="193"/>
      <c r="P700" s="193"/>
    </row>
    <row r="701" spans="15:16" ht="12.75">
      <c r="O701" s="193"/>
      <c r="P701" s="193"/>
    </row>
    <row r="702" spans="15:16" ht="12.75">
      <c r="O702" s="193"/>
      <c r="P702" s="193"/>
    </row>
    <row r="703" spans="15:16" ht="12.75">
      <c r="O703" s="193"/>
      <c r="P703" s="193"/>
    </row>
    <row r="704" spans="15:16" ht="12.75">
      <c r="O704" s="193"/>
      <c r="P704" s="193"/>
    </row>
    <row r="705" spans="15:16" ht="12.75">
      <c r="O705" s="193"/>
      <c r="P705" s="193"/>
    </row>
    <row r="706" spans="15:16" ht="12.75">
      <c r="O706" s="193"/>
      <c r="P706" s="193"/>
    </row>
    <row r="707" spans="15:16" ht="12.75">
      <c r="O707" s="193"/>
      <c r="P707" s="193"/>
    </row>
    <row r="708" spans="15:16" ht="12.75">
      <c r="O708" s="193"/>
      <c r="P708" s="193"/>
    </row>
    <row r="709" spans="15:16" ht="12.75">
      <c r="O709" s="193"/>
      <c r="P709" s="193"/>
    </row>
    <row r="710" spans="15:16" ht="12.75">
      <c r="O710" s="193"/>
      <c r="P710" s="193"/>
    </row>
    <row r="711" spans="15:16" ht="12.75">
      <c r="O711" s="193"/>
      <c r="P711" s="193"/>
    </row>
    <row r="712" spans="15:16" ht="12.75">
      <c r="O712" s="193"/>
      <c r="P712" s="193"/>
    </row>
    <row r="713" spans="15:16" ht="12.75">
      <c r="O713" s="193"/>
      <c r="P713" s="193"/>
    </row>
    <row r="714" spans="15:16" ht="12.75">
      <c r="O714" s="193"/>
      <c r="P714" s="193"/>
    </row>
    <row r="715" spans="15:16" ht="12.75">
      <c r="O715" s="193"/>
      <c r="P715" s="193"/>
    </row>
    <row r="716" spans="15:16" ht="12.75">
      <c r="O716" s="193"/>
      <c r="P716" s="193"/>
    </row>
    <row r="717" spans="15:16" ht="12.75">
      <c r="O717" s="193"/>
      <c r="P717" s="193"/>
    </row>
    <row r="718" spans="15:16" ht="12.75">
      <c r="O718" s="193"/>
      <c r="P718" s="193"/>
    </row>
    <row r="719" spans="15:16" ht="12.75">
      <c r="O719" s="193"/>
      <c r="P719" s="193"/>
    </row>
    <row r="720" spans="15:16" ht="12.75">
      <c r="O720" s="193"/>
      <c r="P720" s="193"/>
    </row>
    <row r="721" spans="15:16" ht="12.75">
      <c r="O721" s="193"/>
      <c r="P721" s="193"/>
    </row>
    <row r="722" spans="15:16" ht="12.75">
      <c r="O722" s="193"/>
      <c r="P722" s="193"/>
    </row>
    <row r="723" spans="15:16" ht="12.75">
      <c r="O723" s="193"/>
      <c r="P723" s="193"/>
    </row>
    <row r="724" spans="15:16" ht="12.75">
      <c r="O724" s="193"/>
      <c r="P724" s="193"/>
    </row>
    <row r="725" spans="15:16" ht="12.75">
      <c r="O725" s="193"/>
      <c r="P725" s="193"/>
    </row>
    <row r="726" spans="15:16" ht="12.75">
      <c r="O726" s="193"/>
      <c r="P726" s="193"/>
    </row>
    <row r="727" spans="15:16" ht="12.75">
      <c r="O727" s="193"/>
      <c r="P727" s="193"/>
    </row>
    <row r="728" spans="15:16" ht="12.75">
      <c r="O728" s="193"/>
      <c r="P728" s="193"/>
    </row>
    <row r="729" spans="15:16" ht="12.75">
      <c r="O729" s="193"/>
      <c r="P729" s="193"/>
    </row>
    <row r="730" spans="15:16" ht="12.75">
      <c r="O730" s="193"/>
      <c r="P730" s="193"/>
    </row>
    <row r="731" spans="15:16" ht="12.75">
      <c r="O731" s="193"/>
      <c r="P731" s="193"/>
    </row>
    <row r="732" spans="15:16" ht="12.75">
      <c r="O732" s="193"/>
      <c r="P732" s="193"/>
    </row>
    <row r="733" spans="15:16" ht="12.75">
      <c r="O733" s="193"/>
      <c r="P733" s="193"/>
    </row>
    <row r="734" spans="15:16" ht="12.75">
      <c r="O734" s="193"/>
      <c r="P734" s="193"/>
    </row>
    <row r="735" spans="15:16" ht="12.75">
      <c r="O735" s="193"/>
      <c r="P735" s="193"/>
    </row>
    <row r="736" spans="15:16" ht="12.75">
      <c r="O736" s="193"/>
      <c r="P736" s="193"/>
    </row>
    <row r="737" spans="15:16" ht="12.75">
      <c r="O737" s="193"/>
      <c r="P737" s="193"/>
    </row>
    <row r="738" spans="15:16" ht="12.75">
      <c r="O738" s="193"/>
      <c r="P738" s="193"/>
    </row>
    <row r="739" spans="15:16" ht="12.75">
      <c r="O739" s="193"/>
      <c r="P739" s="193"/>
    </row>
    <row r="740" spans="15:16" ht="12.75">
      <c r="O740" s="193"/>
      <c r="P740" s="193"/>
    </row>
    <row r="741" spans="15:16" ht="12.75">
      <c r="O741" s="193"/>
      <c r="P741" s="193"/>
    </row>
    <row r="742" spans="15:16" ht="12.75">
      <c r="O742" s="193"/>
      <c r="P742" s="193"/>
    </row>
    <row r="743" spans="15:16" ht="12.75">
      <c r="O743" s="193"/>
      <c r="P743" s="193"/>
    </row>
    <row r="744" spans="15:16" ht="12.75">
      <c r="O744" s="193"/>
      <c r="P744" s="193"/>
    </row>
    <row r="745" spans="15:16" ht="12.75">
      <c r="O745" s="193"/>
      <c r="P745" s="193"/>
    </row>
    <row r="746" spans="15:16" ht="12.75">
      <c r="O746" s="193"/>
      <c r="P746" s="193"/>
    </row>
    <row r="747" spans="15:16" ht="12.75">
      <c r="O747" s="193"/>
      <c r="P747" s="193"/>
    </row>
    <row r="748" spans="15:16" ht="12.75">
      <c r="O748" s="193"/>
      <c r="P748" s="193"/>
    </row>
    <row r="749" spans="15:16" ht="12.75">
      <c r="O749" s="193"/>
      <c r="P749" s="193"/>
    </row>
    <row r="750" spans="15:16" ht="12.75">
      <c r="O750" s="193"/>
      <c r="P750" s="193"/>
    </row>
    <row r="751" spans="15:16" ht="12.75">
      <c r="O751" s="193"/>
      <c r="P751" s="193"/>
    </row>
    <row r="752" spans="15:16" ht="12.75">
      <c r="O752" s="193"/>
      <c r="P752" s="193"/>
    </row>
    <row r="753" spans="15:16" ht="12.75">
      <c r="O753" s="193"/>
      <c r="P753" s="193"/>
    </row>
    <row r="754" spans="15:16" ht="12.75">
      <c r="O754" s="193"/>
      <c r="P754" s="193"/>
    </row>
    <row r="755" spans="15:16" ht="12.75">
      <c r="O755" s="193"/>
      <c r="P755" s="193"/>
    </row>
    <row r="756" spans="15:16" ht="12.75">
      <c r="O756" s="193"/>
      <c r="P756" s="193"/>
    </row>
    <row r="757" spans="15:16" ht="12.75">
      <c r="O757" s="193"/>
      <c r="P757" s="193"/>
    </row>
    <row r="758" spans="15:16" ht="12.75">
      <c r="O758" s="193"/>
      <c r="P758" s="193"/>
    </row>
    <row r="759" spans="15:16" ht="12.75">
      <c r="O759" s="193"/>
      <c r="P759" s="193"/>
    </row>
    <row r="760" spans="15:16" ht="12.75">
      <c r="O760" s="193"/>
      <c r="P760" s="193"/>
    </row>
    <row r="761" spans="15:16" ht="12.75">
      <c r="O761" s="193"/>
      <c r="P761" s="193"/>
    </row>
    <row r="762" spans="15:16" ht="12.75">
      <c r="O762" s="193"/>
      <c r="P762" s="193"/>
    </row>
    <row r="763" spans="15:16" ht="12.75">
      <c r="O763" s="193"/>
      <c r="P763" s="193"/>
    </row>
    <row r="764" spans="15:16" ht="12.75">
      <c r="O764" s="193"/>
      <c r="P764" s="193"/>
    </row>
    <row r="765" spans="15:16" ht="12.75">
      <c r="O765" s="193"/>
      <c r="P765" s="193"/>
    </row>
    <row r="766" spans="15:16" ht="12.75">
      <c r="O766" s="193"/>
      <c r="P766" s="193"/>
    </row>
    <row r="767" spans="15:16" ht="12.75">
      <c r="O767" s="193"/>
      <c r="P767" s="193"/>
    </row>
    <row r="768" spans="15:16" ht="12.75">
      <c r="O768" s="193"/>
      <c r="P768" s="193"/>
    </row>
    <row r="769" spans="15:16" ht="12.75">
      <c r="O769" s="193"/>
      <c r="P769" s="193"/>
    </row>
    <row r="770" spans="15:16" ht="12.75">
      <c r="O770" s="193"/>
      <c r="P770" s="193"/>
    </row>
    <row r="771" spans="15:16" ht="12.75">
      <c r="O771" s="193"/>
      <c r="P771" s="193"/>
    </row>
    <row r="772" spans="15:16" ht="12.75">
      <c r="O772" s="193"/>
      <c r="P772" s="193"/>
    </row>
    <row r="773" spans="15:16" ht="12.75">
      <c r="O773" s="193"/>
      <c r="P773" s="193"/>
    </row>
    <row r="774" spans="15:16" ht="12.75">
      <c r="O774" s="193"/>
      <c r="P774" s="193"/>
    </row>
    <row r="775" spans="15:16" ht="12.75">
      <c r="O775" s="193"/>
      <c r="P775" s="193"/>
    </row>
    <row r="776" spans="15:16" ht="12.75">
      <c r="O776" s="193"/>
      <c r="P776" s="193"/>
    </row>
    <row r="777" spans="15:16" ht="12.75">
      <c r="O777" s="193"/>
      <c r="P777" s="193"/>
    </row>
    <row r="778" spans="15:16" ht="12.75">
      <c r="O778" s="193"/>
      <c r="P778" s="193"/>
    </row>
    <row r="779" spans="15:16" ht="12.75">
      <c r="O779" s="193"/>
      <c r="P779" s="193"/>
    </row>
    <row r="780" spans="15:16" ht="12.75">
      <c r="O780" s="193"/>
      <c r="P780" s="193"/>
    </row>
    <row r="781" spans="15:16" ht="12.75">
      <c r="O781" s="193"/>
      <c r="P781" s="193"/>
    </row>
    <row r="782" spans="15:16" ht="12.75">
      <c r="O782" s="193"/>
      <c r="P782" s="193"/>
    </row>
    <row r="783" spans="15:16" ht="12.75">
      <c r="O783" s="193"/>
      <c r="P783" s="193"/>
    </row>
    <row r="784" spans="15:16" ht="12.75">
      <c r="O784" s="193"/>
      <c r="P784" s="193"/>
    </row>
    <row r="785" spans="15:16" ht="12.75">
      <c r="O785" s="193"/>
      <c r="P785" s="193"/>
    </row>
    <row r="786" spans="15:16" ht="12.75">
      <c r="O786" s="193"/>
      <c r="P786" s="193"/>
    </row>
    <row r="787" spans="15:16" ht="12.75">
      <c r="O787" s="193"/>
      <c r="P787" s="193"/>
    </row>
    <row r="788" spans="15:16" ht="12.75">
      <c r="O788" s="193"/>
      <c r="P788" s="193"/>
    </row>
    <row r="789" spans="15:16" ht="12.75">
      <c r="O789" s="193"/>
      <c r="P789" s="193"/>
    </row>
    <row r="790" spans="15:16" ht="12.75">
      <c r="O790" s="193"/>
      <c r="P790" s="193"/>
    </row>
    <row r="791" spans="15:16" ht="12.75">
      <c r="O791" s="193"/>
      <c r="P791" s="193"/>
    </row>
    <row r="792" spans="15:16" ht="12.75">
      <c r="O792" s="193"/>
      <c r="P792" s="193"/>
    </row>
    <row r="793" spans="15:16" ht="12.75">
      <c r="O793" s="193"/>
      <c r="P793" s="193"/>
    </row>
    <row r="794" spans="15:16" ht="12.75">
      <c r="O794" s="193"/>
      <c r="P794" s="193"/>
    </row>
    <row r="795" spans="15:16" ht="12.75">
      <c r="O795" s="193"/>
      <c r="P795" s="193"/>
    </row>
    <row r="796" spans="15:16" ht="12.75">
      <c r="O796" s="193"/>
      <c r="P796" s="193"/>
    </row>
    <row r="797" spans="15:16" ht="12.75">
      <c r="O797" s="193"/>
      <c r="P797" s="193"/>
    </row>
    <row r="798" spans="15:16" ht="12.75">
      <c r="O798" s="193"/>
      <c r="P798" s="193"/>
    </row>
    <row r="799" spans="15:16" ht="12.75">
      <c r="O799" s="193"/>
      <c r="P799" s="193"/>
    </row>
    <row r="800" spans="15:16" ht="12.75">
      <c r="O800" s="193"/>
      <c r="P800" s="193"/>
    </row>
    <row r="801" spans="15:16" ht="12.75">
      <c r="O801" s="193"/>
      <c r="P801" s="193"/>
    </row>
    <row r="802" spans="15:16" ht="12.75">
      <c r="O802" s="193"/>
      <c r="P802" s="193"/>
    </row>
    <row r="803" spans="15:16" ht="12.75">
      <c r="O803" s="193"/>
      <c r="P803" s="193"/>
    </row>
    <row r="804" spans="15:16" ht="12.75">
      <c r="O804" s="193"/>
      <c r="P804" s="193"/>
    </row>
    <row r="805" spans="15:16" ht="12.75">
      <c r="O805" s="193"/>
      <c r="P805" s="193"/>
    </row>
    <row r="806" spans="15:16" ht="12.75">
      <c r="O806" s="193"/>
      <c r="P806" s="193"/>
    </row>
    <row r="807" spans="15:16" ht="12.75">
      <c r="O807" s="193"/>
      <c r="P807" s="193"/>
    </row>
    <row r="808" spans="15:16" ht="12.75">
      <c r="O808" s="193"/>
      <c r="P808" s="193"/>
    </row>
    <row r="809" spans="15:16" ht="12.75">
      <c r="O809" s="193"/>
      <c r="P809" s="193"/>
    </row>
    <row r="810" spans="15:16" ht="12.75">
      <c r="O810" s="193"/>
      <c r="P810" s="193"/>
    </row>
    <row r="811" spans="15:16" ht="12.75">
      <c r="O811" s="193"/>
      <c r="P811" s="193"/>
    </row>
    <row r="812" spans="15:16" ht="12.75">
      <c r="O812" s="193"/>
      <c r="P812" s="193"/>
    </row>
    <row r="813" spans="15:16" ht="12.75">
      <c r="O813" s="193"/>
      <c r="P813" s="193"/>
    </row>
    <row r="814" spans="15:16" ht="12.75">
      <c r="O814" s="193"/>
      <c r="P814" s="193"/>
    </row>
    <row r="815" spans="15:16" ht="12.75">
      <c r="O815" s="193"/>
      <c r="P815" s="193"/>
    </row>
    <row r="816" spans="15:16" ht="12.75">
      <c r="O816" s="193"/>
      <c r="P816" s="193"/>
    </row>
    <row r="817" spans="15:16" ht="12.75">
      <c r="O817" s="193"/>
      <c r="P817" s="193"/>
    </row>
    <row r="818" spans="15:16" ht="12.75">
      <c r="O818" s="193"/>
      <c r="P818" s="193"/>
    </row>
    <row r="819" spans="15:16" ht="12.75">
      <c r="O819" s="193"/>
      <c r="P819" s="193"/>
    </row>
    <row r="820" spans="15:16" ht="12.75">
      <c r="O820" s="193"/>
      <c r="P820" s="193"/>
    </row>
    <row r="821" spans="15:16" ht="12.75">
      <c r="O821" s="193"/>
      <c r="P821" s="193"/>
    </row>
    <row r="822" spans="15:16" ht="12.75">
      <c r="O822" s="193"/>
      <c r="P822" s="193"/>
    </row>
    <row r="823" spans="15:16" ht="12.75">
      <c r="O823" s="193"/>
      <c r="P823" s="193"/>
    </row>
    <row r="824" spans="15:16" ht="12.75">
      <c r="O824" s="193"/>
      <c r="P824" s="193"/>
    </row>
    <row r="825" spans="15:16" ht="12.75">
      <c r="O825" s="193"/>
      <c r="P825" s="193"/>
    </row>
    <row r="826" spans="15:16" ht="12.75">
      <c r="O826" s="193"/>
      <c r="P826" s="193"/>
    </row>
    <row r="827" spans="15:16" ht="12.75">
      <c r="O827" s="193"/>
      <c r="P827" s="193"/>
    </row>
    <row r="828" spans="15:16" ht="12.75">
      <c r="O828" s="193"/>
      <c r="P828" s="193"/>
    </row>
    <row r="829" spans="15:16" ht="12.75">
      <c r="O829" s="193"/>
      <c r="P829" s="193"/>
    </row>
    <row r="830" spans="15:16" ht="12.75">
      <c r="O830" s="193"/>
      <c r="P830" s="193"/>
    </row>
    <row r="831" spans="15:16" ht="12.75">
      <c r="O831" s="193"/>
      <c r="P831" s="193"/>
    </row>
    <row r="832" spans="15:16" ht="12.75">
      <c r="O832" s="193"/>
      <c r="P832" s="193"/>
    </row>
    <row r="833" spans="15:16" ht="12.75">
      <c r="O833" s="193"/>
      <c r="P833" s="193"/>
    </row>
    <row r="834" spans="15:16" ht="12.75">
      <c r="O834" s="193"/>
      <c r="P834" s="193"/>
    </row>
    <row r="835" spans="15:16" ht="12.75">
      <c r="O835" s="193"/>
      <c r="P835" s="193"/>
    </row>
    <row r="836" spans="15:16" ht="12.75">
      <c r="O836" s="193"/>
      <c r="P836" s="193"/>
    </row>
    <row r="837" spans="15:16" ht="12.75">
      <c r="O837" s="193"/>
      <c r="P837" s="193"/>
    </row>
    <row r="838" spans="15:16" ht="12.75">
      <c r="O838" s="193"/>
      <c r="P838" s="193"/>
    </row>
    <row r="839" spans="15:16" ht="12.75">
      <c r="O839" s="193"/>
      <c r="P839" s="193"/>
    </row>
    <row r="840" spans="15:16" ht="12.75">
      <c r="O840" s="193"/>
      <c r="P840" s="193"/>
    </row>
    <row r="841" spans="15:16" ht="12.75">
      <c r="O841" s="193"/>
      <c r="P841" s="193"/>
    </row>
    <row r="842" spans="15:16" ht="12.75">
      <c r="O842" s="193"/>
      <c r="P842" s="193"/>
    </row>
    <row r="843" spans="15:16" ht="12.75">
      <c r="O843" s="193"/>
      <c r="P843" s="193"/>
    </row>
    <row r="844" spans="15:16" ht="12.75">
      <c r="O844" s="193"/>
      <c r="P844" s="193"/>
    </row>
    <row r="845" spans="15:16" ht="12.75">
      <c r="O845" s="193"/>
      <c r="P845" s="193"/>
    </row>
    <row r="846" spans="15:16" ht="12.75">
      <c r="O846" s="193"/>
      <c r="P846" s="193"/>
    </row>
    <row r="847" spans="15:16" ht="12.75">
      <c r="O847" s="193"/>
      <c r="P847" s="193"/>
    </row>
    <row r="848" spans="15:16" ht="12.75">
      <c r="O848" s="193"/>
      <c r="P848" s="193"/>
    </row>
    <row r="849" spans="15:16" ht="12.75">
      <c r="O849" s="193"/>
      <c r="P849" s="193"/>
    </row>
    <row r="850" spans="15:16" ht="12.75">
      <c r="O850" s="193"/>
      <c r="P850" s="193"/>
    </row>
    <row r="851" spans="15:16" ht="12.75">
      <c r="O851" s="193"/>
      <c r="P851" s="193"/>
    </row>
    <row r="852" spans="15:16" ht="12.75">
      <c r="O852" s="193"/>
      <c r="P852" s="193"/>
    </row>
    <row r="853" spans="15:16" ht="12.75">
      <c r="O853" s="193"/>
      <c r="P853" s="193"/>
    </row>
    <row r="854" spans="15:16" ht="12.75">
      <c r="O854" s="193"/>
      <c r="P854" s="193"/>
    </row>
    <row r="855" spans="15:16" ht="12.75">
      <c r="O855" s="193"/>
      <c r="P855" s="193"/>
    </row>
    <row r="856" spans="15:16" ht="12.75">
      <c r="O856" s="193"/>
      <c r="P856" s="193"/>
    </row>
    <row r="857" spans="15:16" ht="12.75">
      <c r="O857" s="193"/>
      <c r="P857" s="193"/>
    </row>
    <row r="858" spans="15:16" ht="12.75">
      <c r="O858" s="193"/>
      <c r="P858" s="193"/>
    </row>
    <row r="859" spans="15:16" ht="12.75">
      <c r="O859" s="193"/>
      <c r="P859" s="193"/>
    </row>
    <row r="860" spans="15:16" ht="12.75">
      <c r="O860" s="193"/>
      <c r="P860" s="193"/>
    </row>
    <row r="861" spans="15:16" ht="12.75">
      <c r="O861" s="193"/>
      <c r="P861" s="193"/>
    </row>
    <row r="862" spans="15:16" ht="12.75">
      <c r="O862" s="193"/>
      <c r="P862" s="193"/>
    </row>
    <row r="863" spans="15:16" ht="12.75">
      <c r="O863" s="193"/>
      <c r="P863" s="193"/>
    </row>
    <row r="864" spans="15:16" ht="12.75">
      <c r="O864" s="193"/>
      <c r="P864" s="193"/>
    </row>
    <row r="865" spans="15:16" ht="12.75">
      <c r="O865" s="193"/>
      <c r="P865" s="193"/>
    </row>
    <row r="866" spans="15:16" ht="12.75">
      <c r="O866" s="193"/>
      <c r="P866" s="193"/>
    </row>
    <row r="867" spans="15:16" ht="12.75">
      <c r="O867" s="193"/>
      <c r="P867" s="193"/>
    </row>
    <row r="868" spans="15:16" ht="12.75">
      <c r="O868" s="193"/>
      <c r="P868" s="193"/>
    </row>
    <row r="869" spans="15:16" ht="12.75">
      <c r="O869" s="193"/>
      <c r="P869" s="193"/>
    </row>
    <row r="870" spans="15:16" ht="12.75">
      <c r="O870" s="193"/>
      <c r="P870" s="193"/>
    </row>
    <row r="871" spans="15:16" ht="12.75">
      <c r="O871" s="193"/>
      <c r="P871" s="193"/>
    </row>
    <row r="872" spans="15:16" ht="12.75">
      <c r="O872" s="193"/>
      <c r="P872" s="193"/>
    </row>
    <row r="873" spans="15:16" ht="12.75">
      <c r="O873" s="193"/>
      <c r="P873" s="193"/>
    </row>
    <row r="874" spans="15:16" ht="12.75">
      <c r="O874" s="193"/>
      <c r="P874" s="193"/>
    </row>
    <row r="875" spans="15:16" ht="12.75">
      <c r="O875" s="193"/>
      <c r="P875" s="193"/>
    </row>
    <row r="876" spans="15:16" ht="12.75">
      <c r="O876" s="193"/>
      <c r="P876" s="193"/>
    </row>
    <row r="877" spans="15:16" ht="12.75">
      <c r="O877" s="193"/>
      <c r="P877" s="193"/>
    </row>
    <row r="878" spans="15:16" ht="12.75">
      <c r="O878" s="193"/>
      <c r="P878" s="193"/>
    </row>
    <row r="879" spans="15:16" ht="12.75">
      <c r="O879" s="193"/>
      <c r="P879" s="193"/>
    </row>
    <row r="880" spans="15:16" ht="12.75">
      <c r="O880" s="193"/>
      <c r="P880" s="193"/>
    </row>
    <row r="881" spans="15:16" ht="12.75">
      <c r="O881" s="193"/>
      <c r="P881" s="193"/>
    </row>
    <row r="882" spans="15:16" ht="12.75">
      <c r="O882" s="193"/>
      <c r="P882" s="193"/>
    </row>
    <row r="883" spans="15:16" ht="12.75">
      <c r="O883" s="193"/>
      <c r="P883" s="193"/>
    </row>
    <row r="884" spans="15:16" ht="12.75">
      <c r="O884" s="193"/>
      <c r="P884" s="193"/>
    </row>
    <row r="885" spans="15:16" ht="12.75">
      <c r="O885" s="193"/>
      <c r="P885" s="193"/>
    </row>
    <row r="886" spans="15:16" ht="12.75">
      <c r="O886" s="193"/>
      <c r="P886" s="193"/>
    </row>
    <row r="887" spans="15:16" ht="12.75">
      <c r="O887" s="193"/>
      <c r="P887" s="193"/>
    </row>
    <row r="888" spans="15:16" ht="12.75">
      <c r="O888" s="193"/>
      <c r="P888" s="193"/>
    </row>
    <row r="889" spans="15:16" ht="12.75">
      <c r="O889" s="193"/>
      <c r="P889" s="193"/>
    </row>
    <row r="890" spans="15:16" ht="12.75">
      <c r="O890" s="193"/>
      <c r="P890" s="193"/>
    </row>
    <row r="891" spans="15:16" ht="12.75">
      <c r="O891" s="193"/>
      <c r="P891" s="193"/>
    </row>
    <row r="892" spans="15:16" ht="12.75">
      <c r="O892" s="193"/>
      <c r="P892" s="193"/>
    </row>
    <row r="893" spans="15:16" ht="12.75">
      <c r="O893" s="193"/>
      <c r="P893" s="193"/>
    </row>
    <row r="894" spans="15:16" ht="12.75">
      <c r="O894" s="193"/>
      <c r="P894" s="193"/>
    </row>
    <row r="895" spans="15:16" ht="12.75">
      <c r="O895" s="193"/>
      <c r="P895" s="193"/>
    </row>
    <row r="896" spans="15:16" ht="12.75">
      <c r="O896" s="193"/>
      <c r="P896" s="193"/>
    </row>
    <row r="897" spans="15:16" ht="12.75">
      <c r="O897" s="193"/>
      <c r="P897" s="193"/>
    </row>
    <row r="898" spans="15:16" ht="12.75">
      <c r="O898" s="193"/>
      <c r="P898" s="193"/>
    </row>
    <row r="899" spans="15:16" ht="12.75">
      <c r="O899" s="193"/>
      <c r="P899" s="193"/>
    </row>
    <row r="900" spans="15:16" ht="12.75">
      <c r="O900" s="193"/>
      <c r="P900" s="193"/>
    </row>
    <row r="901" spans="15:16" ht="12.75">
      <c r="O901" s="193"/>
      <c r="P901" s="193"/>
    </row>
    <row r="902" spans="15:16" ht="12.75">
      <c r="O902" s="193"/>
      <c r="P902" s="193"/>
    </row>
    <row r="903" spans="15:16" ht="12.75">
      <c r="O903" s="193"/>
      <c r="P903" s="193"/>
    </row>
    <row r="904" spans="15:16" ht="12.75">
      <c r="O904" s="193"/>
      <c r="P904" s="193"/>
    </row>
    <row r="905" spans="15:16" ht="12.75">
      <c r="O905" s="193"/>
      <c r="P905" s="193"/>
    </row>
    <row r="906" spans="15:16" ht="12.75">
      <c r="O906" s="193"/>
      <c r="P906" s="193"/>
    </row>
    <row r="907" spans="15:16" ht="12.75">
      <c r="O907" s="193"/>
      <c r="P907" s="193"/>
    </row>
    <row r="908" spans="15:16" ht="12.75">
      <c r="O908" s="193"/>
      <c r="P908" s="193"/>
    </row>
    <row r="909" spans="15:16" ht="12.75">
      <c r="O909" s="193"/>
      <c r="P909" s="193"/>
    </row>
    <row r="910" spans="15:16" ht="12.75">
      <c r="O910" s="193"/>
      <c r="P910" s="193"/>
    </row>
    <row r="911" spans="15:16" ht="12.75">
      <c r="O911" s="193"/>
      <c r="P911" s="193"/>
    </row>
    <row r="912" spans="15:16" ht="12.75">
      <c r="O912" s="193"/>
      <c r="P912" s="193"/>
    </row>
    <row r="913" spans="15:16" ht="12.75">
      <c r="O913" s="193"/>
      <c r="P913" s="193"/>
    </row>
    <row r="914" spans="15:16" ht="12.75">
      <c r="O914" s="193"/>
      <c r="P914" s="193"/>
    </row>
    <row r="915" spans="15:16" ht="12.75">
      <c r="O915" s="193"/>
      <c r="P915" s="193"/>
    </row>
    <row r="916" spans="15:16" ht="12.75">
      <c r="O916" s="193"/>
      <c r="P916" s="193"/>
    </row>
    <row r="917" spans="15:16" ht="12.75">
      <c r="O917" s="193"/>
      <c r="P917" s="193"/>
    </row>
    <row r="918" spans="15:16" ht="12.75">
      <c r="O918" s="193"/>
      <c r="P918" s="193"/>
    </row>
    <row r="919" spans="15:16" ht="12.75">
      <c r="O919" s="193"/>
      <c r="P919" s="193"/>
    </row>
    <row r="920" spans="15:16" ht="12.75">
      <c r="O920" s="193"/>
      <c r="P920" s="193"/>
    </row>
    <row r="921" spans="15:16" ht="12.75">
      <c r="O921" s="193"/>
      <c r="P921" s="193"/>
    </row>
    <row r="922" spans="15:16" ht="12.75">
      <c r="O922" s="193"/>
      <c r="P922" s="193"/>
    </row>
    <row r="923" spans="15:16" ht="12.75">
      <c r="O923" s="193"/>
      <c r="P923" s="193"/>
    </row>
    <row r="924" spans="15:16" ht="12.75">
      <c r="O924" s="193"/>
      <c r="P924" s="193"/>
    </row>
    <row r="925" spans="15:16" ht="12.75">
      <c r="O925" s="193"/>
      <c r="P925" s="193"/>
    </row>
    <row r="926" spans="15:16" ht="12.75">
      <c r="O926" s="193"/>
      <c r="P926" s="193"/>
    </row>
    <row r="927" spans="15:16" ht="12.75">
      <c r="O927" s="193"/>
      <c r="P927" s="193"/>
    </row>
    <row r="928" spans="15:16" ht="12.75">
      <c r="O928" s="193"/>
      <c r="P928" s="193"/>
    </row>
    <row r="929" spans="15:16" ht="12.75">
      <c r="O929" s="193"/>
      <c r="P929" s="193"/>
    </row>
    <row r="930" spans="15:16" ht="12.75">
      <c r="O930" s="193"/>
      <c r="P930" s="193"/>
    </row>
    <row r="931" spans="15:16" ht="12.75">
      <c r="O931" s="193"/>
      <c r="P931" s="193"/>
    </row>
    <row r="932" spans="15:16" ht="12.75">
      <c r="O932" s="193"/>
      <c r="P932" s="193"/>
    </row>
    <row r="933" spans="15:16" ht="12.75">
      <c r="O933" s="193"/>
      <c r="P933" s="193"/>
    </row>
    <row r="934" spans="15:16" ht="12.75">
      <c r="O934" s="193"/>
      <c r="P934" s="193"/>
    </row>
    <row r="935" spans="15:16" ht="12.75">
      <c r="O935" s="193"/>
      <c r="P935" s="193"/>
    </row>
    <row r="936" spans="15:16" ht="12.75">
      <c r="O936" s="193"/>
      <c r="P936" s="193"/>
    </row>
    <row r="937" spans="15:16" ht="12.75">
      <c r="O937" s="193"/>
      <c r="P937" s="193"/>
    </row>
    <row r="938" spans="15:16" ht="12.75">
      <c r="O938" s="193"/>
      <c r="P938" s="193"/>
    </row>
    <row r="939" spans="15:16" ht="12.75">
      <c r="O939" s="193"/>
      <c r="P939" s="193"/>
    </row>
    <row r="940" spans="15:16" ht="12.75">
      <c r="O940" s="193"/>
      <c r="P940" s="193"/>
    </row>
    <row r="941" spans="15:16" ht="12.75">
      <c r="O941" s="193"/>
      <c r="P941" s="193"/>
    </row>
    <row r="942" spans="15:16" ht="12.75">
      <c r="O942" s="193"/>
      <c r="P942" s="193"/>
    </row>
    <row r="943" spans="15:16" ht="12.75">
      <c r="O943" s="193"/>
      <c r="P943" s="193"/>
    </row>
    <row r="944" spans="15:16" ht="12.75">
      <c r="O944" s="193"/>
      <c r="P944" s="193"/>
    </row>
    <row r="945" spans="15:16" ht="12.75">
      <c r="O945" s="193"/>
      <c r="P945" s="193"/>
    </row>
    <row r="946" spans="15:16" ht="12.75">
      <c r="O946" s="193"/>
      <c r="P946" s="193"/>
    </row>
    <row r="947" spans="15:16" ht="12.75">
      <c r="O947" s="193"/>
      <c r="P947" s="193"/>
    </row>
    <row r="948" spans="15:16" ht="12.75">
      <c r="O948" s="193"/>
      <c r="P948" s="193"/>
    </row>
    <row r="949" spans="15:16" ht="12.75">
      <c r="O949" s="193"/>
      <c r="P949" s="193"/>
    </row>
    <row r="950" spans="15:16" ht="12.75">
      <c r="O950" s="193"/>
      <c r="P950" s="193"/>
    </row>
    <row r="951" spans="15:16" ht="12.75">
      <c r="O951" s="193"/>
      <c r="P951" s="193"/>
    </row>
    <row r="952" spans="15:16" ht="12.75">
      <c r="O952" s="193"/>
      <c r="P952" s="193"/>
    </row>
    <row r="953" spans="15:16" ht="12.75">
      <c r="O953" s="193"/>
      <c r="P953" s="193"/>
    </row>
    <row r="954" spans="15:16" ht="12.75">
      <c r="O954" s="193"/>
      <c r="P954" s="193"/>
    </row>
    <row r="955" spans="15:16" ht="12.75">
      <c r="O955" s="193"/>
      <c r="P955" s="193"/>
    </row>
    <row r="956" spans="15:16" ht="12.75">
      <c r="O956" s="193"/>
      <c r="P956" s="193"/>
    </row>
    <row r="957" spans="15:16" ht="12.75">
      <c r="O957" s="193"/>
      <c r="P957" s="193"/>
    </row>
    <row r="958" spans="15:16" ht="12.75">
      <c r="O958" s="193"/>
      <c r="P958" s="193"/>
    </row>
    <row r="959" spans="15:16" ht="12.75">
      <c r="O959" s="193"/>
      <c r="P959" s="193"/>
    </row>
    <row r="960" spans="15:16" ht="12.75">
      <c r="O960" s="193"/>
      <c r="P960" s="193"/>
    </row>
    <row r="961" spans="15:16" ht="12.75">
      <c r="O961" s="193"/>
      <c r="P961" s="193"/>
    </row>
    <row r="962" spans="15:16" ht="12.75">
      <c r="O962" s="193"/>
      <c r="P962" s="193"/>
    </row>
    <row r="963" spans="15:16" ht="12.75">
      <c r="O963" s="193"/>
      <c r="P963" s="193"/>
    </row>
    <row r="964" spans="15:16" ht="12.75">
      <c r="O964" s="193"/>
      <c r="P964" s="193"/>
    </row>
    <row r="965" spans="15:16" ht="12.75">
      <c r="O965" s="193"/>
      <c r="P965" s="193"/>
    </row>
    <row r="966" spans="15:16" ht="12.75">
      <c r="O966" s="193"/>
      <c r="P966" s="193"/>
    </row>
    <row r="967" spans="15:16" ht="12.75">
      <c r="O967" s="193"/>
      <c r="P967" s="193"/>
    </row>
    <row r="968" spans="15:16" ht="12.75">
      <c r="O968" s="193"/>
      <c r="P968" s="193"/>
    </row>
    <row r="969" spans="15:16" ht="12.75">
      <c r="O969" s="193"/>
      <c r="P969" s="193"/>
    </row>
    <row r="970" spans="15:16" ht="12.75">
      <c r="O970" s="193"/>
      <c r="P970" s="193"/>
    </row>
    <row r="971" spans="15:16" ht="12.75">
      <c r="O971" s="193"/>
      <c r="P971" s="193"/>
    </row>
    <row r="972" spans="15:16" ht="12.75">
      <c r="O972" s="193"/>
      <c r="P972" s="193"/>
    </row>
    <row r="973" spans="15:16" ht="12.75">
      <c r="O973" s="193"/>
      <c r="P973" s="193"/>
    </row>
    <row r="974" spans="15:16" ht="12.75">
      <c r="O974" s="193"/>
      <c r="P974" s="193"/>
    </row>
    <row r="975" spans="15:16" ht="12.75">
      <c r="O975" s="193"/>
      <c r="P975" s="193"/>
    </row>
    <row r="976" spans="15:16" ht="12.75">
      <c r="O976" s="193"/>
      <c r="P976" s="193"/>
    </row>
    <row r="977" spans="15:16" ht="12.75">
      <c r="O977" s="193"/>
      <c r="P977" s="193"/>
    </row>
    <row r="978" spans="15:16" ht="12.75">
      <c r="O978" s="193"/>
      <c r="P978" s="193"/>
    </row>
    <row r="979" spans="15:16" ht="12.75">
      <c r="O979" s="193"/>
      <c r="P979" s="193"/>
    </row>
    <row r="980" spans="15:16" ht="12.75">
      <c r="O980" s="193"/>
      <c r="P980" s="193"/>
    </row>
    <row r="981" spans="15:16" ht="12.75">
      <c r="O981" s="193"/>
      <c r="P981" s="193"/>
    </row>
    <row r="982" spans="15:16" ht="12.75">
      <c r="O982" s="193"/>
      <c r="P982" s="193"/>
    </row>
    <row r="983" spans="15:16" ht="12.75">
      <c r="O983" s="193"/>
      <c r="P983" s="193"/>
    </row>
    <row r="984" spans="15:16" ht="12.75">
      <c r="O984" s="193"/>
      <c r="P984" s="193"/>
    </row>
    <row r="985" spans="15:16" ht="12.75">
      <c r="O985" s="193"/>
      <c r="P985" s="193"/>
    </row>
    <row r="986" spans="15:16" ht="12.75">
      <c r="O986" s="193"/>
      <c r="P986" s="193"/>
    </row>
    <row r="987" spans="15:16" ht="12.75">
      <c r="O987" s="193"/>
      <c r="P987" s="193"/>
    </row>
    <row r="988" spans="15:16" ht="12.75">
      <c r="O988" s="193"/>
      <c r="P988" s="193"/>
    </row>
    <row r="989" spans="15:16" ht="12.75">
      <c r="O989" s="193"/>
      <c r="P989" s="193"/>
    </row>
    <row r="990" spans="15:16" ht="12.75">
      <c r="O990" s="193"/>
      <c r="P990" s="193"/>
    </row>
    <row r="991" spans="15:16" ht="12.75">
      <c r="O991" s="193"/>
      <c r="P991" s="193"/>
    </row>
    <row r="992" spans="15:16" ht="12.75">
      <c r="O992" s="193"/>
      <c r="P992" s="193"/>
    </row>
    <row r="993" spans="15:16" ht="12.75">
      <c r="O993" s="193"/>
      <c r="P993" s="193"/>
    </row>
    <row r="994" spans="15:16" ht="12.75">
      <c r="O994" s="193"/>
      <c r="P994" s="193"/>
    </row>
    <row r="995" spans="15:16" ht="12.75">
      <c r="O995" s="193"/>
      <c r="P995" s="193"/>
    </row>
    <row r="996" spans="15:16" ht="12.75">
      <c r="O996" s="193"/>
      <c r="P996" s="193"/>
    </row>
    <row r="997" spans="15:16" ht="12.75">
      <c r="O997" s="193"/>
      <c r="P997" s="193"/>
    </row>
    <row r="998" spans="15:16" ht="12.75">
      <c r="O998" s="193"/>
      <c r="P998" s="193"/>
    </row>
    <row r="999" spans="15:16" ht="12.75">
      <c r="O999" s="193"/>
      <c r="P999" s="193"/>
    </row>
    <row r="1000" spans="15:16" ht="12.75">
      <c r="O1000" s="193"/>
      <c r="P1000" s="193"/>
    </row>
    <row r="1001" spans="15:16" ht="12.75">
      <c r="O1001" s="193"/>
      <c r="P1001" s="193"/>
    </row>
    <row r="1002" spans="15:16" ht="12.75">
      <c r="O1002" s="193"/>
      <c r="P1002" s="193"/>
    </row>
    <row r="1003" spans="15:16" ht="12.75">
      <c r="O1003" s="193"/>
      <c r="P1003" s="193"/>
    </row>
    <row r="1004" spans="15:16" ht="12.75">
      <c r="O1004" s="193"/>
      <c r="P1004" s="193"/>
    </row>
    <row r="1005" spans="15:16" ht="12.75">
      <c r="O1005" s="193"/>
      <c r="P1005" s="193"/>
    </row>
    <row r="1006" spans="15:16" ht="12.75">
      <c r="O1006" s="193"/>
      <c r="P1006" s="193"/>
    </row>
    <row r="1007" spans="15:16" ht="12.75">
      <c r="O1007" s="193"/>
      <c r="P1007" s="193"/>
    </row>
    <row r="1008" spans="15:16" ht="12.75">
      <c r="O1008" s="193"/>
      <c r="P1008" s="193"/>
    </row>
    <row r="1009" spans="15:16" ht="12.75">
      <c r="O1009" s="193"/>
      <c r="P1009" s="193"/>
    </row>
    <row r="1010" spans="15:16" ht="12.75">
      <c r="O1010" s="193"/>
      <c r="P1010" s="193"/>
    </row>
    <row r="1011" spans="15:16" ht="12.75">
      <c r="O1011" s="193"/>
      <c r="P1011" s="193"/>
    </row>
    <row r="1012" spans="15:16" ht="12.75">
      <c r="O1012" s="193"/>
      <c r="P1012" s="193"/>
    </row>
    <row r="1013" spans="15:16" ht="12.75">
      <c r="O1013" s="193"/>
      <c r="P1013" s="193"/>
    </row>
    <row r="1014" spans="15:16" ht="12.75">
      <c r="O1014" s="193"/>
      <c r="P1014" s="193"/>
    </row>
    <row r="1015" spans="15:16" ht="12.75">
      <c r="O1015" s="193"/>
      <c r="P1015" s="193"/>
    </row>
    <row r="1016" spans="15:16" ht="12.75">
      <c r="O1016" s="193"/>
      <c r="P1016" s="193"/>
    </row>
    <row r="1017" spans="15:16" ht="12.75">
      <c r="O1017" s="193"/>
      <c r="P1017" s="193"/>
    </row>
    <row r="1018" spans="15:16" ht="12.75">
      <c r="O1018" s="193"/>
      <c r="P1018" s="193"/>
    </row>
    <row r="1019" spans="15:16" ht="12.75">
      <c r="O1019" s="193"/>
      <c r="P1019" s="193"/>
    </row>
    <row r="1020" spans="15:16" ht="12.75">
      <c r="O1020" s="193"/>
      <c r="P1020" s="193"/>
    </row>
    <row r="1021" spans="15:16" ht="12.75">
      <c r="O1021" s="193"/>
      <c r="P1021" s="193"/>
    </row>
    <row r="1022" spans="15:16" ht="12.75">
      <c r="O1022" s="193"/>
      <c r="P1022" s="193"/>
    </row>
    <row r="1023" spans="15:16" ht="12.75">
      <c r="O1023" s="193"/>
      <c r="P1023" s="193"/>
    </row>
    <row r="1024" spans="15:16" ht="12.75">
      <c r="O1024" s="193"/>
      <c r="P1024" s="193"/>
    </row>
    <row r="1025" spans="15:16" ht="12.75">
      <c r="O1025" s="193"/>
      <c r="P1025" s="193"/>
    </row>
    <row r="1026" spans="15:16" ht="12.75">
      <c r="O1026" s="193"/>
      <c r="P1026" s="193"/>
    </row>
    <row r="1027" spans="15:16" ht="12.75">
      <c r="O1027" s="193"/>
      <c r="P1027" s="193"/>
    </row>
    <row r="1028" spans="15:16" ht="12.75">
      <c r="O1028" s="193"/>
      <c r="P1028" s="193"/>
    </row>
    <row r="1029" spans="15:16" ht="12.75">
      <c r="O1029" s="193"/>
      <c r="P1029" s="193"/>
    </row>
    <row r="1030" spans="15:16" ht="12.75">
      <c r="O1030" s="193"/>
      <c r="P1030" s="193"/>
    </row>
    <row r="1031" spans="15:16" ht="12.75">
      <c r="O1031" s="193"/>
      <c r="P1031" s="193"/>
    </row>
    <row r="1032" spans="15:16" ht="12.75">
      <c r="O1032" s="193"/>
      <c r="P1032" s="193"/>
    </row>
    <row r="1033" spans="15:16" ht="12.75">
      <c r="O1033" s="193"/>
      <c r="P1033" s="193"/>
    </row>
    <row r="1034" spans="15:16" ht="12.75">
      <c r="O1034" s="193"/>
      <c r="P1034" s="193"/>
    </row>
    <row r="1035" spans="15:16" ht="12.75">
      <c r="O1035" s="193"/>
      <c r="P1035" s="193"/>
    </row>
    <row r="1036" spans="15:16" ht="12.75">
      <c r="O1036" s="193"/>
      <c r="P1036" s="193"/>
    </row>
    <row r="1037" spans="15:16" ht="12.75">
      <c r="O1037" s="193"/>
      <c r="P1037" s="193"/>
    </row>
    <row r="1038" spans="15:16" ht="12.75">
      <c r="O1038" s="193"/>
      <c r="P1038" s="193"/>
    </row>
    <row r="1039" spans="15:16" ht="12.75">
      <c r="O1039" s="193"/>
      <c r="P1039" s="193"/>
    </row>
    <row r="1040" spans="15:16" ht="12.75">
      <c r="O1040" s="193"/>
      <c r="P1040" s="193"/>
    </row>
    <row r="1041" spans="15:16" ht="12.75">
      <c r="O1041" s="193"/>
      <c r="P1041" s="193"/>
    </row>
    <row r="1042" spans="15:16" ht="12.75">
      <c r="O1042" s="193"/>
      <c r="P1042" s="193"/>
    </row>
    <row r="1043" spans="15:16" ht="12.75">
      <c r="O1043" s="193"/>
      <c r="P1043" s="193"/>
    </row>
    <row r="1044" spans="15:16" ht="12.75">
      <c r="O1044" s="193"/>
      <c r="P1044" s="193"/>
    </row>
    <row r="1045" spans="15:16" ht="12.75">
      <c r="O1045" s="193"/>
      <c r="P1045" s="193"/>
    </row>
    <row r="1046" spans="15:16" ht="12.75">
      <c r="O1046" s="193"/>
      <c r="P1046" s="193"/>
    </row>
    <row r="1047" spans="15:16" ht="12.75">
      <c r="O1047" s="193"/>
      <c r="P1047" s="193"/>
    </row>
    <row r="1048" spans="15:16" ht="12.75">
      <c r="O1048" s="193"/>
      <c r="P1048" s="193"/>
    </row>
    <row r="1049" spans="15:16" ht="12.75">
      <c r="O1049" s="193"/>
      <c r="P1049" s="193"/>
    </row>
    <row r="1050" spans="15:16" ht="12.75">
      <c r="O1050" s="193"/>
      <c r="P1050" s="193"/>
    </row>
    <row r="1051" spans="15:16" ht="12.75">
      <c r="O1051" s="193"/>
      <c r="P1051" s="193"/>
    </row>
    <row r="1052" spans="15:16" ht="12.75">
      <c r="O1052" s="193"/>
      <c r="P1052" s="193"/>
    </row>
    <row r="1053" spans="15:16" ht="12.75">
      <c r="O1053" s="193"/>
      <c r="P1053" s="193"/>
    </row>
    <row r="1054" spans="15:16" ht="12.75">
      <c r="O1054" s="193"/>
      <c r="P1054" s="193"/>
    </row>
    <row r="1055" spans="15:16" ht="12.75">
      <c r="O1055" s="193"/>
      <c r="P1055" s="193"/>
    </row>
    <row r="1056" spans="15:16" ht="12.75">
      <c r="O1056" s="193"/>
      <c r="P1056" s="193"/>
    </row>
    <row r="1057" spans="15:16" ht="12.75">
      <c r="O1057" s="193"/>
      <c r="P1057" s="193"/>
    </row>
    <row r="1058" spans="15:16" ht="12.75">
      <c r="O1058" s="193"/>
      <c r="P1058" s="193"/>
    </row>
    <row r="1059" spans="15:16" ht="12.75">
      <c r="O1059" s="193"/>
      <c r="P1059" s="193"/>
    </row>
    <row r="1060" spans="15:16" ht="12.75">
      <c r="O1060" s="193"/>
      <c r="P1060" s="193"/>
    </row>
    <row r="1061" spans="15:16" ht="12.75">
      <c r="O1061" s="193"/>
      <c r="P1061" s="193"/>
    </row>
    <row r="1062" spans="15:16" ht="12.75">
      <c r="O1062" s="193"/>
      <c r="P1062" s="193"/>
    </row>
    <row r="1063" spans="15:16" ht="12.75">
      <c r="O1063" s="193"/>
      <c r="P1063" s="193"/>
    </row>
    <row r="1064" spans="15:16" ht="12.75">
      <c r="O1064" s="193"/>
      <c r="P1064" s="193"/>
    </row>
    <row r="1065" spans="15:16" ht="12.75">
      <c r="O1065" s="193"/>
      <c r="P1065" s="193"/>
    </row>
    <row r="1066" spans="15:16" ht="12.75">
      <c r="O1066" s="193"/>
      <c r="P1066" s="193"/>
    </row>
    <row r="1067" spans="15:16" ht="12.75">
      <c r="O1067" s="193"/>
      <c r="P1067" s="193"/>
    </row>
    <row r="1068" spans="15:16" ht="12.75">
      <c r="O1068" s="193"/>
      <c r="P1068" s="193"/>
    </row>
    <row r="1069" spans="15:16" ht="12.75">
      <c r="O1069" s="193"/>
      <c r="P1069" s="193"/>
    </row>
    <row r="1070" spans="15:16" ht="12.75">
      <c r="O1070" s="193"/>
      <c r="P1070" s="193"/>
    </row>
    <row r="1071" spans="15:16" ht="12.75">
      <c r="O1071" s="193"/>
      <c r="P1071" s="193"/>
    </row>
    <row r="1072" spans="15:16" ht="12.75">
      <c r="O1072" s="193"/>
      <c r="P1072" s="193"/>
    </row>
    <row r="1073" spans="15:16" ht="12.75">
      <c r="O1073" s="193"/>
      <c r="P1073" s="193"/>
    </row>
    <row r="1074" spans="15:16" ht="12.75">
      <c r="O1074" s="193"/>
      <c r="P1074" s="193"/>
    </row>
    <row r="1075" spans="15:16" ht="12.75">
      <c r="O1075" s="193"/>
      <c r="P1075" s="193"/>
    </row>
    <row r="1076" spans="15:16" ht="12.75">
      <c r="O1076" s="193"/>
      <c r="P1076" s="193"/>
    </row>
    <row r="1077" spans="15:16" ht="12.75">
      <c r="O1077" s="193"/>
      <c r="P1077" s="193"/>
    </row>
    <row r="1078" spans="15:16" ht="12.75">
      <c r="O1078" s="193"/>
      <c r="P1078" s="193"/>
    </row>
    <row r="1079" spans="15:16" ht="12.75">
      <c r="O1079" s="193"/>
      <c r="P1079" s="193"/>
    </row>
    <row r="1080" spans="15:16" ht="12.75">
      <c r="O1080" s="193"/>
      <c r="P1080" s="193"/>
    </row>
    <row r="1081" spans="15:16" ht="12.75">
      <c r="O1081" s="193"/>
      <c r="P1081" s="193"/>
    </row>
    <row r="1082" spans="15:16" ht="12.75">
      <c r="O1082" s="193"/>
      <c r="P1082" s="193"/>
    </row>
    <row r="1083" spans="15:16" ht="12.75">
      <c r="O1083" s="193"/>
      <c r="P1083" s="193"/>
    </row>
    <row r="1084" spans="15:16" ht="12.75">
      <c r="O1084" s="193"/>
      <c r="P1084" s="193"/>
    </row>
    <row r="1085" spans="15:16" ht="12.75">
      <c r="O1085" s="193"/>
      <c r="P1085" s="193"/>
    </row>
    <row r="1086" spans="15:16" ht="12.75">
      <c r="O1086" s="193"/>
      <c r="P1086" s="193"/>
    </row>
    <row r="1087" spans="15:16" ht="12.75">
      <c r="O1087" s="193"/>
      <c r="P1087" s="193"/>
    </row>
    <row r="1088" spans="15:16" ht="12.75">
      <c r="O1088" s="193"/>
      <c r="P1088" s="193"/>
    </row>
    <row r="1089" spans="15:16" ht="12.75">
      <c r="O1089" s="193"/>
      <c r="P1089" s="193"/>
    </row>
    <row r="1090" spans="15:16" ht="12.75">
      <c r="O1090" s="193"/>
      <c r="P1090" s="193"/>
    </row>
    <row r="1091" spans="15:16" ht="12.75">
      <c r="O1091" s="193"/>
      <c r="P1091" s="193"/>
    </row>
    <row r="1092" spans="15:16" ht="12.75">
      <c r="O1092" s="193"/>
      <c r="P1092" s="193"/>
    </row>
    <row r="1093" spans="15:16" ht="12.75">
      <c r="O1093" s="193"/>
      <c r="P1093" s="193"/>
    </row>
    <row r="1094" spans="15:16" ht="12.75">
      <c r="O1094" s="193"/>
      <c r="P1094" s="193"/>
    </row>
    <row r="1095" spans="15:16" ht="12.75">
      <c r="O1095" s="193"/>
      <c r="P1095" s="193"/>
    </row>
    <row r="1096" spans="15:16" ht="12.75">
      <c r="O1096" s="193"/>
      <c r="P1096" s="193"/>
    </row>
    <row r="1097" spans="15:16" ht="12.75">
      <c r="O1097" s="193"/>
      <c r="P1097" s="193"/>
    </row>
    <row r="1098" spans="15:16" ht="12.75">
      <c r="O1098" s="193"/>
      <c r="P1098" s="193"/>
    </row>
    <row r="1099" spans="15:16" ht="12.75">
      <c r="O1099" s="193"/>
      <c r="P1099" s="193"/>
    </row>
    <row r="1100" spans="15:16" ht="12.75">
      <c r="O1100" s="193"/>
      <c r="P1100" s="193"/>
    </row>
    <row r="1101" spans="15:16" ht="12.75">
      <c r="O1101" s="193"/>
      <c r="P1101" s="193"/>
    </row>
    <row r="1102" spans="15:16" ht="12.75">
      <c r="O1102" s="193"/>
      <c r="P1102" s="193"/>
    </row>
    <row r="1103" spans="15:16" ht="12.75">
      <c r="O1103" s="193"/>
      <c r="P1103" s="193"/>
    </row>
    <row r="1104" spans="15:16" ht="12.75">
      <c r="O1104" s="193"/>
      <c r="P1104" s="193"/>
    </row>
    <row r="1105" spans="15:16" ht="12.75">
      <c r="O1105" s="193"/>
      <c r="P1105" s="193"/>
    </row>
    <row r="1106" spans="15:16" ht="12.75">
      <c r="O1106" s="193"/>
      <c r="P1106" s="193"/>
    </row>
    <row r="1107" spans="15:16" ht="12.75">
      <c r="O1107" s="193"/>
      <c r="P1107" s="193"/>
    </row>
    <row r="1108" spans="15:16" ht="12.75">
      <c r="O1108" s="193"/>
      <c r="P1108" s="193"/>
    </row>
    <row r="1109" spans="15:16" ht="12.75">
      <c r="O1109" s="193"/>
      <c r="P1109" s="193"/>
    </row>
    <row r="1110" spans="15:16" ht="12.75">
      <c r="O1110" s="193"/>
      <c r="P1110" s="193"/>
    </row>
    <row r="1111" spans="15:16" ht="12.75">
      <c r="O1111" s="193"/>
      <c r="P1111" s="193"/>
    </row>
    <row r="1112" spans="15:16" ht="12.75">
      <c r="O1112" s="193"/>
      <c r="P1112" s="193"/>
    </row>
    <row r="1113" spans="15:16" ht="12.75">
      <c r="O1113" s="193"/>
      <c r="P1113" s="193"/>
    </row>
    <row r="1114" spans="15:16" ht="12.75">
      <c r="O1114" s="193"/>
      <c r="P1114" s="193"/>
    </row>
    <row r="1115" spans="15:16" ht="12.75">
      <c r="O1115" s="193"/>
      <c r="P1115" s="193"/>
    </row>
    <row r="1116" spans="15:16" ht="12.75">
      <c r="O1116" s="193"/>
      <c r="P1116" s="193"/>
    </row>
    <row r="1117" spans="15:16" ht="12.75">
      <c r="O1117" s="193"/>
      <c r="P1117" s="193"/>
    </row>
    <row r="1118" spans="15:16" ht="12.75">
      <c r="O1118" s="193"/>
      <c r="P1118" s="193"/>
    </row>
    <row r="1119" spans="15:16" ht="12.75">
      <c r="O1119" s="193"/>
      <c r="P1119" s="193"/>
    </row>
    <row r="1120" spans="15:16" ht="12.75">
      <c r="O1120" s="193"/>
      <c r="P1120" s="193"/>
    </row>
    <row r="1121" spans="15:16" ht="12.75">
      <c r="O1121" s="193"/>
      <c r="P1121" s="193"/>
    </row>
    <row r="1122" spans="15:16" ht="12.75">
      <c r="O1122" s="193"/>
      <c r="P1122" s="193"/>
    </row>
    <row r="1123" spans="15:16" ht="12.75">
      <c r="O1123" s="193"/>
      <c r="P1123" s="193"/>
    </row>
    <row r="1124" spans="15:16" ht="12.75">
      <c r="O1124" s="193"/>
      <c r="P1124" s="193"/>
    </row>
    <row r="1125" spans="15:16" ht="12.75">
      <c r="O1125" s="193"/>
      <c r="P1125" s="193"/>
    </row>
    <row r="1126" spans="15:16" ht="12.75">
      <c r="O1126" s="193"/>
      <c r="P1126" s="193"/>
    </row>
    <row r="1127" spans="15:16" ht="12.75">
      <c r="O1127" s="193"/>
      <c r="P1127" s="193"/>
    </row>
    <row r="1128" spans="15:16" ht="12.75">
      <c r="O1128" s="193"/>
      <c r="P1128" s="193"/>
    </row>
    <row r="1129" spans="15:16" ht="12.75">
      <c r="O1129" s="193"/>
      <c r="P1129" s="193"/>
    </row>
    <row r="1130" spans="15:16" ht="12.75">
      <c r="O1130" s="193"/>
      <c r="P1130" s="193"/>
    </row>
    <row r="1131" spans="15:16" ht="12.75">
      <c r="O1131" s="193"/>
      <c r="P1131" s="193"/>
    </row>
    <row r="1132" spans="15:16" ht="12.75">
      <c r="O1132" s="193"/>
      <c r="P1132" s="193"/>
    </row>
    <row r="1133" spans="15:16" ht="12.75">
      <c r="O1133" s="193"/>
      <c r="P1133" s="193"/>
    </row>
    <row r="1134" spans="15:16" ht="12.75">
      <c r="O1134" s="193"/>
      <c r="P1134" s="193"/>
    </row>
    <row r="1135" spans="15:16" ht="12.75">
      <c r="O1135" s="193"/>
      <c r="P1135" s="193"/>
    </row>
    <row r="1136" spans="15:16" ht="12.75">
      <c r="O1136" s="193"/>
      <c r="P1136" s="193"/>
    </row>
    <row r="1137" spans="15:16" ht="12.75">
      <c r="O1137" s="193"/>
      <c r="P1137" s="193"/>
    </row>
    <row r="1138" spans="15:16" ht="12.75">
      <c r="O1138" s="193"/>
      <c r="P1138" s="193"/>
    </row>
    <row r="1139" spans="15:16" ht="12.75">
      <c r="O1139" s="193"/>
      <c r="P1139" s="193"/>
    </row>
    <row r="1140" spans="15:16" ht="12.75">
      <c r="O1140" s="193"/>
      <c r="P1140" s="193"/>
    </row>
    <row r="1141" spans="15:16" ht="12.75">
      <c r="O1141" s="193"/>
      <c r="P1141" s="193"/>
    </row>
    <row r="1142" spans="15:16" ht="12.75">
      <c r="O1142" s="193"/>
      <c r="P1142" s="193"/>
    </row>
    <row r="1143" spans="15:16" ht="12.75">
      <c r="O1143" s="193"/>
      <c r="P1143" s="193"/>
    </row>
    <row r="1144" spans="15:16" ht="12.75">
      <c r="O1144" s="193"/>
      <c r="P1144" s="193"/>
    </row>
    <row r="1145" spans="15:16" ht="12.75">
      <c r="O1145" s="193"/>
      <c r="P1145" s="193"/>
    </row>
    <row r="1146" spans="15:16" ht="12.75">
      <c r="O1146" s="193"/>
      <c r="P1146" s="193"/>
    </row>
    <row r="1147" spans="15:16" ht="12.75">
      <c r="O1147" s="193"/>
      <c r="P1147" s="193"/>
    </row>
    <row r="1148" spans="15:16" ht="12.75">
      <c r="O1148" s="193"/>
      <c r="P1148" s="193"/>
    </row>
    <row r="1149" spans="15:16" ht="12.75">
      <c r="O1149" s="193"/>
      <c r="P1149" s="193"/>
    </row>
    <row r="1150" spans="15:16" ht="12.75">
      <c r="O1150" s="193"/>
      <c r="P1150" s="193"/>
    </row>
    <row r="1151" spans="15:16" ht="12.75">
      <c r="O1151" s="193"/>
      <c r="P1151" s="193"/>
    </row>
    <row r="1152" spans="15:16" ht="12.75">
      <c r="O1152" s="193"/>
      <c r="P1152" s="193"/>
    </row>
    <row r="1153" spans="15:16" ht="12.75">
      <c r="O1153" s="193"/>
      <c r="P1153" s="193"/>
    </row>
    <row r="1154" spans="15:16" ht="12.75">
      <c r="O1154" s="193"/>
      <c r="P1154" s="193"/>
    </row>
    <row r="1155" spans="15:16" ht="12.75">
      <c r="O1155" s="193"/>
      <c r="P1155" s="193"/>
    </row>
    <row r="1156" spans="15:16" ht="12.75">
      <c r="O1156" s="193"/>
      <c r="P1156" s="193"/>
    </row>
    <row r="1157" spans="15:16" ht="12.75">
      <c r="O1157" s="193"/>
      <c r="P1157" s="193"/>
    </row>
    <row r="1158" spans="15:16" ht="12.75">
      <c r="O1158" s="193"/>
      <c r="P1158" s="193"/>
    </row>
    <row r="1159" spans="15:16" ht="12.75">
      <c r="O1159" s="193"/>
      <c r="P1159" s="193"/>
    </row>
    <row r="1160" spans="15:16" ht="12.75">
      <c r="O1160" s="193"/>
      <c r="P1160" s="193"/>
    </row>
    <row r="1161" spans="15:16" ht="12.75">
      <c r="O1161" s="193"/>
      <c r="P1161" s="193"/>
    </row>
    <row r="1162" spans="15:16" ht="12.75">
      <c r="O1162" s="193"/>
      <c r="P1162" s="193"/>
    </row>
    <row r="1163" spans="15:16" ht="12.75">
      <c r="O1163" s="193"/>
      <c r="P1163" s="193"/>
    </row>
    <row r="1164" spans="15:16" ht="12.75">
      <c r="O1164" s="193"/>
      <c r="P1164" s="193"/>
    </row>
    <row r="1165" spans="15:16" ht="12.75">
      <c r="O1165" s="193"/>
      <c r="P1165" s="193"/>
    </row>
    <row r="1166" spans="15:16" ht="12.75">
      <c r="O1166" s="193"/>
      <c r="P1166" s="193"/>
    </row>
    <row r="1167" spans="15:16" ht="12.75">
      <c r="O1167" s="193"/>
      <c r="P1167" s="193"/>
    </row>
    <row r="1168" spans="15:16" ht="12.75">
      <c r="O1168" s="193"/>
      <c r="P1168" s="193"/>
    </row>
    <row r="1169" spans="15:16" ht="12.75">
      <c r="O1169" s="193"/>
      <c r="P1169" s="193"/>
    </row>
    <row r="1170" spans="15:16" ht="12.75">
      <c r="O1170" s="193"/>
      <c r="P1170" s="193"/>
    </row>
    <row r="1171" spans="15:16" ht="12.75">
      <c r="O1171" s="193"/>
      <c r="P1171" s="193"/>
    </row>
    <row r="1172" spans="15:16" ht="12.75">
      <c r="O1172" s="193"/>
      <c r="P1172" s="193"/>
    </row>
    <row r="1173" spans="15:16" ht="12.75">
      <c r="O1173" s="193"/>
      <c r="P1173" s="193"/>
    </row>
    <row r="1174" spans="15:16" ht="12.75">
      <c r="O1174" s="193"/>
      <c r="P1174" s="193"/>
    </row>
    <row r="1175" spans="15:16" ht="12.75">
      <c r="O1175" s="193"/>
      <c r="P1175" s="193"/>
    </row>
    <row r="1176" spans="15:16" ht="12.75">
      <c r="O1176" s="193"/>
      <c r="P1176" s="193"/>
    </row>
    <row r="1177" spans="15:16" ht="12.75">
      <c r="O1177" s="193"/>
      <c r="P1177" s="193"/>
    </row>
    <row r="1178" spans="15:16" ht="12.75">
      <c r="O1178" s="193"/>
      <c r="P1178" s="193"/>
    </row>
    <row r="1179" spans="15:16" ht="12.75">
      <c r="O1179" s="193"/>
      <c r="P1179" s="193"/>
    </row>
    <row r="1180" spans="15:16" ht="12.75">
      <c r="O1180" s="193"/>
      <c r="P1180" s="193"/>
    </row>
    <row r="1181" spans="15:16" ht="12.75">
      <c r="O1181" s="193"/>
      <c r="P1181" s="193"/>
    </row>
    <row r="1182" spans="15:16" ht="12.75">
      <c r="O1182" s="193"/>
      <c r="P1182" s="193"/>
    </row>
    <row r="1183" spans="15:16" ht="12.75">
      <c r="O1183" s="193"/>
      <c r="P1183" s="193"/>
    </row>
    <row r="1184" spans="15:16" ht="12.75">
      <c r="O1184" s="193"/>
      <c r="P1184" s="193"/>
    </row>
    <row r="1185" spans="15:16" ht="12.75">
      <c r="O1185" s="193"/>
      <c r="P1185" s="193"/>
    </row>
    <row r="1186" spans="15:16" ht="12.75">
      <c r="O1186" s="193"/>
      <c r="P1186" s="193"/>
    </row>
    <row r="1187" spans="15:16" ht="12.75">
      <c r="O1187" s="193"/>
      <c r="P1187" s="193"/>
    </row>
    <row r="1188" spans="15:16" ht="12.75">
      <c r="O1188" s="193"/>
      <c r="P1188" s="193"/>
    </row>
    <row r="1189" spans="15:16" ht="12.75">
      <c r="O1189" s="193"/>
      <c r="P1189" s="193"/>
    </row>
    <row r="1190" spans="15:16" ht="12.75">
      <c r="O1190" s="193"/>
      <c r="P1190" s="193"/>
    </row>
    <row r="1191" spans="15:16" ht="12.75">
      <c r="O1191" s="193"/>
      <c r="P1191" s="193"/>
    </row>
    <row r="1192" spans="15:16" ht="12.75">
      <c r="O1192" s="193"/>
      <c r="P1192" s="193"/>
    </row>
    <row r="1193" spans="15:16" ht="12.75">
      <c r="O1193" s="193"/>
      <c r="P1193" s="193"/>
    </row>
    <row r="1194" spans="15:16" ht="12.75">
      <c r="O1194" s="193"/>
      <c r="P1194" s="193"/>
    </row>
    <row r="1195" spans="15:16" ht="12.75">
      <c r="O1195" s="193"/>
      <c r="P1195" s="193"/>
    </row>
    <row r="1196" spans="15:16" ht="12.75">
      <c r="O1196" s="193"/>
      <c r="P1196" s="193"/>
    </row>
    <row r="1197" spans="15:16" ht="12.75">
      <c r="O1197" s="193"/>
      <c r="P1197" s="193"/>
    </row>
    <row r="1198" spans="15:16" ht="12.75">
      <c r="O1198" s="193"/>
      <c r="P1198" s="193"/>
    </row>
    <row r="1199" spans="15:16" ht="12.75">
      <c r="O1199" s="193"/>
      <c r="P1199" s="193"/>
    </row>
    <row r="1200" spans="15:16" ht="12.75">
      <c r="O1200" s="193"/>
      <c r="P1200" s="193"/>
    </row>
    <row r="1201" spans="15:16" ht="12.75">
      <c r="O1201" s="193"/>
      <c r="P1201" s="193"/>
    </row>
    <row r="1202" spans="15:16" ht="12.75">
      <c r="O1202" s="193"/>
      <c r="P1202" s="193"/>
    </row>
    <row r="1203" spans="15:16" ht="12.75">
      <c r="O1203" s="193"/>
      <c r="P1203" s="193"/>
    </row>
    <row r="1204" spans="15:16" ht="12.75">
      <c r="O1204" s="193"/>
      <c r="P1204" s="193"/>
    </row>
    <row r="1205" spans="15:16" ht="12.75">
      <c r="O1205" s="193"/>
      <c r="P1205" s="193"/>
    </row>
    <row r="1206" spans="15:16" ht="12.75">
      <c r="O1206" s="193"/>
      <c r="P1206" s="193"/>
    </row>
    <row r="1207" spans="15:16" ht="12.75">
      <c r="O1207" s="193"/>
      <c r="P1207" s="193"/>
    </row>
    <row r="1208" spans="15:16" ht="12.75">
      <c r="O1208" s="193"/>
      <c r="P1208" s="193"/>
    </row>
    <row r="1209" spans="15:16" ht="12.75">
      <c r="O1209" s="193"/>
      <c r="P1209" s="193"/>
    </row>
    <row r="1210" spans="15:16" ht="12.75">
      <c r="O1210" s="193"/>
      <c r="P1210" s="193"/>
    </row>
    <row r="1211" spans="15:16" ht="12.75">
      <c r="O1211" s="193"/>
      <c r="P1211" s="193"/>
    </row>
    <row r="1212" spans="15:16" ht="12.75">
      <c r="O1212" s="193"/>
      <c r="P1212" s="193"/>
    </row>
    <row r="1213" spans="15:16" ht="12.75">
      <c r="O1213" s="193"/>
      <c r="P1213" s="193"/>
    </row>
    <row r="1214" spans="15:16" ht="12.75">
      <c r="O1214" s="193"/>
      <c r="P1214" s="193"/>
    </row>
    <row r="1215" spans="15:16" ht="12.75">
      <c r="O1215" s="193"/>
      <c r="P1215" s="193"/>
    </row>
    <row r="1216" spans="15:16" ht="12.75">
      <c r="O1216" s="193"/>
      <c r="P1216" s="193"/>
    </row>
    <row r="1217" spans="15:16" ht="12.75">
      <c r="O1217" s="193"/>
      <c r="P1217" s="193"/>
    </row>
    <row r="1218" spans="15:16" ht="12.75">
      <c r="O1218" s="193"/>
      <c r="P1218" s="193"/>
    </row>
    <row r="1219" spans="15:16" ht="12.75">
      <c r="O1219" s="193"/>
      <c r="P1219" s="193"/>
    </row>
    <row r="1220" spans="15:16" ht="12.75">
      <c r="O1220" s="193"/>
      <c r="P1220" s="193"/>
    </row>
    <row r="1221" spans="15:16" ht="12.75">
      <c r="O1221" s="193"/>
      <c r="P1221" s="193"/>
    </row>
    <row r="1222" spans="15:16" ht="12.75">
      <c r="O1222" s="193"/>
      <c r="P1222" s="193"/>
    </row>
    <row r="1223" spans="15:16" ht="12.75">
      <c r="O1223" s="193"/>
      <c r="P1223" s="193"/>
    </row>
    <row r="1224" spans="15:16" ht="12.75">
      <c r="O1224" s="193"/>
      <c r="P1224" s="193"/>
    </row>
    <row r="1225" spans="15:16" ht="12.75">
      <c r="O1225" s="193"/>
      <c r="P1225" s="193"/>
    </row>
    <row r="1226" spans="15:16" ht="12.75">
      <c r="O1226" s="193"/>
      <c r="P1226" s="193"/>
    </row>
    <row r="1227" spans="15:16" ht="12.75">
      <c r="O1227" s="193"/>
      <c r="P1227" s="193"/>
    </row>
    <row r="1228" spans="15:16" ht="12.75">
      <c r="O1228" s="193"/>
      <c r="P1228" s="193"/>
    </row>
    <row r="1229" spans="15:16" ht="12.75">
      <c r="O1229" s="193"/>
      <c r="P1229" s="193"/>
    </row>
    <row r="1230" spans="15:16" ht="12.75">
      <c r="O1230" s="193"/>
      <c r="P1230" s="193"/>
    </row>
    <row r="1231" spans="15:16" ht="12.75">
      <c r="O1231" s="193"/>
      <c r="P1231" s="193"/>
    </row>
    <row r="1232" spans="15:16" ht="12.75">
      <c r="O1232" s="193"/>
      <c r="P1232" s="193"/>
    </row>
    <row r="1233" spans="15:16" ht="12.75">
      <c r="O1233" s="193"/>
      <c r="P1233" s="193"/>
    </row>
    <row r="1234" spans="15:16" ht="12.75">
      <c r="O1234" s="193"/>
      <c r="P1234" s="193"/>
    </row>
    <row r="1235" spans="15:16" ht="12.75">
      <c r="O1235" s="193"/>
      <c r="P1235" s="193"/>
    </row>
    <row r="1236" spans="15:16" ht="12.75">
      <c r="O1236" s="193"/>
      <c r="P1236" s="193"/>
    </row>
    <row r="1237" spans="15:16" ht="12.75">
      <c r="O1237" s="193"/>
      <c r="P1237" s="193"/>
    </row>
    <row r="1238" spans="15:16" ht="12.75">
      <c r="O1238" s="193"/>
      <c r="P1238" s="193"/>
    </row>
    <row r="1239" spans="15:16" ht="12.75">
      <c r="O1239" s="193"/>
      <c r="P1239" s="193"/>
    </row>
    <row r="1240" spans="15:16" ht="12.75">
      <c r="O1240" s="193"/>
      <c r="P1240" s="193"/>
    </row>
    <row r="1241" spans="15:16" ht="12.75">
      <c r="O1241" s="193"/>
      <c r="P1241" s="193"/>
    </row>
    <row r="1242" spans="15:16" ht="12.75">
      <c r="O1242" s="193"/>
      <c r="P1242" s="193"/>
    </row>
    <row r="1243" spans="15:16" ht="12.75">
      <c r="O1243" s="193"/>
      <c r="P1243" s="193"/>
    </row>
    <row r="1244" spans="15:16" ht="12.75">
      <c r="O1244" s="193"/>
      <c r="P1244" s="193"/>
    </row>
    <row r="1245" spans="15:16" ht="12.75">
      <c r="O1245" s="193"/>
      <c r="P1245" s="193"/>
    </row>
    <row r="1246" spans="15:16" ht="12.75">
      <c r="O1246" s="193"/>
      <c r="P1246" s="193"/>
    </row>
    <row r="1247" spans="15:16" ht="12.75">
      <c r="O1247" s="193"/>
      <c r="P1247" s="193"/>
    </row>
    <row r="1248" spans="15:16" ht="12.75">
      <c r="O1248" s="193"/>
      <c r="P1248" s="193"/>
    </row>
    <row r="1249" spans="15:16" ht="12.75">
      <c r="O1249" s="193"/>
      <c r="P1249" s="193"/>
    </row>
    <row r="1250" spans="15:16" ht="12.75">
      <c r="O1250" s="193"/>
      <c r="P1250" s="193"/>
    </row>
    <row r="1251" spans="15:16" ht="12.75">
      <c r="O1251" s="193"/>
      <c r="P1251" s="193"/>
    </row>
    <row r="1252" spans="15:16" ht="12.75">
      <c r="O1252" s="193"/>
      <c r="P1252" s="193"/>
    </row>
    <row r="1253" spans="15:16" ht="12.75">
      <c r="O1253" s="193"/>
      <c r="P1253" s="193"/>
    </row>
    <row r="1254" spans="15:16" ht="12.75">
      <c r="O1254" s="193"/>
      <c r="P1254" s="193"/>
    </row>
    <row r="1255" spans="15:16" ht="12.75">
      <c r="O1255" s="193"/>
      <c r="P1255" s="193"/>
    </row>
    <row r="1256" spans="15:16" ht="12.75">
      <c r="O1256" s="193"/>
      <c r="P1256" s="193"/>
    </row>
    <row r="1257" spans="15:16" ht="12.75">
      <c r="O1257" s="193"/>
      <c r="P1257" s="193"/>
    </row>
    <row r="1258" spans="15:16" ht="12.75">
      <c r="O1258" s="193"/>
      <c r="P1258" s="193"/>
    </row>
    <row r="1259" spans="15:16" ht="12.75">
      <c r="O1259" s="193"/>
      <c r="P1259" s="193"/>
    </row>
    <row r="1260" spans="15:16" ht="12.75">
      <c r="O1260" s="193"/>
      <c r="P1260" s="193"/>
    </row>
    <row r="1261" spans="15:16" ht="12.75">
      <c r="O1261" s="193"/>
      <c r="P1261" s="193"/>
    </row>
    <row r="1262" spans="15:16" ht="12.75">
      <c r="O1262" s="193"/>
      <c r="P1262" s="193"/>
    </row>
    <row r="1263" spans="15:16" ht="12.75">
      <c r="O1263" s="193"/>
      <c r="P1263" s="193"/>
    </row>
    <row r="1264" spans="15:16" ht="12.75">
      <c r="O1264" s="193"/>
      <c r="P1264" s="193"/>
    </row>
    <row r="1265" spans="15:16" ht="12.75">
      <c r="O1265" s="193"/>
      <c r="P1265" s="193"/>
    </row>
    <row r="1266" spans="15:16" ht="12.75">
      <c r="O1266" s="193"/>
      <c r="P1266" s="193"/>
    </row>
    <row r="1267" spans="15:16" ht="12.75">
      <c r="O1267" s="193"/>
      <c r="P1267" s="193"/>
    </row>
    <row r="1268" spans="15:16" ht="12.75">
      <c r="O1268" s="193"/>
      <c r="P1268" s="193"/>
    </row>
    <row r="1269" spans="15:16" ht="12.75">
      <c r="O1269" s="193"/>
      <c r="P1269" s="193"/>
    </row>
    <row r="1270" spans="15:16" ht="12.75">
      <c r="O1270" s="193"/>
      <c r="P1270" s="193"/>
    </row>
    <row r="1271" spans="15:16" ht="12.75">
      <c r="O1271" s="193"/>
      <c r="P1271" s="193"/>
    </row>
    <row r="1272" spans="15:16" ht="12.75">
      <c r="O1272" s="193"/>
      <c r="P1272" s="193"/>
    </row>
    <row r="1273" spans="15:16" ht="12.75">
      <c r="O1273" s="193"/>
      <c r="P1273" s="193"/>
    </row>
    <row r="1274" spans="15:16" ht="12.75">
      <c r="O1274" s="193"/>
      <c r="P1274" s="193"/>
    </row>
    <row r="1275" spans="15:16" ht="12.75">
      <c r="O1275" s="193"/>
      <c r="P1275" s="193"/>
    </row>
    <row r="1276" spans="15:16" ht="12.75">
      <c r="O1276" s="193"/>
      <c r="P1276" s="193"/>
    </row>
    <row r="1277" spans="15:16" ht="12.75">
      <c r="O1277" s="193"/>
      <c r="P1277" s="193"/>
    </row>
    <row r="1278" spans="15:16" ht="12.75">
      <c r="O1278" s="193"/>
      <c r="P1278" s="193"/>
    </row>
    <row r="1279" spans="15:16" ht="12.75">
      <c r="O1279" s="193"/>
      <c r="P1279" s="193"/>
    </row>
    <row r="1280" spans="15:16" ht="12.75">
      <c r="O1280" s="193"/>
      <c r="P1280" s="193"/>
    </row>
    <row r="1281" spans="15:16" ht="12.75">
      <c r="O1281" s="193"/>
      <c r="P1281" s="193"/>
    </row>
    <row r="1282" spans="15:16" ht="12.75">
      <c r="O1282" s="193"/>
      <c r="P1282" s="193"/>
    </row>
    <row r="1283" spans="15:16" ht="12.75">
      <c r="O1283" s="193"/>
      <c r="P1283" s="193"/>
    </row>
    <row r="1284" spans="15:16" ht="12.75">
      <c r="O1284" s="193"/>
      <c r="P1284" s="193"/>
    </row>
    <row r="1285" spans="15:16" ht="12.75">
      <c r="O1285" s="193"/>
      <c r="P1285" s="193"/>
    </row>
    <row r="1286" spans="15:16" ht="12.75">
      <c r="O1286" s="193"/>
      <c r="P1286" s="193"/>
    </row>
    <row r="1287" spans="15:16" ht="12.75">
      <c r="O1287" s="193"/>
      <c r="P1287" s="193"/>
    </row>
    <row r="1288" spans="15:16" ht="12.75">
      <c r="O1288" s="193"/>
      <c r="P1288" s="193"/>
    </row>
    <row r="1289" spans="15:16" ht="12.75">
      <c r="O1289" s="193"/>
      <c r="P1289" s="193"/>
    </row>
    <row r="1290" spans="15:16" ht="12.75">
      <c r="O1290" s="193"/>
      <c r="P1290" s="193"/>
    </row>
    <row r="1291" spans="15:16" ht="12.75">
      <c r="O1291" s="193"/>
      <c r="P1291" s="193"/>
    </row>
    <row r="1292" spans="15:16" ht="12.75">
      <c r="O1292" s="193"/>
      <c r="P1292" s="193"/>
    </row>
    <row r="1293" spans="15:16" ht="12.75">
      <c r="O1293" s="193"/>
      <c r="P1293" s="193"/>
    </row>
    <row r="1294" spans="15:16" ht="12.75">
      <c r="O1294" s="193"/>
      <c r="P1294" s="193"/>
    </row>
    <row r="1295" spans="15:16" ht="12.75">
      <c r="O1295" s="193"/>
      <c r="P1295" s="193"/>
    </row>
    <row r="1296" spans="15:16" ht="12.75">
      <c r="O1296" s="193"/>
      <c r="P1296" s="193"/>
    </row>
    <row r="1297" spans="15:16" ht="12.75">
      <c r="O1297" s="193"/>
      <c r="P1297" s="193"/>
    </row>
    <row r="1298" spans="15:16" ht="12.75">
      <c r="O1298" s="193"/>
      <c r="P1298" s="193"/>
    </row>
    <row r="1299" spans="15:16" ht="12.75">
      <c r="O1299" s="193"/>
      <c r="P1299" s="193"/>
    </row>
    <row r="1300" spans="15:16" ht="12.75">
      <c r="O1300" s="193"/>
      <c r="P1300" s="193"/>
    </row>
    <row r="1301" spans="15:16" ht="12.75">
      <c r="O1301" s="193"/>
      <c r="P1301" s="193"/>
    </row>
    <row r="1302" spans="15:16" ht="12.75">
      <c r="O1302" s="193"/>
      <c r="P1302" s="193"/>
    </row>
    <row r="1303" spans="15:16" ht="12.75">
      <c r="O1303" s="193"/>
      <c r="P1303" s="193"/>
    </row>
    <row r="1304" spans="15:16" ht="12.75">
      <c r="O1304" s="193"/>
      <c r="P1304" s="193"/>
    </row>
    <row r="1305" spans="15:16" ht="12.75">
      <c r="O1305" s="193"/>
      <c r="P1305" s="193"/>
    </row>
    <row r="1306" spans="15:16" ht="12.75">
      <c r="O1306" s="193"/>
      <c r="P1306" s="193"/>
    </row>
    <row r="1307" spans="15:16" ht="12.75">
      <c r="O1307" s="193"/>
      <c r="P1307" s="193"/>
    </row>
    <row r="1308" spans="15:16" ht="12.75">
      <c r="O1308" s="193"/>
      <c r="P1308" s="193"/>
    </row>
    <row r="1309" spans="15:16" ht="12.75">
      <c r="O1309" s="193"/>
      <c r="P1309" s="193"/>
    </row>
    <row r="1310" spans="15:16" ht="12.75">
      <c r="O1310" s="193"/>
      <c r="P1310" s="193"/>
    </row>
    <row r="1311" spans="15:16" ht="12.75">
      <c r="O1311" s="193"/>
      <c r="P1311" s="193"/>
    </row>
    <row r="1312" spans="15:16" ht="12.75">
      <c r="O1312" s="193"/>
      <c r="P1312" s="193"/>
    </row>
    <row r="1313" spans="15:16" ht="12.75">
      <c r="O1313" s="193"/>
      <c r="P1313" s="193"/>
    </row>
    <row r="1314" spans="15:16" ht="12.75">
      <c r="O1314" s="193"/>
      <c r="P1314" s="193"/>
    </row>
    <row r="1315" spans="15:16" ht="12.75">
      <c r="O1315" s="193"/>
      <c r="P1315" s="193"/>
    </row>
    <row r="1316" spans="15:16" ht="12.75">
      <c r="O1316" s="193"/>
      <c r="P1316" s="193"/>
    </row>
    <row r="1317" spans="15:16" ht="12.75">
      <c r="O1317" s="193"/>
      <c r="P1317" s="193"/>
    </row>
    <row r="1318" spans="15:16" ht="12.75">
      <c r="O1318" s="193"/>
      <c r="P1318" s="193"/>
    </row>
    <row r="1319" spans="15:16" ht="12.75">
      <c r="O1319" s="193"/>
      <c r="P1319" s="193"/>
    </row>
    <row r="1320" spans="15:16" ht="12.75">
      <c r="O1320" s="193"/>
      <c r="P1320" s="193"/>
    </row>
    <row r="1321" spans="15:16" ht="12.75">
      <c r="O1321" s="193"/>
      <c r="P1321" s="193"/>
    </row>
    <row r="1322" spans="15:16" ht="12.75">
      <c r="O1322" s="193"/>
      <c r="P1322" s="193"/>
    </row>
    <row r="1323" spans="15:16" ht="12.75">
      <c r="O1323" s="193"/>
      <c r="P1323" s="193"/>
    </row>
    <row r="1324" spans="15:16" ht="12.75">
      <c r="O1324" s="193"/>
      <c r="P1324" s="193"/>
    </row>
    <row r="1325" spans="15:16" ht="12.75">
      <c r="O1325" s="193"/>
      <c r="P1325" s="193"/>
    </row>
    <row r="1326" spans="15:16" ht="12.75">
      <c r="O1326" s="193"/>
      <c r="P1326" s="193"/>
    </row>
    <row r="1327" spans="15:16" ht="12.75">
      <c r="O1327" s="193"/>
      <c r="P1327" s="193"/>
    </row>
    <row r="1328" spans="15:16" ht="12.75">
      <c r="O1328" s="193"/>
      <c r="P1328" s="193"/>
    </row>
    <row r="1329" spans="15:16" ht="12.75">
      <c r="O1329" s="193"/>
      <c r="P1329" s="193"/>
    </row>
    <row r="1330" spans="15:16" ht="12.75">
      <c r="O1330" s="193"/>
      <c r="P1330" s="193"/>
    </row>
    <row r="1331" spans="15:16" ht="12.75">
      <c r="O1331" s="193"/>
      <c r="P1331" s="193"/>
    </row>
    <row r="1332" spans="15:16" ht="12.75">
      <c r="O1332" s="193"/>
      <c r="P1332" s="193"/>
    </row>
    <row r="1333" spans="15:16" ht="12.75">
      <c r="O1333" s="193"/>
      <c r="P1333" s="193"/>
    </row>
    <row r="1334" spans="15:16" ht="12.75">
      <c r="O1334" s="193"/>
      <c r="P1334" s="193"/>
    </row>
    <row r="1335" spans="15:16" ht="12.75">
      <c r="O1335" s="193"/>
      <c r="P1335" s="193"/>
    </row>
    <row r="1336" spans="15:16" ht="12.75">
      <c r="O1336" s="193"/>
      <c r="P1336" s="193"/>
    </row>
    <row r="1337" spans="15:16" ht="12.75">
      <c r="O1337" s="193"/>
      <c r="P1337" s="193"/>
    </row>
    <row r="1338" spans="15:16" ht="12.75">
      <c r="O1338" s="193"/>
      <c r="P1338" s="193"/>
    </row>
    <row r="1339" spans="15:16" ht="12.75">
      <c r="O1339" s="193"/>
      <c r="P1339" s="193"/>
    </row>
    <row r="1340" spans="15:16" ht="12.75">
      <c r="O1340" s="193"/>
      <c r="P1340" s="193"/>
    </row>
    <row r="1341" spans="15:16" ht="12.75">
      <c r="O1341" s="193"/>
      <c r="P1341" s="193"/>
    </row>
    <row r="1342" spans="15:16" ht="12.75">
      <c r="O1342" s="193"/>
      <c r="P1342" s="193"/>
    </row>
    <row r="1343" spans="15:16" ht="12.75">
      <c r="O1343" s="193"/>
      <c r="P1343" s="193"/>
    </row>
    <row r="1344" spans="15:16" ht="12.75">
      <c r="O1344" s="193"/>
      <c r="P1344" s="193"/>
    </row>
    <row r="1345" spans="15:16" ht="12.75">
      <c r="O1345" s="193"/>
      <c r="P1345" s="193"/>
    </row>
    <row r="1346" spans="15:16" ht="12.75">
      <c r="O1346" s="193"/>
      <c r="P1346" s="193"/>
    </row>
    <row r="1347" spans="15:16" ht="12.75">
      <c r="O1347" s="193"/>
      <c r="P1347" s="193"/>
    </row>
    <row r="1348" spans="15:16" ht="12.75">
      <c r="O1348" s="193"/>
      <c r="P1348" s="193"/>
    </row>
    <row r="1349" spans="15:16" ht="12.75">
      <c r="O1349" s="193"/>
      <c r="P1349" s="193"/>
    </row>
    <row r="1350" spans="15:16" ht="12.75">
      <c r="O1350" s="193"/>
      <c r="P1350" s="193"/>
    </row>
    <row r="1351" spans="15:16" ht="12.75">
      <c r="O1351" s="193"/>
      <c r="P1351" s="193"/>
    </row>
    <row r="1352" spans="15:16" ht="12.75">
      <c r="O1352" s="193"/>
      <c r="P1352" s="193"/>
    </row>
    <row r="1353" spans="15:16" ht="12.75">
      <c r="O1353" s="193"/>
      <c r="P1353" s="193"/>
    </row>
    <row r="1354" spans="15:16" ht="12.75">
      <c r="O1354" s="193"/>
      <c r="P1354" s="193"/>
    </row>
    <row r="1355" spans="15:16" ht="12.75">
      <c r="O1355" s="193"/>
      <c r="P1355" s="193"/>
    </row>
    <row r="1356" spans="15:16" ht="12.75">
      <c r="O1356" s="193"/>
      <c r="P1356" s="193"/>
    </row>
    <row r="1357" spans="15:16" ht="12.75">
      <c r="O1357" s="193"/>
      <c r="P1357" s="193"/>
    </row>
    <row r="1358" spans="15:16" ht="12.75">
      <c r="O1358" s="193"/>
      <c r="P1358" s="193"/>
    </row>
    <row r="1359" spans="15:16" ht="12.75">
      <c r="O1359" s="193"/>
      <c r="P1359" s="193"/>
    </row>
    <row r="1360" spans="15:16" ht="12.75">
      <c r="O1360" s="193"/>
      <c r="P1360" s="193"/>
    </row>
    <row r="1361" spans="15:16" ht="12.75">
      <c r="O1361" s="193"/>
      <c r="P1361" s="193"/>
    </row>
    <row r="1362" spans="15:16" ht="12.75">
      <c r="O1362" s="193"/>
      <c r="P1362" s="193"/>
    </row>
    <row r="1363" spans="15:16" ht="12.75">
      <c r="O1363" s="193"/>
      <c r="P1363" s="193"/>
    </row>
    <row r="1364" spans="15:16" ht="12.75">
      <c r="O1364" s="193"/>
      <c r="P1364" s="193"/>
    </row>
    <row r="1365" spans="15:16" ht="12.75">
      <c r="O1365" s="193"/>
      <c r="P1365" s="193"/>
    </row>
    <row r="1366" spans="15:16" ht="12.75">
      <c r="O1366" s="193"/>
      <c r="P1366" s="193"/>
    </row>
    <row r="1367" spans="15:16" ht="12.75">
      <c r="O1367" s="193"/>
      <c r="P1367" s="193"/>
    </row>
    <row r="1368" spans="15:16" ht="12.75">
      <c r="O1368" s="193"/>
      <c r="P1368" s="193"/>
    </row>
    <row r="1369" spans="15:16" ht="12.75">
      <c r="O1369" s="193"/>
      <c r="P1369" s="193"/>
    </row>
    <row r="1370" spans="15:16" ht="12.75">
      <c r="O1370" s="193"/>
      <c r="P1370" s="193"/>
    </row>
    <row r="1371" spans="15:16" ht="12.75">
      <c r="O1371" s="193"/>
      <c r="P1371" s="193"/>
    </row>
    <row r="1372" spans="15:16" ht="12.75">
      <c r="O1372" s="193"/>
      <c r="P1372" s="193"/>
    </row>
    <row r="1373" spans="15:16" ht="12.75">
      <c r="O1373" s="193"/>
      <c r="P1373" s="193"/>
    </row>
    <row r="1374" spans="15:16" ht="12.75">
      <c r="O1374" s="193"/>
      <c r="P1374" s="193"/>
    </row>
    <row r="1375" spans="15:16" ht="12.75">
      <c r="O1375" s="193"/>
      <c r="P1375" s="193"/>
    </row>
    <row r="1376" spans="15:16" ht="12.75">
      <c r="O1376" s="193"/>
      <c r="P1376" s="193"/>
    </row>
    <row r="1377" spans="15:16" ht="12.75">
      <c r="O1377" s="193"/>
      <c r="P1377" s="193"/>
    </row>
    <row r="1378" spans="15:16" ht="12.75">
      <c r="O1378" s="193"/>
      <c r="P1378" s="193"/>
    </row>
    <row r="1379" spans="15:16" ht="12.75">
      <c r="O1379" s="193"/>
      <c r="P1379" s="193"/>
    </row>
    <row r="1380" spans="15:16" ht="12.75">
      <c r="O1380" s="193"/>
      <c r="P1380" s="193"/>
    </row>
    <row r="1381" spans="15:16" ht="12.75">
      <c r="O1381" s="193"/>
      <c r="P1381" s="193"/>
    </row>
    <row r="1382" spans="15:16" ht="12.75">
      <c r="O1382" s="193"/>
      <c r="P1382" s="193"/>
    </row>
    <row r="1383" spans="15:16" ht="12.75">
      <c r="O1383" s="193"/>
      <c r="P1383" s="193"/>
    </row>
    <row r="1384" spans="15:16" ht="12.75">
      <c r="O1384" s="193"/>
      <c r="P1384" s="193"/>
    </row>
    <row r="1385" spans="15:16" ht="12.75">
      <c r="O1385" s="193"/>
      <c r="P1385" s="193"/>
    </row>
    <row r="1386" spans="15:16" ht="12.75">
      <c r="O1386" s="193"/>
      <c r="P1386" s="193"/>
    </row>
    <row r="1387" spans="15:16" ht="12.75">
      <c r="O1387" s="193"/>
      <c r="P1387" s="193"/>
    </row>
    <row r="1388" spans="15:16" ht="12.75">
      <c r="O1388" s="193"/>
      <c r="P1388" s="193"/>
    </row>
    <row r="1389" spans="15:16" ht="12.75">
      <c r="O1389" s="193"/>
      <c r="P1389" s="193"/>
    </row>
    <row r="1390" spans="15:16" ht="12.75">
      <c r="O1390" s="193"/>
      <c r="P1390" s="193"/>
    </row>
    <row r="1391" spans="15:16" ht="12.75">
      <c r="O1391" s="193"/>
      <c r="P1391" s="193"/>
    </row>
    <row r="1392" spans="15:16" ht="12.75">
      <c r="O1392" s="193"/>
      <c r="P1392" s="193"/>
    </row>
    <row r="1393" spans="15:16" ht="12.75">
      <c r="O1393" s="193"/>
      <c r="P1393" s="193"/>
    </row>
    <row r="1394" spans="15:16" ht="12.75">
      <c r="O1394" s="193"/>
      <c r="P1394" s="193"/>
    </row>
    <row r="1395" spans="15:16" ht="12.75">
      <c r="O1395" s="193"/>
      <c r="P1395" s="193"/>
    </row>
    <row r="1396" spans="15:16" ht="12.75">
      <c r="O1396" s="193"/>
      <c r="P1396" s="193"/>
    </row>
    <row r="1397" spans="15:16" ht="12.75">
      <c r="O1397" s="193"/>
      <c r="P1397" s="193"/>
    </row>
    <row r="1398" spans="15:16" ht="12.75">
      <c r="O1398" s="193"/>
      <c r="P1398" s="193"/>
    </row>
  </sheetData>
  <sheetProtection/>
  <autoFilter ref="A8:U674"/>
  <mergeCells count="1207">
    <mergeCell ref="C305:C306"/>
    <mergeCell ref="A305:A306"/>
    <mergeCell ref="D406:D407"/>
    <mergeCell ref="C406:C407"/>
    <mergeCell ref="U331:U332"/>
    <mergeCell ref="A352:A353"/>
    <mergeCell ref="B328:B330"/>
    <mergeCell ref="B343:B344"/>
    <mergeCell ref="C321:C324"/>
    <mergeCell ref="A493:A494"/>
    <mergeCell ref="B566:B567"/>
    <mergeCell ref="D564:D565"/>
    <mergeCell ref="C564:C565"/>
    <mergeCell ref="A564:A565"/>
    <mergeCell ref="U141:U142"/>
    <mergeCell ref="B345:B346"/>
    <mergeCell ref="U345:U346"/>
    <mergeCell ref="D506:D508"/>
    <mergeCell ref="C506:C508"/>
    <mergeCell ref="A331:A332"/>
    <mergeCell ref="B331:B332"/>
    <mergeCell ref="D345:D346"/>
    <mergeCell ref="B333:B334"/>
    <mergeCell ref="B335:B336"/>
    <mergeCell ref="B337:B338"/>
    <mergeCell ref="D343:D344"/>
    <mergeCell ref="C20:C23"/>
    <mergeCell ref="D35:D37"/>
    <mergeCell ref="C35:C37"/>
    <mergeCell ref="A35:A37"/>
    <mergeCell ref="U35:U37"/>
    <mergeCell ref="D141:D142"/>
    <mergeCell ref="C141:C142"/>
    <mergeCell ref="B141:B142"/>
    <mergeCell ref="A141:A142"/>
    <mergeCell ref="U41:U43"/>
    <mergeCell ref="U657:U658"/>
    <mergeCell ref="U636:U637"/>
    <mergeCell ref="B347:B349"/>
    <mergeCell ref="C350:C351"/>
    <mergeCell ref="D657:D658"/>
    <mergeCell ref="C657:C658"/>
    <mergeCell ref="C426:C427"/>
    <mergeCell ref="B657:B658"/>
    <mergeCell ref="C347:C349"/>
    <mergeCell ref="C502:C503"/>
    <mergeCell ref="D217:D218"/>
    <mergeCell ref="C217:C218"/>
    <mergeCell ref="U212:U214"/>
    <mergeCell ref="D232:D235"/>
    <mergeCell ref="D226:D227"/>
    <mergeCell ref="U232:U235"/>
    <mergeCell ref="U217:U218"/>
    <mergeCell ref="C212:C214"/>
    <mergeCell ref="U215:U216"/>
    <mergeCell ref="D523:D524"/>
    <mergeCell ref="C345:C346"/>
    <mergeCell ref="A535:A536"/>
    <mergeCell ref="A20:A23"/>
    <mergeCell ref="U20:U23"/>
    <mergeCell ref="C38:C40"/>
    <mergeCell ref="B38:B40"/>
    <mergeCell ref="A38:A40"/>
    <mergeCell ref="U38:U40"/>
    <mergeCell ref="D24:D26"/>
    <mergeCell ref="A27:A31"/>
    <mergeCell ref="D38:D40"/>
    <mergeCell ref="A12:A14"/>
    <mergeCell ref="D17:D19"/>
    <mergeCell ref="C17:C19"/>
    <mergeCell ref="B17:B19"/>
    <mergeCell ref="A17:A19"/>
    <mergeCell ref="D15:D16"/>
    <mergeCell ref="C15:C16"/>
    <mergeCell ref="D12:D14"/>
    <mergeCell ref="U12:U14"/>
    <mergeCell ref="C12:C14"/>
    <mergeCell ref="B12:B14"/>
    <mergeCell ref="U17:U19"/>
    <mergeCell ref="D20:D23"/>
    <mergeCell ref="U210:U211"/>
    <mergeCell ref="D210:D211"/>
    <mergeCell ref="U111:U113"/>
    <mergeCell ref="B170:B174"/>
    <mergeCell ref="B20:B23"/>
    <mergeCell ref="C487:C488"/>
    <mergeCell ref="D502:D503"/>
    <mergeCell ref="C325:C327"/>
    <mergeCell ref="D337:D338"/>
    <mergeCell ref="D335:D336"/>
    <mergeCell ref="D347:D349"/>
    <mergeCell ref="D350:D351"/>
    <mergeCell ref="C491:C492"/>
    <mergeCell ref="D331:D332"/>
    <mergeCell ref="C331:C332"/>
    <mergeCell ref="C489:C490"/>
    <mergeCell ref="C337:C338"/>
    <mergeCell ref="C343:C344"/>
    <mergeCell ref="C339:C342"/>
    <mergeCell ref="U495:U496"/>
    <mergeCell ref="A361:A364"/>
    <mergeCell ref="A395:A399"/>
    <mergeCell ref="A377:A379"/>
    <mergeCell ref="A380:A381"/>
    <mergeCell ref="C431:C433"/>
    <mergeCell ref="B317:B320"/>
    <mergeCell ref="B321:B324"/>
    <mergeCell ref="A339:A342"/>
    <mergeCell ref="B325:B327"/>
    <mergeCell ref="B417:B418"/>
    <mergeCell ref="C317:C320"/>
    <mergeCell ref="A356:A358"/>
    <mergeCell ref="A374:A376"/>
    <mergeCell ref="A383:A385"/>
    <mergeCell ref="A328:A330"/>
    <mergeCell ref="A241:A243"/>
    <mergeCell ref="A312:A313"/>
    <mergeCell ref="A250:A251"/>
    <mergeCell ref="A294:A295"/>
    <mergeCell ref="A252:A253"/>
    <mergeCell ref="B256:B257"/>
    <mergeCell ref="B258:B259"/>
    <mergeCell ref="B307:B308"/>
    <mergeCell ref="B286:B288"/>
    <mergeCell ref="B294:B295"/>
    <mergeCell ref="C276:C280"/>
    <mergeCell ref="A276:A280"/>
    <mergeCell ref="A258:A259"/>
    <mergeCell ref="B271:B272"/>
    <mergeCell ref="B312:B313"/>
    <mergeCell ref="A283:A285"/>
    <mergeCell ref="A298:A302"/>
    <mergeCell ref="A263:A265"/>
    <mergeCell ref="A289:A290"/>
    <mergeCell ref="A286:A288"/>
    <mergeCell ref="B460:B461"/>
    <mergeCell ref="C250:C251"/>
    <mergeCell ref="C298:C302"/>
    <mergeCell ref="C294:C295"/>
    <mergeCell ref="C307:C308"/>
    <mergeCell ref="C314:C316"/>
    <mergeCell ref="C303:C304"/>
    <mergeCell ref="C312:C313"/>
    <mergeCell ref="C273:C275"/>
    <mergeCell ref="C309:C311"/>
    <mergeCell ref="A406:A407"/>
    <mergeCell ref="B390:B391"/>
    <mergeCell ref="B509:B511"/>
    <mergeCell ref="A428:A429"/>
    <mergeCell ref="B489:B490"/>
    <mergeCell ref="C485:C486"/>
    <mergeCell ref="B431:B433"/>
    <mergeCell ref="A489:A490"/>
    <mergeCell ref="A509:A511"/>
    <mergeCell ref="A443:A444"/>
    <mergeCell ref="A436:A438"/>
    <mergeCell ref="A417:A418"/>
    <mergeCell ref="B436:B438"/>
    <mergeCell ref="B406:B407"/>
    <mergeCell ref="B422:B423"/>
    <mergeCell ref="B409:B411"/>
    <mergeCell ref="A412:A413"/>
    <mergeCell ref="A414:A415"/>
    <mergeCell ref="A420:A421"/>
    <mergeCell ref="A431:A433"/>
    <mergeCell ref="A386:A389"/>
    <mergeCell ref="A392:A393"/>
    <mergeCell ref="A483:A484"/>
    <mergeCell ref="A479:A480"/>
    <mergeCell ref="A606:A607"/>
    <mergeCell ref="A369:A371"/>
    <mergeCell ref="A409:A411"/>
    <mergeCell ref="A475:A476"/>
    <mergeCell ref="A495:A496"/>
    <mergeCell ref="A390:A391"/>
    <mergeCell ref="A548:A549"/>
    <mergeCell ref="A504:A505"/>
    <mergeCell ref="A529:A530"/>
    <mergeCell ref="A527:A528"/>
    <mergeCell ref="A514:A515"/>
    <mergeCell ref="A554:A555"/>
    <mergeCell ref="A520:A521"/>
    <mergeCell ref="A525:A526"/>
    <mergeCell ref="A543:A545"/>
    <mergeCell ref="A537:A538"/>
    <mergeCell ref="A556:A557"/>
    <mergeCell ref="A516:A519"/>
    <mergeCell ref="A439:A440"/>
    <mergeCell ref="A472:A474"/>
    <mergeCell ref="A462:A463"/>
    <mergeCell ref="A464:A465"/>
    <mergeCell ref="A469:A471"/>
    <mergeCell ref="A441:A442"/>
    <mergeCell ref="A491:A492"/>
    <mergeCell ref="A454:A456"/>
    <mergeCell ref="A445:A447"/>
    <mergeCell ref="A485:A486"/>
    <mergeCell ref="C481:C482"/>
    <mergeCell ref="B479:B480"/>
    <mergeCell ref="B450:B452"/>
    <mergeCell ref="B462:B463"/>
    <mergeCell ref="A481:A482"/>
    <mergeCell ref="A457:A459"/>
    <mergeCell ref="C448:C449"/>
    <mergeCell ref="C454:C456"/>
    <mergeCell ref="B502:B503"/>
    <mergeCell ref="C504:C505"/>
    <mergeCell ref="C514:C515"/>
    <mergeCell ref="B491:B492"/>
    <mergeCell ref="B497:B498"/>
    <mergeCell ref="C497:C498"/>
    <mergeCell ref="C495:C496"/>
    <mergeCell ref="B500:B501"/>
    <mergeCell ref="C512:C513"/>
    <mergeCell ref="A434:A435"/>
    <mergeCell ref="C483:C484"/>
    <mergeCell ref="C462:C463"/>
    <mergeCell ref="B464:B465"/>
    <mergeCell ref="A448:A449"/>
    <mergeCell ref="B434:B435"/>
    <mergeCell ref="C472:C474"/>
    <mergeCell ref="C477:C478"/>
    <mergeCell ref="C479:C480"/>
    <mergeCell ref="A460:A461"/>
    <mergeCell ref="B504:B505"/>
    <mergeCell ref="B531:B532"/>
    <mergeCell ref="B550:B551"/>
    <mergeCell ref="C535:C536"/>
    <mergeCell ref="C527:C528"/>
    <mergeCell ref="B506:B508"/>
    <mergeCell ref="B539:B541"/>
    <mergeCell ref="C546:C547"/>
    <mergeCell ref="C523:C524"/>
    <mergeCell ref="B523:B524"/>
    <mergeCell ref="A487:A488"/>
    <mergeCell ref="A477:A478"/>
    <mergeCell ref="B495:B496"/>
    <mergeCell ref="B481:B482"/>
    <mergeCell ref="B466:B468"/>
    <mergeCell ref="B483:B484"/>
    <mergeCell ref="B487:B488"/>
    <mergeCell ref="A466:A468"/>
    <mergeCell ref="B475:B476"/>
    <mergeCell ref="B485:B486"/>
    <mergeCell ref="A497:A498"/>
    <mergeCell ref="A512:A513"/>
    <mergeCell ref="A500:A501"/>
    <mergeCell ref="A502:A503"/>
    <mergeCell ref="A531:A532"/>
    <mergeCell ref="A523:A524"/>
    <mergeCell ref="A506:A508"/>
    <mergeCell ref="B556:B557"/>
    <mergeCell ref="A568:A569"/>
    <mergeCell ref="A586:A587"/>
    <mergeCell ref="C509:C511"/>
    <mergeCell ref="B514:B515"/>
    <mergeCell ref="B512:B513"/>
    <mergeCell ref="B558:B560"/>
    <mergeCell ref="C573:C574"/>
    <mergeCell ref="B552:B553"/>
    <mergeCell ref="C516:C519"/>
    <mergeCell ref="B525:B526"/>
    <mergeCell ref="B520:B521"/>
    <mergeCell ref="D588:D589"/>
    <mergeCell ref="D586:D587"/>
    <mergeCell ref="U588:U589"/>
    <mergeCell ref="C539:C541"/>
    <mergeCell ref="U550:U551"/>
    <mergeCell ref="U584:U585"/>
    <mergeCell ref="U582:U583"/>
    <mergeCell ref="C588:C589"/>
    <mergeCell ref="D582:D583"/>
    <mergeCell ref="C571:C572"/>
    <mergeCell ref="B586:B587"/>
    <mergeCell ref="B579:B581"/>
    <mergeCell ref="C586:C587"/>
    <mergeCell ref="U586:U587"/>
    <mergeCell ref="D579:D581"/>
    <mergeCell ref="U579:U581"/>
    <mergeCell ref="U571:U572"/>
    <mergeCell ref="U577:U578"/>
    <mergeCell ref="D558:D560"/>
    <mergeCell ref="D573:D574"/>
    <mergeCell ref="D568:D569"/>
    <mergeCell ref="U573:U574"/>
    <mergeCell ref="D571:D572"/>
    <mergeCell ref="U568:U569"/>
    <mergeCell ref="D566:D567"/>
    <mergeCell ref="C537:C538"/>
    <mergeCell ref="C550:C551"/>
    <mergeCell ref="A546:A547"/>
    <mergeCell ref="D546:D547"/>
    <mergeCell ref="C543:C545"/>
    <mergeCell ref="U558:U560"/>
    <mergeCell ref="B554:B555"/>
    <mergeCell ref="C556:C557"/>
    <mergeCell ref="B546:B547"/>
    <mergeCell ref="B543:B545"/>
    <mergeCell ref="U618:U620"/>
    <mergeCell ref="D609:D611"/>
    <mergeCell ref="C606:C607"/>
    <mergeCell ref="C597:C599"/>
    <mergeCell ref="D556:D557"/>
    <mergeCell ref="B548:B549"/>
    <mergeCell ref="C552:C553"/>
    <mergeCell ref="D577:D578"/>
    <mergeCell ref="B575:B576"/>
    <mergeCell ref="D575:D576"/>
    <mergeCell ref="D644:D646"/>
    <mergeCell ref="U629:U630"/>
    <mergeCell ref="U631:U635"/>
    <mergeCell ref="C590:C591"/>
    <mergeCell ref="U590:U591"/>
    <mergeCell ref="D621:D624"/>
    <mergeCell ref="U595:U596"/>
    <mergeCell ref="U621:U624"/>
    <mergeCell ref="U612:U613"/>
    <mergeCell ref="D590:D591"/>
    <mergeCell ref="U546:U547"/>
    <mergeCell ref="U537:U538"/>
    <mergeCell ref="D535:D536"/>
    <mergeCell ref="U548:U549"/>
    <mergeCell ref="D554:D555"/>
    <mergeCell ref="D539:D541"/>
    <mergeCell ref="D537:D538"/>
    <mergeCell ref="U592:U594"/>
    <mergeCell ref="D597:D599"/>
    <mergeCell ref="U535:U536"/>
    <mergeCell ref="U543:U545"/>
    <mergeCell ref="U554:U555"/>
    <mergeCell ref="D548:D549"/>
    <mergeCell ref="D543:D545"/>
    <mergeCell ref="U556:U557"/>
    <mergeCell ref="D552:D553"/>
    <mergeCell ref="D584:D585"/>
    <mergeCell ref="U533:U534"/>
    <mergeCell ref="D529:D530"/>
    <mergeCell ref="U497:U498"/>
    <mergeCell ref="U504:U505"/>
    <mergeCell ref="D516:D519"/>
    <mergeCell ref="D525:D526"/>
    <mergeCell ref="U514:U515"/>
    <mergeCell ref="U512:U513"/>
    <mergeCell ref="U500:U501"/>
    <mergeCell ref="D512:D513"/>
    <mergeCell ref="U481:U482"/>
    <mergeCell ref="D481:D482"/>
    <mergeCell ref="D489:D490"/>
    <mergeCell ref="U487:U488"/>
    <mergeCell ref="U462:U463"/>
    <mergeCell ref="D487:D488"/>
    <mergeCell ref="U483:U484"/>
    <mergeCell ref="D472:D474"/>
    <mergeCell ref="D462:D463"/>
    <mergeCell ref="U457:U459"/>
    <mergeCell ref="U529:U530"/>
    <mergeCell ref="D466:D468"/>
    <mergeCell ref="D475:D476"/>
    <mergeCell ref="U491:U492"/>
    <mergeCell ref="D483:D484"/>
    <mergeCell ref="U475:U476"/>
    <mergeCell ref="U520:U521"/>
    <mergeCell ref="U502:U503"/>
    <mergeCell ref="U523:U524"/>
    <mergeCell ref="D533:D534"/>
    <mergeCell ref="D479:D480"/>
    <mergeCell ref="U575:U576"/>
    <mergeCell ref="D550:D551"/>
    <mergeCell ref="U561:U563"/>
    <mergeCell ref="U564:U565"/>
    <mergeCell ref="U539:U541"/>
    <mergeCell ref="U489:U490"/>
    <mergeCell ref="U531:U532"/>
    <mergeCell ref="D520:D521"/>
    <mergeCell ref="D595:D596"/>
    <mergeCell ref="U616:U617"/>
    <mergeCell ref="U644:U646"/>
    <mergeCell ref="U606:U607"/>
    <mergeCell ref="U600:U601"/>
    <mergeCell ref="D618:D620"/>
    <mergeCell ref="U638:U640"/>
    <mergeCell ref="D629:D630"/>
    <mergeCell ref="D614:D615"/>
    <mergeCell ref="D627:D628"/>
    <mergeCell ref="D592:D594"/>
    <mergeCell ref="U627:U628"/>
    <mergeCell ref="U597:U599"/>
    <mergeCell ref="U609:U611"/>
    <mergeCell ref="U641:U643"/>
    <mergeCell ref="U625:U626"/>
    <mergeCell ref="D638:D640"/>
    <mergeCell ref="D602:D603"/>
    <mergeCell ref="D604:D605"/>
    <mergeCell ref="D641:D643"/>
    <mergeCell ref="U493:U494"/>
    <mergeCell ref="U477:U478"/>
    <mergeCell ref="U509:U511"/>
    <mergeCell ref="U460:U461"/>
    <mergeCell ref="U485:U486"/>
    <mergeCell ref="U464:U465"/>
    <mergeCell ref="U472:U474"/>
    <mergeCell ref="U466:U468"/>
    <mergeCell ref="U506:U508"/>
    <mergeCell ref="U469:U471"/>
    <mergeCell ref="U454:U456"/>
    <mergeCell ref="U434:U435"/>
    <mergeCell ref="D448:D449"/>
    <mergeCell ref="D450:D452"/>
    <mergeCell ref="D443:D444"/>
    <mergeCell ref="U450:U452"/>
    <mergeCell ref="U436:U438"/>
    <mergeCell ref="U439:U440"/>
    <mergeCell ref="U441:U442"/>
    <mergeCell ref="U448:U449"/>
    <mergeCell ref="D445:D447"/>
    <mergeCell ref="D439:D440"/>
    <mergeCell ref="D431:D433"/>
    <mergeCell ref="D436:D438"/>
    <mergeCell ref="D390:D391"/>
    <mergeCell ref="D414:D415"/>
    <mergeCell ref="D409:D411"/>
    <mergeCell ref="C335:C336"/>
    <mergeCell ref="D434:D435"/>
    <mergeCell ref="U426:U427"/>
    <mergeCell ref="U424:U425"/>
    <mergeCell ref="U431:U433"/>
    <mergeCell ref="D428:D429"/>
    <mergeCell ref="D424:D425"/>
    <mergeCell ref="D383:D385"/>
    <mergeCell ref="U361:U364"/>
    <mergeCell ref="C434:C435"/>
    <mergeCell ref="U335:U336"/>
    <mergeCell ref="D339:D342"/>
    <mergeCell ref="D356:D358"/>
    <mergeCell ref="U428:U429"/>
    <mergeCell ref="U283:U285"/>
    <mergeCell ref="D333:D334"/>
    <mergeCell ref="U347:U349"/>
    <mergeCell ref="D321:D324"/>
    <mergeCell ref="U328:U330"/>
    <mergeCell ref="D426:D427"/>
    <mergeCell ref="C244:C247"/>
    <mergeCell ref="U386:U389"/>
    <mergeCell ref="U260:U262"/>
    <mergeCell ref="U263:U265"/>
    <mergeCell ref="U352:U353"/>
    <mergeCell ref="D352:D353"/>
    <mergeCell ref="U337:U338"/>
    <mergeCell ref="D271:D272"/>
    <mergeCell ref="D289:D290"/>
    <mergeCell ref="D298:D302"/>
    <mergeCell ref="B24:B26"/>
    <mergeCell ref="U294:U295"/>
    <mergeCell ref="C186:C187"/>
    <mergeCell ref="D263:D265"/>
    <mergeCell ref="D303:D304"/>
    <mergeCell ref="D283:D285"/>
    <mergeCell ref="D244:D247"/>
    <mergeCell ref="D292:D293"/>
    <mergeCell ref="C241:C243"/>
    <mergeCell ref="C292:C293"/>
    <mergeCell ref="C155:C157"/>
    <mergeCell ref="C158:C160"/>
    <mergeCell ref="C129:C132"/>
    <mergeCell ref="C170:C174"/>
    <mergeCell ref="C152:C154"/>
    <mergeCell ref="C27:C31"/>
    <mergeCell ref="B149:B151"/>
    <mergeCell ref="U9:U11"/>
    <mergeCell ref="U15:U16"/>
    <mergeCell ref="A296:A297"/>
    <mergeCell ref="A292:A293"/>
    <mergeCell ref="B292:B293"/>
    <mergeCell ref="C289:C290"/>
    <mergeCell ref="C296:C297"/>
    <mergeCell ref="B289:B290"/>
    <mergeCell ref="B9:B11"/>
    <mergeCell ref="A1:U5"/>
    <mergeCell ref="U24:U26"/>
    <mergeCell ref="A6:Q6"/>
    <mergeCell ref="A7:Q7"/>
    <mergeCell ref="D27:D31"/>
    <mergeCell ref="C9:C11"/>
    <mergeCell ref="A9:A11"/>
    <mergeCell ref="D9:D11"/>
    <mergeCell ref="B27:B31"/>
    <mergeCell ref="A24:A26"/>
    <mergeCell ref="A15:A16"/>
    <mergeCell ref="B15:B16"/>
    <mergeCell ref="B303:B304"/>
    <mergeCell ref="B298:B302"/>
    <mergeCell ref="C286:C288"/>
    <mergeCell ref="D254:D255"/>
    <mergeCell ref="D186:D187"/>
    <mergeCell ref="D266:D268"/>
    <mergeCell ref="D260:D262"/>
    <mergeCell ref="B252:B253"/>
    <mergeCell ref="C24:C26"/>
    <mergeCell ref="C179:C181"/>
    <mergeCell ref="D361:D364"/>
    <mergeCell ref="U307:U308"/>
    <mergeCell ref="U354:U355"/>
    <mergeCell ref="U343:U344"/>
    <mergeCell ref="D314:D316"/>
    <mergeCell ref="D307:D308"/>
    <mergeCell ref="C161:C163"/>
    <mergeCell ref="D258:D259"/>
    <mergeCell ref="C175:C178"/>
    <mergeCell ref="U271:U272"/>
    <mergeCell ref="D286:D288"/>
    <mergeCell ref="D276:D280"/>
    <mergeCell ref="D312:D313"/>
    <mergeCell ref="D317:D320"/>
    <mergeCell ref="U197:U198"/>
    <mergeCell ref="C252:C253"/>
    <mergeCell ref="C256:C257"/>
    <mergeCell ref="C239:C240"/>
    <mergeCell ref="D325:D327"/>
    <mergeCell ref="U325:U327"/>
    <mergeCell ref="U292:U293"/>
    <mergeCell ref="U303:U304"/>
    <mergeCell ref="U321:U324"/>
    <mergeCell ref="U266:U268"/>
    <mergeCell ref="U281:U282"/>
    <mergeCell ref="U317:U320"/>
    <mergeCell ref="U312:U313"/>
    <mergeCell ref="D305:D306"/>
    <mergeCell ref="U333:U334"/>
    <mergeCell ref="D269:D270"/>
    <mergeCell ref="D281:D282"/>
    <mergeCell ref="U269:U270"/>
    <mergeCell ref="U273:U275"/>
    <mergeCell ref="D273:D275"/>
    <mergeCell ref="U286:U288"/>
    <mergeCell ref="U314:U316"/>
    <mergeCell ref="D296:D297"/>
    <mergeCell ref="D294:D295"/>
    <mergeCell ref="U27:U31"/>
    <mergeCell ref="U289:U290"/>
    <mergeCell ref="U219:U222"/>
    <mergeCell ref="U309:U311"/>
    <mergeCell ref="U254:U255"/>
    <mergeCell ref="U296:U297"/>
    <mergeCell ref="U105:U107"/>
    <mergeCell ref="U188:U189"/>
    <mergeCell ref="U102:U104"/>
    <mergeCell ref="U90:U93"/>
    <mergeCell ref="D328:D330"/>
    <mergeCell ref="D367:D368"/>
    <mergeCell ref="D359:D360"/>
    <mergeCell ref="C359:C360"/>
    <mergeCell ref="U276:U280"/>
    <mergeCell ref="C328:C330"/>
    <mergeCell ref="U339:U342"/>
    <mergeCell ref="U298:U302"/>
    <mergeCell ref="U305:U306"/>
    <mergeCell ref="C333:C334"/>
    <mergeCell ref="U359:U360"/>
    <mergeCell ref="U350:U351"/>
    <mergeCell ref="D365:D366"/>
    <mergeCell ref="D380:D381"/>
    <mergeCell ref="C377:C379"/>
    <mergeCell ref="D369:D371"/>
    <mergeCell ref="C365:C366"/>
    <mergeCell ref="D377:D379"/>
    <mergeCell ref="U374:U376"/>
    <mergeCell ref="U380:U381"/>
    <mergeCell ref="U417:U418"/>
    <mergeCell ref="U409:U411"/>
    <mergeCell ref="U383:U385"/>
    <mergeCell ref="U395:U399"/>
    <mergeCell ref="U402:U405"/>
    <mergeCell ref="U412:U413"/>
    <mergeCell ref="U400:U401"/>
    <mergeCell ref="U422:U423"/>
    <mergeCell ref="U420:U421"/>
    <mergeCell ref="D412:D413"/>
    <mergeCell ref="D386:D389"/>
    <mergeCell ref="D422:D423"/>
    <mergeCell ref="D392:D393"/>
    <mergeCell ref="D395:D399"/>
    <mergeCell ref="D417:D418"/>
    <mergeCell ref="D420:D421"/>
    <mergeCell ref="U414:U415"/>
    <mergeCell ref="C356:C358"/>
    <mergeCell ref="C258:C259"/>
    <mergeCell ref="U406:U407"/>
    <mergeCell ref="C383:C385"/>
    <mergeCell ref="C352:C353"/>
    <mergeCell ref="D400:D401"/>
    <mergeCell ref="D402:D405"/>
    <mergeCell ref="U367:U368"/>
    <mergeCell ref="U377:U379"/>
    <mergeCell ref="U390:U391"/>
    <mergeCell ref="U252:U253"/>
    <mergeCell ref="D248:D249"/>
    <mergeCell ref="U256:U257"/>
    <mergeCell ref="D256:D257"/>
    <mergeCell ref="D252:D253"/>
    <mergeCell ref="B254:B255"/>
    <mergeCell ref="B248:B249"/>
    <mergeCell ref="C248:C249"/>
    <mergeCell ref="C254:C255"/>
    <mergeCell ref="U372:U373"/>
    <mergeCell ref="U250:U251"/>
    <mergeCell ref="D241:D243"/>
    <mergeCell ref="U244:U247"/>
    <mergeCell ref="U239:U240"/>
    <mergeCell ref="U365:U366"/>
    <mergeCell ref="U258:U259"/>
    <mergeCell ref="U369:U371"/>
    <mergeCell ref="D309:D311"/>
    <mergeCell ref="U356:U358"/>
    <mergeCell ref="B241:B243"/>
    <mergeCell ref="U236:U237"/>
    <mergeCell ref="B239:B240"/>
    <mergeCell ref="C236:C237"/>
    <mergeCell ref="B236:B237"/>
    <mergeCell ref="U223:U225"/>
    <mergeCell ref="U226:U227"/>
    <mergeCell ref="C232:C235"/>
    <mergeCell ref="A232:A235"/>
    <mergeCell ref="B232:B235"/>
    <mergeCell ref="A228:A231"/>
    <mergeCell ref="A226:A227"/>
    <mergeCell ref="C226:C227"/>
    <mergeCell ref="U228:U231"/>
    <mergeCell ref="B228:B231"/>
    <mergeCell ref="B210:B211"/>
    <mergeCell ref="A207:A209"/>
    <mergeCell ref="B207:B209"/>
    <mergeCell ref="A236:A237"/>
    <mergeCell ref="B223:B225"/>
    <mergeCell ref="D223:D225"/>
    <mergeCell ref="D228:D231"/>
    <mergeCell ref="D215:D216"/>
    <mergeCell ref="D219:D222"/>
    <mergeCell ref="D212:D214"/>
    <mergeCell ref="A197:A198"/>
    <mergeCell ref="B226:B227"/>
    <mergeCell ref="B202:B204"/>
    <mergeCell ref="C210:C211"/>
    <mergeCell ref="C219:C222"/>
    <mergeCell ref="C223:C225"/>
    <mergeCell ref="A210:A211"/>
    <mergeCell ref="A199:A200"/>
    <mergeCell ref="A217:A218"/>
    <mergeCell ref="A212:A214"/>
    <mergeCell ref="A205:A206"/>
    <mergeCell ref="A223:A225"/>
    <mergeCell ref="C215:C216"/>
    <mergeCell ref="A202:A204"/>
    <mergeCell ref="B217:B218"/>
    <mergeCell ref="B199:B200"/>
    <mergeCell ref="A219:A222"/>
    <mergeCell ref="A215:A216"/>
    <mergeCell ref="B212:B214"/>
    <mergeCell ref="B215:B216"/>
    <mergeCell ref="C182:C184"/>
    <mergeCell ref="A186:A187"/>
    <mergeCell ref="A194:A196"/>
    <mergeCell ref="A179:A181"/>
    <mergeCell ref="B179:B181"/>
    <mergeCell ref="A192:A193"/>
    <mergeCell ref="A188:A189"/>
    <mergeCell ref="C192:C193"/>
    <mergeCell ref="A190:A191"/>
    <mergeCell ref="C194:C196"/>
    <mergeCell ref="A158:A160"/>
    <mergeCell ref="A155:A157"/>
    <mergeCell ref="B155:B157"/>
    <mergeCell ref="B161:B163"/>
    <mergeCell ref="A161:A163"/>
    <mergeCell ref="A182:A184"/>
    <mergeCell ref="A143:A144"/>
    <mergeCell ref="B145:B148"/>
    <mergeCell ref="A145:A148"/>
    <mergeCell ref="B152:B154"/>
    <mergeCell ref="A175:A178"/>
    <mergeCell ref="B164:B167"/>
    <mergeCell ref="A170:A174"/>
    <mergeCell ref="B158:B160"/>
    <mergeCell ref="A164:A167"/>
    <mergeCell ref="A152:A154"/>
    <mergeCell ref="D182:D184"/>
    <mergeCell ref="U190:U191"/>
    <mergeCell ref="D192:D193"/>
    <mergeCell ref="U192:U193"/>
    <mergeCell ref="D188:D189"/>
    <mergeCell ref="U186:U187"/>
    <mergeCell ref="D152:D154"/>
    <mergeCell ref="D155:D157"/>
    <mergeCell ref="B102:B104"/>
    <mergeCell ref="A100:A101"/>
    <mergeCell ref="D111:D113"/>
    <mergeCell ref="A108:A110"/>
    <mergeCell ref="D114:D117"/>
    <mergeCell ref="A139:A140"/>
    <mergeCell ref="D125:D128"/>
    <mergeCell ref="A111:A113"/>
    <mergeCell ref="A94:A97"/>
    <mergeCell ref="C190:C191"/>
    <mergeCell ref="D190:D191"/>
    <mergeCell ref="A102:A104"/>
    <mergeCell ref="B98:B99"/>
    <mergeCell ref="B108:B110"/>
    <mergeCell ref="B143:B144"/>
    <mergeCell ref="C94:C97"/>
    <mergeCell ref="B114:B117"/>
    <mergeCell ref="C114:C117"/>
    <mergeCell ref="C58:C61"/>
    <mergeCell ref="B94:B97"/>
    <mergeCell ref="B90:B93"/>
    <mergeCell ref="A90:A93"/>
    <mergeCell ref="U87:U89"/>
    <mergeCell ref="D98:D99"/>
    <mergeCell ref="A87:A89"/>
    <mergeCell ref="A98:A99"/>
    <mergeCell ref="B87:B89"/>
    <mergeCell ref="B84:B86"/>
    <mergeCell ref="C54:C57"/>
    <mergeCell ref="U65:U68"/>
    <mergeCell ref="D65:D68"/>
    <mergeCell ref="B65:B68"/>
    <mergeCell ref="A65:A68"/>
    <mergeCell ref="A69:A72"/>
    <mergeCell ref="A54:A57"/>
    <mergeCell ref="B54:B57"/>
    <mergeCell ref="C62:C64"/>
    <mergeCell ref="B62:B64"/>
    <mergeCell ref="D32:D34"/>
    <mergeCell ref="C32:C34"/>
    <mergeCell ref="A44:A45"/>
    <mergeCell ref="B44:B45"/>
    <mergeCell ref="C44:C45"/>
    <mergeCell ref="D41:D43"/>
    <mergeCell ref="B35:B37"/>
    <mergeCell ref="C41:C43"/>
    <mergeCell ref="A41:A43"/>
    <mergeCell ref="B32:B34"/>
    <mergeCell ref="A46:A48"/>
    <mergeCell ref="C46:C48"/>
    <mergeCell ref="B41:B43"/>
    <mergeCell ref="A32:A34"/>
    <mergeCell ref="A49:A53"/>
    <mergeCell ref="B49:B53"/>
    <mergeCell ref="C49:C53"/>
    <mergeCell ref="D44:D45"/>
    <mergeCell ref="D49:D53"/>
    <mergeCell ref="D46:D48"/>
    <mergeCell ref="B46:B48"/>
    <mergeCell ref="D73:D76"/>
    <mergeCell ref="D84:D86"/>
    <mergeCell ref="C87:C89"/>
    <mergeCell ref="D77:D79"/>
    <mergeCell ref="C65:C68"/>
    <mergeCell ref="C73:C76"/>
    <mergeCell ref="C80:C83"/>
    <mergeCell ref="D108:D110"/>
    <mergeCell ref="D80:D83"/>
    <mergeCell ref="C84:C86"/>
    <mergeCell ref="D105:D107"/>
    <mergeCell ref="D102:D104"/>
    <mergeCell ref="D94:D97"/>
    <mergeCell ref="D87:D89"/>
    <mergeCell ref="C98:C99"/>
    <mergeCell ref="C105:C107"/>
    <mergeCell ref="A73:A76"/>
    <mergeCell ref="A62:A64"/>
    <mergeCell ref="A84:A86"/>
    <mergeCell ref="A80:A83"/>
    <mergeCell ref="B69:B72"/>
    <mergeCell ref="A58:A61"/>
    <mergeCell ref="B58:B61"/>
    <mergeCell ref="B80:B83"/>
    <mergeCell ref="A77:A79"/>
    <mergeCell ref="B73:B76"/>
    <mergeCell ref="U84:U86"/>
    <mergeCell ref="B105:B107"/>
    <mergeCell ref="C102:C104"/>
    <mergeCell ref="U62:U64"/>
    <mergeCell ref="U69:U72"/>
    <mergeCell ref="D69:D72"/>
    <mergeCell ref="C77:C79"/>
    <mergeCell ref="B77:B79"/>
    <mergeCell ref="C90:C93"/>
    <mergeCell ref="D90:D93"/>
    <mergeCell ref="A672:D672"/>
    <mergeCell ref="U100:U101"/>
    <mergeCell ref="U77:U79"/>
    <mergeCell ref="A105:A107"/>
    <mergeCell ref="U73:U76"/>
    <mergeCell ref="U80:U83"/>
    <mergeCell ref="D100:D101"/>
    <mergeCell ref="C100:C101"/>
    <mergeCell ref="B100:B101"/>
    <mergeCell ref="U108:U110"/>
    <mergeCell ref="U44:U45"/>
    <mergeCell ref="U49:U53"/>
    <mergeCell ref="U32:U34"/>
    <mergeCell ref="U46:U48"/>
    <mergeCell ref="C69:C72"/>
    <mergeCell ref="U54:U57"/>
    <mergeCell ref="U58:U61"/>
    <mergeCell ref="D58:D61"/>
    <mergeCell ref="D54:D57"/>
    <mergeCell ref="D62:D64"/>
    <mergeCell ref="U118:U120"/>
    <mergeCell ref="U125:U128"/>
    <mergeCell ref="B125:B128"/>
    <mergeCell ref="U94:U97"/>
    <mergeCell ref="U98:U99"/>
    <mergeCell ref="D118:D120"/>
    <mergeCell ref="C111:C113"/>
    <mergeCell ref="U114:U117"/>
    <mergeCell ref="C108:C110"/>
    <mergeCell ref="D121:D124"/>
    <mergeCell ref="B111:B113"/>
    <mergeCell ref="A114:A117"/>
    <mergeCell ref="A121:A124"/>
    <mergeCell ref="A118:A120"/>
    <mergeCell ref="C118:C120"/>
    <mergeCell ref="B133:B135"/>
    <mergeCell ref="B118:B120"/>
    <mergeCell ref="U152:U154"/>
    <mergeCell ref="B121:B124"/>
    <mergeCell ref="C125:C128"/>
    <mergeCell ref="A133:A135"/>
    <mergeCell ref="A149:A151"/>
    <mergeCell ref="A129:A132"/>
    <mergeCell ref="B129:B132"/>
    <mergeCell ref="B136:B138"/>
    <mergeCell ref="A125:A128"/>
    <mergeCell ref="A136:A138"/>
    <mergeCell ref="D149:D151"/>
    <mergeCell ref="D143:D144"/>
    <mergeCell ref="D145:D148"/>
    <mergeCell ref="D164:D167"/>
    <mergeCell ref="C136:C138"/>
    <mergeCell ref="C145:C148"/>
    <mergeCell ref="C143:C144"/>
    <mergeCell ref="D158:D160"/>
    <mergeCell ref="C149:C151"/>
    <mergeCell ref="C164:C167"/>
    <mergeCell ref="U133:U135"/>
    <mergeCell ref="U139:U140"/>
    <mergeCell ref="D139:D140"/>
    <mergeCell ref="C139:C140"/>
    <mergeCell ref="B139:B140"/>
    <mergeCell ref="C121:C124"/>
    <mergeCell ref="C133:C135"/>
    <mergeCell ref="U161:U163"/>
    <mergeCell ref="U170:U174"/>
    <mergeCell ref="U121:U124"/>
    <mergeCell ref="U158:U160"/>
    <mergeCell ref="U182:U184"/>
    <mergeCell ref="D161:D163"/>
    <mergeCell ref="D136:D138"/>
    <mergeCell ref="U149:U151"/>
    <mergeCell ref="U129:U132"/>
    <mergeCell ref="D133:D135"/>
    <mergeCell ref="U145:U148"/>
    <mergeCell ref="D129:D132"/>
    <mergeCell ref="U143:U144"/>
    <mergeCell ref="U136:U138"/>
    <mergeCell ref="U179:U181"/>
    <mergeCell ref="D179:D181"/>
    <mergeCell ref="U175:U178"/>
    <mergeCell ref="D175:D178"/>
    <mergeCell ref="U155:U157"/>
    <mergeCell ref="D170:D174"/>
    <mergeCell ref="C420:C421"/>
    <mergeCell ref="C390:C391"/>
    <mergeCell ref="C417:C418"/>
    <mergeCell ref="C374:C376"/>
    <mergeCell ref="U199:U200"/>
    <mergeCell ref="C414:C415"/>
    <mergeCell ref="D236:D237"/>
    <mergeCell ref="C207:C209"/>
    <mergeCell ref="U241:U243"/>
    <mergeCell ref="U392:U393"/>
    <mergeCell ref="B428:B429"/>
    <mergeCell ref="U248:U249"/>
    <mergeCell ref="B414:B415"/>
    <mergeCell ref="B395:B399"/>
    <mergeCell ref="C400:C401"/>
    <mergeCell ref="D199:D200"/>
    <mergeCell ref="U202:U204"/>
    <mergeCell ref="D207:D209"/>
    <mergeCell ref="B219:B222"/>
    <mergeCell ref="D202:D204"/>
    <mergeCell ref="B426:B427"/>
    <mergeCell ref="B377:B379"/>
    <mergeCell ref="D250:D251"/>
    <mergeCell ref="U164:U167"/>
    <mergeCell ref="C412:C413"/>
    <mergeCell ref="C422:C423"/>
    <mergeCell ref="B175:B178"/>
    <mergeCell ref="U194:U196"/>
    <mergeCell ref="B182:B184"/>
    <mergeCell ref="B192:B193"/>
    <mergeCell ref="B188:B189"/>
    <mergeCell ref="D205:D206"/>
    <mergeCell ref="C205:C206"/>
    <mergeCell ref="D239:D240"/>
    <mergeCell ref="B186:B187"/>
    <mergeCell ref="B197:B198"/>
    <mergeCell ref="C228:C231"/>
    <mergeCell ref="B194:B196"/>
    <mergeCell ref="C188:C189"/>
    <mergeCell ref="C199:C200"/>
    <mergeCell ref="U653:U654"/>
    <mergeCell ref="B653:B654"/>
    <mergeCell ref="B625:B626"/>
    <mergeCell ref="C558:C560"/>
    <mergeCell ref="B644:B646"/>
    <mergeCell ref="D509:D511"/>
    <mergeCell ref="C604:C605"/>
    <mergeCell ref="B641:B643"/>
    <mergeCell ref="C638:C640"/>
    <mergeCell ref="B612:B613"/>
    <mergeCell ref="A647:A650"/>
    <mergeCell ref="D651:D652"/>
    <mergeCell ref="B651:B652"/>
    <mergeCell ref="A644:A646"/>
    <mergeCell ref="U655:U656"/>
    <mergeCell ref="A651:A652"/>
    <mergeCell ref="C651:C652"/>
    <mergeCell ref="B647:B650"/>
    <mergeCell ref="U647:U650"/>
    <mergeCell ref="U651:U652"/>
    <mergeCell ref="U660:U661"/>
    <mergeCell ref="D655:D656"/>
    <mergeCell ref="C655:C656"/>
    <mergeCell ref="C629:C630"/>
    <mergeCell ref="D647:D650"/>
    <mergeCell ref="C641:C643"/>
    <mergeCell ref="D631:D635"/>
    <mergeCell ref="C636:C637"/>
    <mergeCell ref="C647:C650"/>
    <mergeCell ref="C644:C646"/>
    <mergeCell ref="D660:D661"/>
    <mergeCell ref="A655:A656"/>
    <mergeCell ref="C660:C661"/>
    <mergeCell ref="A660:A661"/>
    <mergeCell ref="B660:B661"/>
    <mergeCell ref="A653:A654"/>
    <mergeCell ref="D653:D654"/>
    <mergeCell ref="C653:C654"/>
    <mergeCell ref="B655:B656"/>
    <mergeCell ref="A657:A658"/>
    <mergeCell ref="C627:C628"/>
    <mergeCell ref="C614:C615"/>
    <mergeCell ref="B618:B620"/>
    <mergeCell ref="B616:B617"/>
    <mergeCell ref="C631:C635"/>
    <mergeCell ref="B627:B628"/>
    <mergeCell ref="A638:A640"/>
    <mergeCell ref="B638:B640"/>
    <mergeCell ref="C621:C624"/>
    <mergeCell ref="A631:A635"/>
    <mergeCell ref="A627:A628"/>
    <mergeCell ref="A629:A630"/>
    <mergeCell ref="A621:A624"/>
    <mergeCell ref="C625:C626"/>
    <mergeCell ref="B636:B637"/>
    <mergeCell ref="B631:B635"/>
    <mergeCell ref="B533:B534"/>
    <mergeCell ref="B588:B589"/>
    <mergeCell ref="A561:A563"/>
    <mergeCell ref="A590:A591"/>
    <mergeCell ref="B568:B569"/>
    <mergeCell ref="A533:A534"/>
    <mergeCell ref="A588:A589"/>
    <mergeCell ref="B573:B574"/>
    <mergeCell ref="A573:A574"/>
    <mergeCell ref="A550:A551"/>
    <mergeCell ref="A641:A643"/>
    <mergeCell ref="B629:B630"/>
    <mergeCell ref="B597:B599"/>
    <mergeCell ref="A582:A583"/>
    <mergeCell ref="A584:A585"/>
    <mergeCell ref="A597:A599"/>
    <mergeCell ref="B590:B591"/>
    <mergeCell ref="A595:A596"/>
    <mergeCell ref="A636:A637"/>
    <mergeCell ref="B582:B583"/>
    <mergeCell ref="C428:C429"/>
    <mergeCell ref="B441:B442"/>
    <mergeCell ref="B469:B471"/>
    <mergeCell ref="B477:B478"/>
    <mergeCell ref="A450:A452"/>
    <mergeCell ref="B472:B474"/>
    <mergeCell ref="B445:B447"/>
    <mergeCell ref="B443:B444"/>
    <mergeCell ref="C439:C440"/>
    <mergeCell ref="B457:B459"/>
    <mergeCell ref="A402:A405"/>
    <mergeCell ref="B386:B389"/>
    <mergeCell ref="B392:B393"/>
    <mergeCell ref="B400:B401"/>
    <mergeCell ref="C436:C438"/>
    <mergeCell ref="A424:A425"/>
    <mergeCell ref="A426:A427"/>
    <mergeCell ref="A422:A423"/>
    <mergeCell ref="B424:B425"/>
    <mergeCell ref="A400:A401"/>
    <mergeCell ref="B374:B376"/>
    <mergeCell ref="B380:B381"/>
    <mergeCell ref="B372:B373"/>
    <mergeCell ref="B369:B371"/>
    <mergeCell ref="A372:A373"/>
    <mergeCell ref="A367:A368"/>
    <mergeCell ref="B367:B368"/>
    <mergeCell ref="A343:A344"/>
    <mergeCell ref="A350:A351"/>
    <mergeCell ref="B352:B353"/>
    <mergeCell ref="B339:B342"/>
    <mergeCell ref="B383:B385"/>
    <mergeCell ref="B356:B358"/>
    <mergeCell ref="A365:A366"/>
    <mergeCell ref="A359:A360"/>
    <mergeCell ref="A345:A346"/>
    <mergeCell ref="B365:B366"/>
    <mergeCell ref="A337:A338"/>
    <mergeCell ref="A317:A320"/>
    <mergeCell ref="A347:A349"/>
    <mergeCell ref="B354:B355"/>
    <mergeCell ref="A314:A316"/>
    <mergeCell ref="A321:A324"/>
    <mergeCell ref="A325:A327"/>
    <mergeCell ref="A335:A336"/>
    <mergeCell ref="A333:A334"/>
    <mergeCell ref="A354:A355"/>
    <mergeCell ref="B314:B316"/>
    <mergeCell ref="A244:A247"/>
    <mergeCell ref="B260:B262"/>
    <mergeCell ref="B263:B265"/>
    <mergeCell ref="A254:A255"/>
    <mergeCell ref="A281:A282"/>
    <mergeCell ref="B250:B251"/>
    <mergeCell ref="B244:B247"/>
    <mergeCell ref="B296:B297"/>
    <mergeCell ref="A269:A270"/>
    <mergeCell ref="A266:A268"/>
    <mergeCell ref="A273:A275"/>
    <mergeCell ref="C283:C285"/>
    <mergeCell ref="C263:C265"/>
    <mergeCell ref="C260:C262"/>
    <mergeCell ref="C266:C268"/>
    <mergeCell ref="C269:C270"/>
    <mergeCell ref="C271:C272"/>
    <mergeCell ref="C281:C282"/>
    <mergeCell ref="A239:A240"/>
    <mergeCell ref="A271:A272"/>
    <mergeCell ref="A260:A262"/>
    <mergeCell ref="B269:B270"/>
    <mergeCell ref="A256:A257"/>
    <mergeCell ref="B283:B285"/>
    <mergeCell ref="B266:B268"/>
    <mergeCell ref="B281:B282"/>
    <mergeCell ref="B276:B280"/>
    <mergeCell ref="A248:A249"/>
    <mergeCell ref="B190:B191"/>
    <mergeCell ref="D197:D198"/>
    <mergeCell ref="C202:C204"/>
    <mergeCell ref="U207:U209"/>
    <mergeCell ref="U205:U206"/>
    <mergeCell ref="C197:C198"/>
    <mergeCell ref="B205:B206"/>
    <mergeCell ref="D194:D196"/>
    <mergeCell ref="B584:B585"/>
    <mergeCell ref="B564:B565"/>
    <mergeCell ref="B571:B572"/>
    <mergeCell ref="B561:B563"/>
    <mergeCell ref="B493:B494"/>
    <mergeCell ref="B359:B360"/>
    <mergeCell ref="B529:B530"/>
    <mergeCell ref="B535:B536"/>
    <mergeCell ref="B516:B519"/>
    <mergeCell ref="B361:B364"/>
    <mergeCell ref="A558:A560"/>
    <mergeCell ref="C561:C563"/>
    <mergeCell ref="C533:C534"/>
    <mergeCell ref="A539:A541"/>
    <mergeCell ref="B537:B538"/>
    <mergeCell ref="A303:A304"/>
    <mergeCell ref="A307:A308"/>
    <mergeCell ref="A309:A311"/>
    <mergeCell ref="B305:B306"/>
    <mergeCell ref="B309:B311"/>
    <mergeCell ref="B527:B528"/>
    <mergeCell ref="C566:C567"/>
    <mergeCell ref="A577:A578"/>
    <mergeCell ref="C577:C578"/>
    <mergeCell ref="B577:B578"/>
    <mergeCell ref="C582:C583"/>
    <mergeCell ref="A566:A567"/>
    <mergeCell ref="C568:C569"/>
    <mergeCell ref="C554:C555"/>
    <mergeCell ref="A552:A553"/>
    <mergeCell ref="B595:B596"/>
    <mergeCell ref="C595:C596"/>
    <mergeCell ref="A575:A576"/>
    <mergeCell ref="A571:A572"/>
    <mergeCell ref="A579:A581"/>
    <mergeCell ref="C584:C585"/>
    <mergeCell ref="C579:C581"/>
    <mergeCell ref="B592:B594"/>
    <mergeCell ref="C592:C594"/>
    <mergeCell ref="A592:A594"/>
    <mergeCell ref="C450:C452"/>
    <mergeCell ref="D495:D496"/>
    <mergeCell ref="C460:C461"/>
    <mergeCell ref="D469:D471"/>
    <mergeCell ref="C469:C471"/>
    <mergeCell ref="D457:D459"/>
    <mergeCell ref="D485:D486"/>
    <mergeCell ref="D464:D465"/>
    <mergeCell ref="C464:C465"/>
    <mergeCell ref="C475:C476"/>
    <mergeCell ref="D527:D528"/>
    <mergeCell ref="U527:U528"/>
    <mergeCell ref="C500:C501"/>
    <mergeCell ref="D504:D505"/>
    <mergeCell ref="C531:C532"/>
    <mergeCell ref="C529:C530"/>
    <mergeCell ref="U516:U519"/>
    <mergeCell ref="D531:D532"/>
    <mergeCell ref="D514:D515"/>
    <mergeCell ref="C520:C521"/>
    <mergeCell ref="D636:D637"/>
    <mergeCell ref="U525:U526"/>
    <mergeCell ref="C525:C526"/>
    <mergeCell ref="D354:D355"/>
    <mergeCell ref="C402:C405"/>
    <mergeCell ref="C424:C425"/>
    <mergeCell ref="C361:C364"/>
    <mergeCell ref="C386:C389"/>
    <mergeCell ref="C367:C368"/>
    <mergeCell ref="C395:C399"/>
    <mergeCell ref="D374:D376"/>
    <mergeCell ref="U445:U447"/>
    <mergeCell ref="U443:U444"/>
    <mergeCell ref="B439:B440"/>
    <mergeCell ref="C441:C442"/>
    <mergeCell ref="C443:C444"/>
    <mergeCell ref="B412:B413"/>
    <mergeCell ref="B402:B405"/>
    <mergeCell ref="B420:B421"/>
    <mergeCell ref="C445:C447"/>
    <mergeCell ref="D491:D492"/>
    <mergeCell ref="D497:D498"/>
    <mergeCell ref="D500:D501"/>
    <mergeCell ref="C369:C371"/>
    <mergeCell ref="C392:C393"/>
    <mergeCell ref="D454:D456"/>
    <mergeCell ref="D460:D461"/>
    <mergeCell ref="D477:D478"/>
    <mergeCell ref="C466:C468"/>
    <mergeCell ref="C409:C411"/>
    <mergeCell ref="B350:B351"/>
    <mergeCell ref="C354:C355"/>
    <mergeCell ref="D372:D373"/>
    <mergeCell ref="C372:C373"/>
    <mergeCell ref="C380:C381"/>
    <mergeCell ref="D561:D563"/>
    <mergeCell ref="C548:C549"/>
    <mergeCell ref="D441:D442"/>
    <mergeCell ref="B454:B456"/>
    <mergeCell ref="C457:C459"/>
    <mergeCell ref="A600:A601"/>
    <mergeCell ref="U479:U480"/>
    <mergeCell ref="C600:C601"/>
    <mergeCell ref="B600:B601"/>
    <mergeCell ref="D600:D601"/>
    <mergeCell ref="C575:C576"/>
    <mergeCell ref="U566:U567"/>
    <mergeCell ref="U552:U553"/>
    <mergeCell ref="D493:D494"/>
    <mergeCell ref="C493:C494"/>
    <mergeCell ref="U614:U615"/>
    <mergeCell ref="A614:A615"/>
    <mergeCell ref="D616:D617"/>
    <mergeCell ref="D625:D626"/>
    <mergeCell ref="B621:B624"/>
    <mergeCell ref="C602:C603"/>
    <mergeCell ref="C618:C620"/>
    <mergeCell ref="B602:B603"/>
    <mergeCell ref="C609:C611"/>
    <mergeCell ref="B609:B611"/>
    <mergeCell ref="A618:A620"/>
    <mergeCell ref="A612:A613"/>
    <mergeCell ref="B614:B615"/>
    <mergeCell ref="D612:D613"/>
    <mergeCell ref="A625:A626"/>
    <mergeCell ref="C612:C613"/>
    <mergeCell ref="A616:A617"/>
    <mergeCell ref="C616:C617"/>
    <mergeCell ref="A602:A603"/>
    <mergeCell ref="U604:U605"/>
    <mergeCell ref="B604:B605"/>
    <mergeCell ref="U602:U603"/>
    <mergeCell ref="A604:A605"/>
    <mergeCell ref="A609:A611"/>
    <mergeCell ref="D606:D607"/>
    <mergeCell ref="B606:B607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rowBreaks count="1" manualBreakCount="1">
    <brk id="99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Gloria Benitez</cp:lastModifiedBy>
  <cp:lastPrinted>2023-08-18T14:14:49Z</cp:lastPrinted>
  <dcterms:created xsi:type="dcterms:W3CDTF">2003-03-07T14:03:57Z</dcterms:created>
  <dcterms:modified xsi:type="dcterms:W3CDTF">2024-02-27T13:26:44Z</dcterms:modified>
  <cp:category/>
  <cp:version/>
  <cp:contentType/>
  <cp:contentStatus/>
</cp:coreProperties>
</file>