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2\Publico\DGCE\informes\Comunicado_0822\"/>
    </mc:Choice>
  </mc:AlternateContent>
  <bookViews>
    <workbookView xWindow="0" yWindow="0" windowWidth="20490" windowHeight="7350"/>
  </bookViews>
  <sheets>
    <sheet name="Total" sheetId="1" r:id="rId1"/>
    <sheet name="PorSector" sheetId="3" r:id="rId2"/>
  </sheets>
  <externalReferences>
    <externalReference r:id="rId3"/>
    <externalReference r:id="rId4"/>
    <externalReference r:id="rId5"/>
    <externalReference r:id="rId6"/>
    <externalReference r:id="rId7"/>
  </externalReferences>
  <definedNames>
    <definedName name="_xlnm._FilterDatabase" localSheetId="1" hidden="1">PorSector!$A$3:$AJ$462</definedName>
    <definedName name="_xlnm._FilterDatabase" localSheetId="0" hidden="1">Total!$A$4:$AI$464</definedName>
    <definedName name="_xlnm.Print_Area" localSheetId="1">PorSector!$E$1:$H$466</definedName>
    <definedName name="_xlnm.Print_Area" localSheetId="0">Total!$E$1:$AE$467</definedName>
    <definedName name="_xlnm.Print_Titles" localSheetId="1">PorSector!$1:$3</definedName>
    <definedName name="_xlnm.Print_Titles" localSheetId="0">Total!$2:$4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76" i="1" l="1"/>
  <c r="AE461" i="3" l="1"/>
  <c r="AB461" i="3"/>
  <c r="Y461" i="3"/>
  <c r="V461" i="3"/>
  <c r="S461" i="3"/>
  <c r="P461" i="3"/>
  <c r="M461" i="3"/>
  <c r="I461" i="3"/>
  <c r="H461" i="3"/>
  <c r="D461" i="3"/>
  <c r="U460" i="3"/>
  <c r="T460" i="3"/>
  <c r="R460" i="3"/>
  <c r="R459" i="3" s="1"/>
  <c r="Q460" i="3"/>
  <c r="O460" i="3"/>
  <c r="O459" i="3" s="1"/>
  <c r="N460" i="3"/>
  <c r="N459" i="3" s="1"/>
  <c r="L460" i="3"/>
  <c r="L459" i="3" s="1"/>
  <c r="K460" i="3"/>
  <c r="I460" i="3"/>
  <c r="H460" i="3"/>
  <c r="D460" i="3"/>
  <c r="Q459" i="3"/>
  <c r="D459" i="3"/>
  <c r="U458" i="3"/>
  <c r="T458" i="3"/>
  <c r="R458" i="3"/>
  <c r="Q458" i="3"/>
  <c r="O458" i="3"/>
  <c r="N458" i="3"/>
  <c r="L458" i="3"/>
  <c r="K458" i="3"/>
  <c r="I458" i="3"/>
  <c r="H458" i="3"/>
  <c r="D458" i="3"/>
  <c r="U457" i="3"/>
  <c r="T457" i="3"/>
  <c r="R457" i="3"/>
  <c r="Q457" i="3"/>
  <c r="O457" i="3"/>
  <c r="N457" i="3"/>
  <c r="L457" i="3"/>
  <c r="K457" i="3"/>
  <c r="I457" i="3"/>
  <c r="X457" i="3" s="1"/>
  <c r="H457" i="3"/>
  <c r="D457" i="3"/>
  <c r="U456" i="3"/>
  <c r="T456" i="3"/>
  <c r="R456" i="3"/>
  <c r="Q456" i="3"/>
  <c r="O456" i="3"/>
  <c r="N456" i="3"/>
  <c r="P456" i="3" s="1"/>
  <c r="L456" i="3"/>
  <c r="K456" i="3"/>
  <c r="I456" i="3"/>
  <c r="H456" i="3"/>
  <c r="J456" i="3" s="1"/>
  <c r="D456" i="3"/>
  <c r="U455" i="3"/>
  <c r="T455" i="3"/>
  <c r="R455" i="3"/>
  <c r="Q455" i="3"/>
  <c r="O455" i="3"/>
  <c r="N455" i="3"/>
  <c r="L455" i="3"/>
  <c r="K455" i="3"/>
  <c r="I455" i="3"/>
  <c r="H455" i="3"/>
  <c r="D455" i="3"/>
  <c r="K454" i="3"/>
  <c r="D454" i="3"/>
  <c r="AE453" i="3"/>
  <c r="AB453" i="3"/>
  <c r="Y453" i="3"/>
  <c r="V453" i="3"/>
  <c r="S453" i="3"/>
  <c r="P453" i="3"/>
  <c r="M453" i="3"/>
  <c r="J453" i="3"/>
  <c r="D453" i="3"/>
  <c r="U452" i="3"/>
  <c r="T452" i="3"/>
  <c r="R452" i="3"/>
  <c r="Q452" i="3"/>
  <c r="O452" i="3"/>
  <c r="N452" i="3"/>
  <c r="L452" i="3"/>
  <c r="K452" i="3"/>
  <c r="I452" i="3"/>
  <c r="H452" i="3"/>
  <c r="D452" i="3"/>
  <c r="U451" i="3"/>
  <c r="T451" i="3"/>
  <c r="R451" i="3"/>
  <c r="Q451" i="3"/>
  <c r="O451" i="3"/>
  <c r="N451" i="3"/>
  <c r="L451" i="3"/>
  <c r="K451" i="3"/>
  <c r="I451" i="3"/>
  <c r="H451" i="3"/>
  <c r="D451" i="3"/>
  <c r="U450" i="3"/>
  <c r="T450" i="3"/>
  <c r="R450" i="3"/>
  <c r="Q450" i="3"/>
  <c r="O450" i="3"/>
  <c r="N450" i="3"/>
  <c r="L450" i="3"/>
  <c r="K450" i="3"/>
  <c r="I450" i="3"/>
  <c r="H450" i="3"/>
  <c r="D450" i="3"/>
  <c r="D449" i="3"/>
  <c r="U448" i="3"/>
  <c r="T448" i="3"/>
  <c r="R448" i="3"/>
  <c r="Q448" i="3"/>
  <c r="O448" i="3"/>
  <c r="N448" i="3"/>
  <c r="L448" i="3"/>
  <c r="K448" i="3"/>
  <c r="I448" i="3"/>
  <c r="H448" i="3"/>
  <c r="D448" i="3"/>
  <c r="U447" i="3"/>
  <c r="V447" i="3" s="1"/>
  <c r="T447" i="3"/>
  <c r="R447" i="3"/>
  <c r="Q447" i="3"/>
  <c r="O447" i="3"/>
  <c r="N447" i="3"/>
  <c r="L447" i="3"/>
  <c r="K447" i="3"/>
  <c r="I447" i="3"/>
  <c r="X447" i="3" s="1"/>
  <c r="H447" i="3"/>
  <c r="D447" i="3"/>
  <c r="U446" i="3"/>
  <c r="T446" i="3"/>
  <c r="R446" i="3"/>
  <c r="Q446" i="3"/>
  <c r="O446" i="3"/>
  <c r="N446" i="3"/>
  <c r="L446" i="3"/>
  <c r="K446" i="3"/>
  <c r="I446" i="3"/>
  <c r="H446" i="3"/>
  <c r="D446" i="3"/>
  <c r="U445" i="3"/>
  <c r="T445" i="3"/>
  <c r="R445" i="3"/>
  <c r="Q445" i="3"/>
  <c r="O445" i="3"/>
  <c r="N445" i="3"/>
  <c r="L445" i="3"/>
  <c r="K445" i="3"/>
  <c r="I445" i="3"/>
  <c r="H445" i="3"/>
  <c r="D445" i="3"/>
  <c r="D444" i="3"/>
  <c r="AE443" i="3"/>
  <c r="AB443" i="3"/>
  <c r="Y443" i="3"/>
  <c r="V443" i="3"/>
  <c r="S443" i="3"/>
  <c r="P443" i="3"/>
  <c r="M443" i="3"/>
  <c r="J443" i="3"/>
  <c r="D443" i="3"/>
  <c r="AB442" i="3"/>
  <c r="Y442" i="3"/>
  <c r="U442" i="3"/>
  <c r="T442" i="3"/>
  <c r="R442" i="3"/>
  <c r="Q442" i="3"/>
  <c r="P442" i="3"/>
  <c r="M442" i="3"/>
  <c r="J442" i="3"/>
  <c r="D442" i="3"/>
  <c r="U441" i="3"/>
  <c r="T441" i="3"/>
  <c r="R441" i="3"/>
  <c r="Q441" i="3"/>
  <c r="O441" i="3"/>
  <c r="N441" i="3"/>
  <c r="P441" i="3" s="1"/>
  <c r="L441" i="3"/>
  <c r="AA441" i="3" s="1"/>
  <c r="K441" i="3"/>
  <c r="I441" i="3"/>
  <c r="H441" i="3"/>
  <c r="J441" i="3" s="1"/>
  <c r="D441" i="3"/>
  <c r="U440" i="3"/>
  <c r="T440" i="3"/>
  <c r="R440" i="3"/>
  <c r="Q440" i="3"/>
  <c r="O440" i="3"/>
  <c r="N440" i="3"/>
  <c r="L440" i="3"/>
  <c r="K440" i="3"/>
  <c r="I440" i="3"/>
  <c r="H440" i="3"/>
  <c r="D440" i="3"/>
  <c r="U439" i="3"/>
  <c r="T439" i="3"/>
  <c r="R439" i="3"/>
  <c r="Q439" i="3"/>
  <c r="O439" i="3"/>
  <c r="N439" i="3"/>
  <c r="L439" i="3"/>
  <c r="K439" i="3"/>
  <c r="I439" i="3"/>
  <c r="H439" i="3"/>
  <c r="D439" i="3"/>
  <c r="U438" i="3"/>
  <c r="T438" i="3"/>
  <c r="R438" i="3"/>
  <c r="Q438" i="3"/>
  <c r="O438" i="3"/>
  <c r="N438" i="3"/>
  <c r="L438" i="3"/>
  <c r="K438" i="3"/>
  <c r="I438" i="3"/>
  <c r="H438" i="3"/>
  <c r="D438" i="3"/>
  <c r="U437" i="3"/>
  <c r="T437" i="3"/>
  <c r="R437" i="3"/>
  <c r="Q437" i="3"/>
  <c r="O437" i="3"/>
  <c r="N437" i="3"/>
  <c r="L437" i="3"/>
  <c r="K437" i="3"/>
  <c r="I437" i="3"/>
  <c r="H437" i="3"/>
  <c r="D437" i="3"/>
  <c r="U436" i="3"/>
  <c r="T436" i="3"/>
  <c r="R436" i="3"/>
  <c r="Q436" i="3"/>
  <c r="O436" i="3"/>
  <c r="N436" i="3"/>
  <c r="L436" i="3"/>
  <c r="K436" i="3"/>
  <c r="I436" i="3"/>
  <c r="H436" i="3"/>
  <c r="D436" i="3"/>
  <c r="U435" i="3"/>
  <c r="T435" i="3"/>
  <c r="R435" i="3"/>
  <c r="Q435" i="3"/>
  <c r="O435" i="3"/>
  <c r="N435" i="3"/>
  <c r="L435" i="3"/>
  <c r="K435" i="3"/>
  <c r="I435" i="3"/>
  <c r="H435" i="3"/>
  <c r="D435" i="3"/>
  <c r="U434" i="3"/>
  <c r="T434" i="3"/>
  <c r="R434" i="3"/>
  <c r="Q434" i="3"/>
  <c r="O434" i="3"/>
  <c r="N434" i="3"/>
  <c r="L434" i="3"/>
  <c r="K434" i="3"/>
  <c r="I434" i="3"/>
  <c r="H434" i="3"/>
  <c r="D434" i="3"/>
  <c r="D433" i="3"/>
  <c r="AB432" i="3"/>
  <c r="Y432" i="3"/>
  <c r="U432" i="3"/>
  <c r="T432" i="3"/>
  <c r="R432" i="3"/>
  <c r="Q432" i="3"/>
  <c r="P432" i="3"/>
  <c r="M432" i="3"/>
  <c r="J432" i="3"/>
  <c r="D432" i="3"/>
  <c r="U431" i="3"/>
  <c r="T431" i="3"/>
  <c r="AC431" i="3" s="1"/>
  <c r="R431" i="3"/>
  <c r="Q431" i="3"/>
  <c r="O431" i="3"/>
  <c r="N431" i="3"/>
  <c r="L431" i="3"/>
  <c r="K431" i="3"/>
  <c r="J431" i="3"/>
  <c r="D431" i="3"/>
  <c r="U430" i="3"/>
  <c r="T430" i="3"/>
  <c r="R430" i="3"/>
  <c r="Q430" i="3"/>
  <c r="O430" i="3"/>
  <c r="N430" i="3"/>
  <c r="L430" i="3"/>
  <c r="K430" i="3"/>
  <c r="I430" i="3"/>
  <c r="H430" i="3"/>
  <c r="D430" i="3"/>
  <c r="U429" i="3"/>
  <c r="T429" i="3"/>
  <c r="V429" i="3" s="1"/>
  <c r="R429" i="3"/>
  <c r="Q429" i="3"/>
  <c r="O429" i="3"/>
  <c r="N429" i="3"/>
  <c r="L429" i="3"/>
  <c r="K429" i="3"/>
  <c r="I429" i="3"/>
  <c r="H429" i="3"/>
  <c r="J429" i="3" s="1"/>
  <c r="D429" i="3"/>
  <c r="U428" i="3"/>
  <c r="T428" i="3"/>
  <c r="R428" i="3"/>
  <c r="Q428" i="3"/>
  <c r="O428" i="3"/>
  <c r="N428" i="3"/>
  <c r="L428" i="3"/>
  <c r="K428" i="3"/>
  <c r="I428" i="3"/>
  <c r="H428" i="3"/>
  <c r="D428" i="3"/>
  <c r="U427" i="3"/>
  <c r="T427" i="3"/>
  <c r="R427" i="3"/>
  <c r="Q427" i="3"/>
  <c r="O427" i="3"/>
  <c r="N427" i="3"/>
  <c r="L427" i="3"/>
  <c r="K427" i="3"/>
  <c r="I427" i="3"/>
  <c r="H427" i="3"/>
  <c r="D427" i="3"/>
  <c r="U426" i="3"/>
  <c r="T426" i="3"/>
  <c r="R426" i="3"/>
  <c r="Q426" i="3"/>
  <c r="O426" i="3"/>
  <c r="N426" i="3"/>
  <c r="L426" i="3"/>
  <c r="K426" i="3"/>
  <c r="I426" i="3"/>
  <c r="H426" i="3"/>
  <c r="D426" i="3"/>
  <c r="U425" i="3"/>
  <c r="T425" i="3"/>
  <c r="R425" i="3"/>
  <c r="Q425" i="3"/>
  <c r="O425" i="3"/>
  <c r="N425" i="3"/>
  <c r="L425" i="3"/>
  <c r="K425" i="3"/>
  <c r="I425" i="3"/>
  <c r="H425" i="3"/>
  <c r="D425" i="3"/>
  <c r="U424" i="3"/>
  <c r="T424" i="3"/>
  <c r="R424" i="3"/>
  <c r="Q424" i="3"/>
  <c r="O424" i="3"/>
  <c r="N424" i="3"/>
  <c r="L424" i="3"/>
  <c r="K424" i="3"/>
  <c r="I424" i="3"/>
  <c r="H424" i="3"/>
  <c r="D424" i="3"/>
  <c r="U423" i="3"/>
  <c r="T423" i="3"/>
  <c r="R423" i="3"/>
  <c r="Q423" i="3"/>
  <c r="O423" i="3"/>
  <c r="N423" i="3"/>
  <c r="L423" i="3"/>
  <c r="K423" i="3"/>
  <c r="I423" i="3"/>
  <c r="H423" i="3"/>
  <c r="D423" i="3"/>
  <c r="U422" i="3"/>
  <c r="T422" i="3"/>
  <c r="R422" i="3"/>
  <c r="Q422" i="3"/>
  <c r="O422" i="3"/>
  <c r="N422" i="3"/>
  <c r="L422" i="3"/>
  <c r="K422" i="3"/>
  <c r="I422" i="3"/>
  <c r="H422" i="3"/>
  <c r="D422" i="3"/>
  <c r="U421" i="3"/>
  <c r="T421" i="3"/>
  <c r="R421" i="3"/>
  <c r="Q421" i="3"/>
  <c r="S421" i="3" s="1"/>
  <c r="O421" i="3"/>
  <c r="N421" i="3"/>
  <c r="L421" i="3"/>
  <c r="K421" i="3"/>
  <c r="M421" i="3" s="1"/>
  <c r="I421" i="3"/>
  <c r="H421" i="3"/>
  <c r="D421" i="3"/>
  <c r="U420" i="3"/>
  <c r="T420" i="3"/>
  <c r="R420" i="3"/>
  <c r="Q420" i="3"/>
  <c r="O420" i="3"/>
  <c r="N420" i="3"/>
  <c r="L420" i="3"/>
  <c r="K420" i="3"/>
  <c r="I420" i="3"/>
  <c r="H420" i="3"/>
  <c r="W420" i="3" s="1"/>
  <c r="D420" i="3"/>
  <c r="U419" i="3"/>
  <c r="T419" i="3"/>
  <c r="R419" i="3"/>
  <c r="Q419" i="3"/>
  <c r="O419" i="3"/>
  <c r="N419" i="3"/>
  <c r="L419" i="3"/>
  <c r="K419" i="3"/>
  <c r="I419" i="3"/>
  <c r="H419" i="3"/>
  <c r="W419" i="3" s="1"/>
  <c r="D419" i="3"/>
  <c r="U418" i="3"/>
  <c r="T418" i="3"/>
  <c r="R418" i="3"/>
  <c r="Q418" i="3"/>
  <c r="O418" i="3"/>
  <c r="N418" i="3"/>
  <c r="L418" i="3"/>
  <c r="K418" i="3"/>
  <c r="I418" i="3"/>
  <c r="H418" i="3"/>
  <c r="D418" i="3"/>
  <c r="U417" i="3"/>
  <c r="T417" i="3"/>
  <c r="R417" i="3"/>
  <c r="Q417" i="3"/>
  <c r="O417" i="3"/>
  <c r="N417" i="3"/>
  <c r="L417" i="3"/>
  <c r="K417" i="3"/>
  <c r="I417" i="3"/>
  <c r="H417" i="3"/>
  <c r="D417" i="3"/>
  <c r="D416" i="3"/>
  <c r="AE415" i="3"/>
  <c r="AB415" i="3"/>
  <c r="Y415" i="3"/>
  <c r="V415" i="3"/>
  <c r="S415" i="3"/>
  <c r="P415" i="3"/>
  <c r="M415" i="3"/>
  <c r="J415" i="3"/>
  <c r="D415" i="3"/>
  <c r="U414" i="3"/>
  <c r="T414" i="3"/>
  <c r="R414" i="3"/>
  <c r="Q414" i="3"/>
  <c r="O414" i="3"/>
  <c r="N414" i="3"/>
  <c r="L414" i="3"/>
  <c r="K414" i="3"/>
  <c r="I414" i="3"/>
  <c r="X414" i="3" s="1"/>
  <c r="H414" i="3"/>
  <c r="D414" i="3"/>
  <c r="U413" i="3"/>
  <c r="T413" i="3"/>
  <c r="R413" i="3"/>
  <c r="Q413" i="3"/>
  <c r="O413" i="3"/>
  <c r="N413" i="3"/>
  <c r="L413" i="3"/>
  <c r="K413" i="3"/>
  <c r="I413" i="3"/>
  <c r="H413" i="3"/>
  <c r="D413" i="3"/>
  <c r="U412" i="3"/>
  <c r="T412" i="3"/>
  <c r="R412" i="3"/>
  <c r="Q412" i="3"/>
  <c r="O412" i="3"/>
  <c r="N412" i="3"/>
  <c r="L412" i="3"/>
  <c r="K412" i="3"/>
  <c r="I412" i="3"/>
  <c r="H412" i="3"/>
  <c r="D412" i="3"/>
  <c r="U411" i="3"/>
  <c r="T411" i="3"/>
  <c r="R411" i="3"/>
  <c r="Q411" i="3"/>
  <c r="O411" i="3"/>
  <c r="N411" i="3"/>
  <c r="L411" i="3"/>
  <c r="K411" i="3"/>
  <c r="I411" i="3"/>
  <c r="H411" i="3"/>
  <c r="D411" i="3"/>
  <c r="U410" i="3"/>
  <c r="T410" i="3"/>
  <c r="R410" i="3"/>
  <c r="Q410" i="3"/>
  <c r="O410" i="3"/>
  <c r="N410" i="3"/>
  <c r="L410" i="3"/>
  <c r="K410" i="3"/>
  <c r="I410" i="3"/>
  <c r="H410" i="3"/>
  <c r="D410" i="3"/>
  <c r="D409" i="3"/>
  <c r="U408" i="3"/>
  <c r="T408" i="3"/>
  <c r="R408" i="3"/>
  <c r="Q408" i="3"/>
  <c r="O408" i="3"/>
  <c r="N408" i="3"/>
  <c r="L408" i="3"/>
  <c r="K408" i="3"/>
  <c r="I408" i="3"/>
  <c r="H408" i="3"/>
  <c r="D408" i="3"/>
  <c r="U407" i="3"/>
  <c r="T407" i="3"/>
  <c r="R407" i="3"/>
  <c r="Q407" i="3"/>
  <c r="O407" i="3"/>
  <c r="N407" i="3"/>
  <c r="L407" i="3"/>
  <c r="K407" i="3"/>
  <c r="I407" i="3"/>
  <c r="H407" i="3"/>
  <c r="D407" i="3"/>
  <c r="U406" i="3"/>
  <c r="T406" i="3"/>
  <c r="R406" i="3"/>
  <c r="Q406" i="3"/>
  <c r="O406" i="3"/>
  <c r="N406" i="3"/>
  <c r="L406" i="3"/>
  <c r="K406" i="3"/>
  <c r="I406" i="3"/>
  <c r="H406" i="3"/>
  <c r="D406" i="3"/>
  <c r="U405" i="3"/>
  <c r="T405" i="3"/>
  <c r="R405" i="3"/>
  <c r="Q405" i="3"/>
  <c r="O405" i="3"/>
  <c r="N405" i="3"/>
  <c r="L405" i="3"/>
  <c r="K405" i="3"/>
  <c r="I405" i="3"/>
  <c r="H405" i="3"/>
  <c r="W405" i="3" s="1"/>
  <c r="D405" i="3"/>
  <c r="U404" i="3"/>
  <c r="T404" i="3"/>
  <c r="R404" i="3"/>
  <c r="Q404" i="3"/>
  <c r="O404" i="3"/>
  <c r="N404" i="3"/>
  <c r="L404" i="3"/>
  <c r="K404" i="3"/>
  <c r="I404" i="3"/>
  <c r="X404" i="3" s="1"/>
  <c r="H404" i="3"/>
  <c r="D404" i="3"/>
  <c r="U403" i="3"/>
  <c r="T403" i="3"/>
  <c r="AC403" i="3" s="1"/>
  <c r="R403" i="3"/>
  <c r="Q403" i="3"/>
  <c r="O403" i="3"/>
  <c r="N403" i="3"/>
  <c r="L403" i="3"/>
  <c r="K403" i="3"/>
  <c r="I403" i="3"/>
  <c r="H403" i="3"/>
  <c r="D403" i="3"/>
  <c r="U402" i="3"/>
  <c r="T402" i="3"/>
  <c r="R402" i="3"/>
  <c r="Q402" i="3"/>
  <c r="O402" i="3"/>
  <c r="N402" i="3"/>
  <c r="L402" i="3"/>
  <c r="K402" i="3"/>
  <c r="I402" i="3"/>
  <c r="H402" i="3"/>
  <c r="D402" i="3"/>
  <c r="AE401" i="3"/>
  <c r="AB401" i="3"/>
  <c r="Y401" i="3"/>
  <c r="V401" i="3"/>
  <c r="S401" i="3"/>
  <c r="P401" i="3"/>
  <c r="M401" i="3"/>
  <c r="I401" i="3"/>
  <c r="H401" i="3"/>
  <c r="D401" i="3"/>
  <c r="U400" i="3"/>
  <c r="T400" i="3"/>
  <c r="R400" i="3"/>
  <c r="Q400" i="3"/>
  <c r="O400" i="3"/>
  <c r="N400" i="3"/>
  <c r="L400" i="3"/>
  <c r="K400" i="3"/>
  <c r="I400" i="3"/>
  <c r="H400" i="3"/>
  <c r="D400" i="3"/>
  <c r="U399" i="3"/>
  <c r="T399" i="3"/>
  <c r="R399" i="3"/>
  <c r="Q399" i="3"/>
  <c r="O399" i="3"/>
  <c r="N399" i="3"/>
  <c r="L399" i="3"/>
  <c r="K399" i="3"/>
  <c r="I399" i="3"/>
  <c r="H399" i="3"/>
  <c r="D399" i="3"/>
  <c r="U398" i="3"/>
  <c r="T398" i="3"/>
  <c r="R398" i="3"/>
  <c r="Q398" i="3"/>
  <c r="O398" i="3"/>
  <c r="N398" i="3"/>
  <c r="L398" i="3"/>
  <c r="K398" i="3"/>
  <c r="I398" i="3"/>
  <c r="X398" i="3" s="1"/>
  <c r="H398" i="3"/>
  <c r="D398" i="3"/>
  <c r="U397" i="3"/>
  <c r="T397" i="3"/>
  <c r="R397" i="3"/>
  <c r="Q397" i="3"/>
  <c r="O397" i="3"/>
  <c r="N397" i="3"/>
  <c r="L397" i="3"/>
  <c r="K397" i="3"/>
  <c r="I397" i="3"/>
  <c r="H397" i="3"/>
  <c r="D397" i="3"/>
  <c r="U396" i="3"/>
  <c r="T396" i="3"/>
  <c r="R396" i="3"/>
  <c r="Q396" i="3"/>
  <c r="O396" i="3"/>
  <c r="N396" i="3"/>
  <c r="L396" i="3"/>
  <c r="K396" i="3"/>
  <c r="I396" i="3"/>
  <c r="H396" i="3"/>
  <c r="D396" i="3"/>
  <c r="U395" i="3"/>
  <c r="AD395" i="3" s="1"/>
  <c r="T395" i="3"/>
  <c r="R395" i="3"/>
  <c r="Q395" i="3"/>
  <c r="O395" i="3"/>
  <c r="X395" i="3" s="1"/>
  <c r="N395" i="3"/>
  <c r="L395" i="3"/>
  <c r="K395" i="3"/>
  <c r="I395" i="3"/>
  <c r="H395" i="3"/>
  <c r="D395" i="3"/>
  <c r="U394" i="3"/>
  <c r="T394" i="3"/>
  <c r="V394" i="3" s="1"/>
  <c r="R394" i="3"/>
  <c r="Q394" i="3"/>
  <c r="O394" i="3"/>
  <c r="N394" i="3"/>
  <c r="P394" i="3" s="1"/>
  <c r="L394" i="3"/>
  <c r="K394" i="3"/>
  <c r="I394" i="3"/>
  <c r="X394" i="3" s="1"/>
  <c r="H394" i="3"/>
  <c r="D394" i="3"/>
  <c r="AE393" i="3"/>
  <c r="AB393" i="3"/>
  <c r="Y393" i="3"/>
  <c r="U393" i="3"/>
  <c r="T393" i="3"/>
  <c r="S393" i="3"/>
  <c r="O393" i="3"/>
  <c r="N393" i="3"/>
  <c r="M393" i="3"/>
  <c r="I393" i="3"/>
  <c r="H393" i="3"/>
  <c r="D393" i="3"/>
  <c r="D392" i="3"/>
  <c r="U391" i="3"/>
  <c r="T391" i="3"/>
  <c r="R391" i="3"/>
  <c r="Q391" i="3"/>
  <c r="O391" i="3"/>
  <c r="N391" i="3"/>
  <c r="L391" i="3"/>
  <c r="K391" i="3"/>
  <c r="I391" i="3"/>
  <c r="H391" i="3"/>
  <c r="D391" i="3"/>
  <c r="U390" i="3"/>
  <c r="T390" i="3"/>
  <c r="R390" i="3"/>
  <c r="Q390" i="3"/>
  <c r="O390" i="3"/>
  <c r="N390" i="3"/>
  <c r="L390" i="3"/>
  <c r="K390" i="3"/>
  <c r="I390" i="3"/>
  <c r="X390" i="3" s="1"/>
  <c r="H390" i="3"/>
  <c r="D390" i="3"/>
  <c r="U389" i="3"/>
  <c r="T389" i="3"/>
  <c r="R389" i="3"/>
  <c r="Q389" i="3"/>
  <c r="O389" i="3"/>
  <c r="N389" i="3"/>
  <c r="L389" i="3"/>
  <c r="K389" i="3"/>
  <c r="I389" i="3"/>
  <c r="H389" i="3"/>
  <c r="D389" i="3"/>
  <c r="U388" i="3"/>
  <c r="T388" i="3"/>
  <c r="R388" i="3"/>
  <c r="Q388" i="3"/>
  <c r="O388" i="3"/>
  <c r="N388" i="3"/>
  <c r="L388" i="3"/>
  <c r="K388" i="3"/>
  <c r="I388" i="3"/>
  <c r="H388" i="3"/>
  <c r="W388" i="3" s="1"/>
  <c r="D388" i="3"/>
  <c r="U387" i="3"/>
  <c r="T387" i="3"/>
  <c r="R387" i="3"/>
  <c r="Q387" i="3"/>
  <c r="O387" i="3"/>
  <c r="N387" i="3"/>
  <c r="L387" i="3"/>
  <c r="K387" i="3"/>
  <c r="I387" i="3"/>
  <c r="H387" i="3"/>
  <c r="D387" i="3"/>
  <c r="U386" i="3"/>
  <c r="T386" i="3"/>
  <c r="R386" i="3"/>
  <c r="Q386" i="3"/>
  <c r="O386" i="3"/>
  <c r="N386" i="3"/>
  <c r="L386" i="3"/>
  <c r="K386" i="3"/>
  <c r="I386" i="3"/>
  <c r="H386" i="3"/>
  <c r="D386" i="3"/>
  <c r="U385" i="3"/>
  <c r="T385" i="3"/>
  <c r="R385" i="3"/>
  <c r="Q385" i="3"/>
  <c r="O385" i="3"/>
  <c r="N385" i="3"/>
  <c r="L385" i="3"/>
  <c r="K385" i="3"/>
  <c r="I385" i="3"/>
  <c r="H385" i="3"/>
  <c r="D385" i="3"/>
  <c r="U384" i="3"/>
  <c r="T384" i="3"/>
  <c r="R384" i="3"/>
  <c r="Q384" i="3"/>
  <c r="O384" i="3"/>
  <c r="N384" i="3"/>
  <c r="L384" i="3"/>
  <c r="K384" i="3"/>
  <c r="I384" i="3"/>
  <c r="H384" i="3"/>
  <c r="D384" i="3"/>
  <c r="U383" i="3"/>
  <c r="T383" i="3"/>
  <c r="R383" i="3"/>
  <c r="Q383" i="3"/>
  <c r="O383" i="3"/>
  <c r="N383" i="3"/>
  <c r="L383" i="3"/>
  <c r="K383" i="3"/>
  <c r="I383" i="3"/>
  <c r="H383" i="3"/>
  <c r="D383" i="3"/>
  <c r="U382" i="3"/>
  <c r="T382" i="3"/>
  <c r="R382" i="3"/>
  <c r="Q382" i="3"/>
  <c r="O382" i="3"/>
  <c r="N382" i="3"/>
  <c r="L382" i="3"/>
  <c r="K382" i="3"/>
  <c r="I382" i="3"/>
  <c r="H382" i="3"/>
  <c r="D382" i="3"/>
  <c r="U381" i="3"/>
  <c r="T381" i="3"/>
  <c r="R381" i="3"/>
  <c r="Q381" i="3"/>
  <c r="O381" i="3"/>
  <c r="N381" i="3"/>
  <c r="L381" i="3"/>
  <c r="K381" i="3"/>
  <c r="I381" i="3"/>
  <c r="H381" i="3"/>
  <c r="D381" i="3"/>
  <c r="U380" i="3"/>
  <c r="T380" i="3"/>
  <c r="R380" i="3"/>
  <c r="Q380" i="3"/>
  <c r="O380" i="3"/>
  <c r="N380" i="3"/>
  <c r="L380" i="3"/>
  <c r="K380" i="3"/>
  <c r="I380" i="3"/>
  <c r="X380" i="3" s="1"/>
  <c r="H380" i="3"/>
  <c r="D380" i="3"/>
  <c r="U379" i="3"/>
  <c r="T379" i="3"/>
  <c r="R379" i="3"/>
  <c r="Q379" i="3"/>
  <c r="O379" i="3"/>
  <c r="N379" i="3"/>
  <c r="L379" i="3"/>
  <c r="K379" i="3"/>
  <c r="I379" i="3"/>
  <c r="H379" i="3"/>
  <c r="W379" i="3" s="1"/>
  <c r="D379" i="3"/>
  <c r="U378" i="3"/>
  <c r="T378" i="3"/>
  <c r="R378" i="3"/>
  <c r="Q378" i="3"/>
  <c r="O378" i="3"/>
  <c r="N378" i="3"/>
  <c r="L378" i="3"/>
  <c r="K378" i="3"/>
  <c r="I378" i="3"/>
  <c r="X378" i="3" s="1"/>
  <c r="H378" i="3"/>
  <c r="D378" i="3"/>
  <c r="U377" i="3"/>
  <c r="T377" i="3"/>
  <c r="R377" i="3"/>
  <c r="Q377" i="3"/>
  <c r="O377" i="3"/>
  <c r="N377" i="3"/>
  <c r="L377" i="3"/>
  <c r="K377" i="3"/>
  <c r="I377" i="3"/>
  <c r="H377" i="3"/>
  <c r="D377" i="3"/>
  <c r="U376" i="3"/>
  <c r="T376" i="3"/>
  <c r="R376" i="3"/>
  <c r="Q376" i="3"/>
  <c r="O376" i="3"/>
  <c r="N376" i="3"/>
  <c r="L376" i="3"/>
  <c r="K376" i="3"/>
  <c r="I376" i="3"/>
  <c r="H376" i="3"/>
  <c r="D376" i="3"/>
  <c r="U375" i="3"/>
  <c r="T375" i="3"/>
  <c r="R375" i="3"/>
  <c r="Q375" i="3"/>
  <c r="O375" i="3"/>
  <c r="N375" i="3"/>
  <c r="L375" i="3"/>
  <c r="K375" i="3"/>
  <c r="I375" i="3"/>
  <c r="H375" i="3"/>
  <c r="D375" i="3"/>
  <c r="U374" i="3"/>
  <c r="T374" i="3"/>
  <c r="R374" i="3"/>
  <c r="Q374" i="3"/>
  <c r="O374" i="3"/>
  <c r="N374" i="3"/>
  <c r="L374" i="3"/>
  <c r="K374" i="3"/>
  <c r="I374" i="3"/>
  <c r="X374" i="3" s="1"/>
  <c r="H374" i="3"/>
  <c r="D374" i="3"/>
  <c r="U373" i="3"/>
  <c r="T373" i="3"/>
  <c r="R373" i="3"/>
  <c r="Q373" i="3"/>
  <c r="O373" i="3"/>
  <c r="N373" i="3"/>
  <c r="L373" i="3"/>
  <c r="K373" i="3"/>
  <c r="I373" i="3"/>
  <c r="H373" i="3"/>
  <c r="D373" i="3"/>
  <c r="D372" i="3"/>
  <c r="U371" i="3"/>
  <c r="T371" i="3"/>
  <c r="R371" i="3"/>
  <c r="Q371" i="3"/>
  <c r="O371" i="3"/>
  <c r="N371" i="3"/>
  <c r="L371" i="3"/>
  <c r="K371" i="3"/>
  <c r="I371" i="3"/>
  <c r="H371" i="3"/>
  <c r="D371" i="3"/>
  <c r="U370" i="3"/>
  <c r="T370" i="3"/>
  <c r="R370" i="3"/>
  <c r="Q370" i="3"/>
  <c r="O370" i="3"/>
  <c r="N370" i="3"/>
  <c r="L370" i="3"/>
  <c r="K370" i="3"/>
  <c r="I370" i="3"/>
  <c r="H370" i="3"/>
  <c r="D370" i="3"/>
  <c r="U369" i="3"/>
  <c r="T369" i="3"/>
  <c r="R369" i="3"/>
  <c r="Q369" i="3"/>
  <c r="O369" i="3"/>
  <c r="N369" i="3"/>
  <c r="L369" i="3"/>
  <c r="K369" i="3"/>
  <c r="I369" i="3"/>
  <c r="X369" i="3" s="1"/>
  <c r="H369" i="3"/>
  <c r="D369" i="3"/>
  <c r="U368" i="3"/>
  <c r="T368" i="3"/>
  <c r="R368" i="3"/>
  <c r="Q368" i="3"/>
  <c r="O368" i="3"/>
  <c r="N368" i="3"/>
  <c r="L368" i="3"/>
  <c r="K368" i="3"/>
  <c r="I368" i="3"/>
  <c r="H368" i="3"/>
  <c r="D368" i="3"/>
  <c r="U367" i="3"/>
  <c r="T367" i="3"/>
  <c r="R367" i="3"/>
  <c r="Q367" i="3"/>
  <c r="O367" i="3"/>
  <c r="N367" i="3"/>
  <c r="L367" i="3"/>
  <c r="K367" i="3"/>
  <c r="I367" i="3"/>
  <c r="H367" i="3"/>
  <c r="D367" i="3"/>
  <c r="U366" i="3"/>
  <c r="T366" i="3"/>
  <c r="R366" i="3"/>
  <c r="Q366" i="3"/>
  <c r="O366" i="3"/>
  <c r="N366" i="3"/>
  <c r="L366" i="3"/>
  <c r="K366" i="3"/>
  <c r="I366" i="3"/>
  <c r="X366" i="3" s="1"/>
  <c r="H366" i="3"/>
  <c r="D366" i="3"/>
  <c r="U365" i="3"/>
  <c r="T365" i="3"/>
  <c r="R365" i="3"/>
  <c r="Q365" i="3"/>
  <c r="O365" i="3"/>
  <c r="N365" i="3"/>
  <c r="L365" i="3"/>
  <c r="K365" i="3"/>
  <c r="I365" i="3"/>
  <c r="X365" i="3" s="1"/>
  <c r="H365" i="3"/>
  <c r="D365" i="3"/>
  <c r="U364" i="3"/>
  <c r="T364" i="3"/>
  <c r="R364" i="3"/>
  <c r="Q364" i="3"/>
  <c r="O364" i="3"/>
  <c r="N364" i="3"/>
  <c r="L364" i="3"/>
  <c r="K364" i="3"/>
  <c r="I364" i="3"/>
  <c r="H364" i="3"/>
  <c r="D364" i="3"/>
  <c r="U363" i="3"/>
  <c r="T363" i="3"/>
  <c r="R363" i="3"/>
  <c r="Q363" i="3"/>
  <c r="O363" i="3"/>
  <c r="N363" i="3"/>
  <c r="L363" i="3"/>
  <c r="K363" i="3"/>
  <c r="I363" i="3"/>
  <c r="H363" i="3"/>
  <c r="D363" i="3"/>
  <c r="U362" i="3"/>
  <c r="T362" i="3"/>
  <c r="R362" i="3"/>
  <c r="Q362" i="3"/>
  <c r="O362" i="3"/>
  <c r="N362" i="3"/>
  <c r="L362" i="3"/>
  <c r="K362" i="3"/>
  <c r="I362" i="3"/>
  <c r="H362" i="3"/>
  <c r="D362" i="3"/>
  <c r="U361" i="3"/>
  <c r="T361" i="3"/>
  <c r="R361" i="3"/>
  <c r="Q361" i="3"/>
  <c r="O361" i="3"/>
  <c r="N361" i="3"/>
  <c r="L361" i="3"/>
  <c r="K361" i="3"/>
  <c r="I361" i="3"/>
  <c r="H361" i="3"/>
  <c r="D361" i="3"/>
  <c r="U360" i="3"/>
  <c r="T360" i="3"/>
  <c r="R360" i="3"/>
  <c r="Q360" i="3"/>
  <c r="O360" i="3"/>
  <c r="N360" i="3"/>
  <c r="L360" i="3"/>
  <c r="K360" i="3"/>
  <c r="I360" i="3"/>
  <c r="H360" i="3"/>
  <c r="W360" i="3" s="1"/>
  <c r="D360" i="3"/>
  <c r="U359" i="3"/>
  <c r="T359" i="3"/>
  <c r="R359" i="3"/>
  <c r="Q359" i="3"/>
  <c r="O359" i="3"/>
  <c r="N359" i="3"/>
  <c r="L359" i="3"/>
  <c r="K359" i="3"/>
  <c r="I359" i="3"/>
  <c r="H359" i="3"/>
  <c r="D359" i="3"/>
  <c r="U358" i="3"/>
  <c r="T358" i="3"/>
  <c r="R358" i="3"/>
  <c r="Q358" i="3"/>
  <c r="O358" i="3"/>
  <c r="N358" i="3"/>
  <c r="L358" i="3"/>
  <c r="K358" i="3"/>
  <c r="I358" i="3"/>
  <c r="H358" i="3"/>
  <c r="D358" i="3"/>
  <c r="U357" i="3"/>
  <c r="T357" i="3"/>
  <c r="R357" i="3"/>
  <c r="Q357" i="3"/>
  <c r="O357" i="3"/>
  <c r="N357" i="3"/>
  <c r="L357" i="3"/>
  <c r="K357" i="3"/>
  <c r="I357" i="3"/>
  <c r="H357" i="3"/>
  <c r="D357" i="3"/>
  <c r="U356" i="3"/>
  <c r="T356" i="3"/>
  <c r="R356" i="3"/>
  <c r="Q356" i="3"/>
  <c r="O356" i="3"/>
  <c r="N356" i="3"/>
  <c r="L356" i="3"/>
  <c r="K356" i="3"/>
  <c r="I356" i="3"/>
  <c r="H356" i="3"/>
  <c r="D356" i="3"/>
  <c r="U355" i="3"/>
  <c r="T355" i="3"/>
  <c r="R355" i="3"/>
  <c r="Q355" i="3"/>
  <c r="O355" i="3"/>
  <c r="N355" i="3"/>
  <c r="L355" i="3"/>
  <c r="K355" i="3"/>
  <c r="I355" i="3"/>
  <c r="H355" i="3"/>
  <c r="D355" i="3"/>
  <c r="U354" i="3"/>
  <c r="T354" i="3"/>
  <c r="R354" i="3"/>
  <c r="Q354" i="3"/>
  <c r="O354" i="3"/>
  <c r="N354" i="3"/>
  <c r="L354" i="3"/>
  <c r="K354" i="3"/>
  <c r="I354" i="3"/>
  <c r="H354" i="3"/>
  <c r="D354" i="3"/>
  <c r="U353" i="3"/>
  <c r="T353" i="3"/>
  <c r="R353" i="3"/>
  <c r="Q353" i="3"/>
  <c r="O353" i="3"/>
  <c r="N353" i="3"/>
  <c r="L353" i="3"/>
  <c r="K353" i="3"/>
  <c r="I353" i="3"/>
  <c r="H353" i="3"/>
  <c r="D353" i="3"/>
  <c r="U352" i="3"/>
  <c r="T352" i="3"/>
  <c r="R352" i="3"/>
  <c r="Q352" i="3"/>
  <c r="O352" i="3"/>
  <c r="N352" i="3"/>
  <c r="L352" i="3"/>
  <c r="K352" i="3"/>
  <c r="I352" i="3"/>
  <c r="H352" i="3"/>
  <c r="D352" i="3"/>
  <c r="U351" i="3"/>
  <c r="T351" i="3"/>
  <c r="R351" i="3"/>
  <c r="Q351" i="3"/>
  <c r="O351" i="3"/>
  <c r="N351" i="3"/>
  <c r="L351" i="3"/>
  <c r="K351" i="3"/>
  <c r="I351" i="3"/>
  <c r="H351" i="3"/>
  <c r="D351" i="3"/>
  <c r="U350" i="3"/>
  <c r="T350" i="3"/>
  <c r="R350" i="3"/>
  <c r="Q350" i="3"/>
  <c r="O350" i="3"/>
  <c r="N350" i="3"/>
  <c r="L350" i="3"/>
  <c r="K350" i="3"/>
  <c r="I350" i="3"/>
  <c r="H350" i="3"/>
  <c r="D350" i="3"/>
  <c r="D349" i="3"/>
  <c r="U348" i="3"/>
  <c r="T348" i="3"/>
  <c r="R348" i="3"/>
  <c r="Q348" i="3"/>
  <c r="O348" i="3"/>
  <c r="N348" i="3"/>
  <c r="M348" i="3"/>
  <c r="I348" i="3"/>
  <c r="H348" i="3"/>
  <c r="D348" i="3"/>
  <c r="U347" i="3"/>
  <c r="T347" i="3"/>
  <c r="R347" i="3"/>
  <c r="Q347" i="3"/>
  <c r="O347" i="3"/>
  <c r="N347" i="3"/>
  <c r="L347" i="3"/>
  <c r="K347" i="3"/>
  <c r="I347" i="3"/>
  <c r="H347" i="3"/>
  <c r="D347" i="3"/>
  <c r="U346" i="3"/>
  <c r="T346" i="3"/>
  <c r="R346" i="3"/>
  <c r="Q346" i="3"/>
  <c r="O346" i="3"/>
  <c r="N346" i="3"/>
  <c r="L346" i="3"/>
  <c r="K346" i="3"/>
  <c r="I346" i="3"/>
  <c r="H346" i="3"/>
  <c r="D346" i="3"/>
  <c r="U345" i="3"/>
  <c r="T345" i="3"/>
  <c r="R345" i="3"/>
  <c r="Q345" i="3"/>
  <c r="O345" i="3"/>
  <c r="N345" i="3"/>
  <c r="L345" i="3"/>
  <c r="K345" i="3"/>
  <c r="I345" i="3"/>
  <c r="H345" i="3"/>
  <c r="D345" i="3"/>
  <c r="AB344" i="3"/>
  <c r="Y344" i="3"/>
  <c r="U344" i="3"/>
  <c r="T344" i="3"/>
  <c r="R344" i="3"/>
  <c r="Q344" i="3"/>
  <c r="P344" i="3"/>
  <c r="M344" i="3"/>
  <c r="I344" i="3"/>
  <c r="H344" i="3"/>
  <c r="D344" i="3"/>
  <c r="U343" i="3"/>
  <c r="T343" i="3"/>
  <c r="R343" i="3"/>
  <c r="Q343" i="3"/>
  <c r="O343" i="3"/>
  <c r="N343" i="3"/>
  <c r="L343" i="3"/>
  <c r="K343" i="3"/>
  <c r="I343" i="3"/>
  <c r="H343" i="3"/>
  <c r="D343" i="3"/>
  <c r="U342" i="3"/>
  <c r="T342" i="3"/>
  <c r="R342" i="3"/>
  <c r="Q342" i="3"/>
  <c r="O342" i="3"/>
  <c r="N342" i="3"/>
  <c r="L342" i="3"/>
  <c r="K342" i="3"/>
  <c r="I342" i="3"/>
  <c r="H342" i="3"/>
  <c r="W342" i="3" s="1"/>
  <c r="D342" i="3"/>
  <c r="U341" i="3"/>
  <c r="T341" i="3"/>
  <c r="R341" i="3"/>
  <c r="Q341" i="3"/>
  <c r="O341" i="3"/>
  <c r="N341" i="3"/>
  <c r="L341" i="3"/>
  <c r="K341" i="3"/>
  <c r="I341" i="3"/>
  <c r="H341" i="3"/>
  <c r="D341" i="3"/>
  <c r="U340" i="3"/>
  <c r="T340" i="3"/>
  <c r="R340" i="3"/>
  <c r="Q340" i="3"/>
  <c r="O340" i="3"/>
  <c r="N340" i="3"/>
  <c r="L340" i="3"/>
  <c r="K340" i="3"/>
  <c r="I340" i="3"/>
  <c r="H340" i="3"/>
  <c r="D340" i="3"/>
  <c r="U339" i="3"/>
  <c r="T339" i="3"/>
  <c r="R339" i="3"/>
  <c r="Q339" i="3"/>
  <c r="O339" i="3"/>
  <c r="N339" i="3"/>
  <c r="L339" i="3"/>
  <c r="K339" i="3"/>
  <c r="I339" i="3"/>
  <c r="X339" i="3" s="1"/>
  <c r="H339" i="3"/>
  <c r="D339" i="3"/>
  <c r="U338" i="3"/>
  <c r="T338" i="3"/>
  <c r="R338" i="3"/>
  <c r="Q338" i="3"/>
  <c r="O338" i="3"/>
  <c r="N338" i="3"/>
  <c r="L338" i="3"/>
  <c r="K338" i="3"/>
  <c r="I338" i="3"/>
  <c r="H338" i="3"/>
  <c r="D338" i="3"/>
  <c r="U337" i="3"/>
  <c r="T337" i="3"/>
  <c r="R337" i="3"/>
  <c r="Q337" i="3"/>
  <c r="O337" i="3"/>
  <c r="N337" i="3"/>
  <c r="L337" i="3"/>
  <c r="K337" i="3"/>
  <c r="I337" i="3"/>
  <c r="H337" i="3"/>
  <c r="D337" i="3"/>
  <c r="U336" i="3"/>
  <c r="T336" i="3"/>
  <c r="R336" i="3"/>
  <c r="Q336" i="3"/>
  <c r="O336" i="3"/>
  <c r="N336" i="3"/>
  <c r="L336" i="3"/>
  <c r="K336" i="3"/>
  <c r="I336" i="3"/>
  <c r="H336" i="3"/>
  <c r="D336" i="3"/>
  <c r="U335" i="3"/>
  <c r="T335" i="3"/>
  <c r="R335" i="3"/>
  <c r="Q335" i="3"/>
  <c r="O335" i="3"/>
  <c r="N335" i="3"/>
  <c r="L335" i="3"/>
  <c r="K335" i="3"/>
  <c r="I335" i="3"/>
  <c r="H335" i="3"/>
  <c r="D335" i="3"/>
  <c r="U334" i="3"/>
  <c r="T334" i="3"/>
  <c r="R334" i="3"/>
  <c r="Q334" i="3"/>
  <c r="O334" i="3"/>
  <c r="N334" i="3"/>
  <c r="L334" i="3"/>
  <c r="K334" i="3"/>
  <c r="I334" i="3"/>
  <c r="H334" i="3"/>
  <c r="D334" i="3"/>
  <c r="U333" i="3"/>
  <c r="T333" i="3"/>
  <c r="R333" i="3"/>
  <c r="Q333" i="3"/>
  <c r="O333" i="3"/>
  <c r="N333" i="3"/>
  <c r="L333" i="3"/>
  <c r="K333" i="3"/>
  <c r="I333" i="3"/>
  <c r="H333" i="3"/>
  <c r="D333" i="3"/>
  <c r="U332" i="3"/>
  <c r="T332" i="3"/>
  <c r="R332" i="3"/>
  <c r="Q332" i="3"/>
  <c r="O332" i="3"/>
  <c r="N332" i="3"/>
  <c r="L332" i="3"/>
  <c r="K332" i="3"/>
  <c r="I332" i="3"/>
  <c r="H332" i="3"/>
  <c r="D332" i="3"/>
  <c r="U331" i="3"/>
  <c r="T331" i="3"/>
  <c r="R331" i="3"/>
  <c r="Q331" i="3"/>
  <c r="O331" i="3"/>
  <c r="N331" i="3"/>
  <c r="L331" i="3"/>
  <c r="K331" i="3"/>
  <c r="I331" i="3"/>
  <c r="X331" i="3" s="1"/>
  <c r="H331" i="3"/>
  <c r="D331" i="3"/>
  <c r="D330" i="3"/>
  <c r="U329" i="3"/>
  <c r="T329" i="3"/>
  <c r="R329" i="3"/>
  <c r="Q329" i="3"/>
  <c r="O329" i="3"/>
  <c r="N329" i="3"/>
  <c r="L329" i="3"/>
  <c r="K329" i="3"/>
  <c r="I329" i="3"/>
  <c r="H329" i="3"/>
  <c r="D329" i="3"/>
  <c r="U328" i="3"/>
  <c r="T328" i="3"/>
  <c r="R328" i="3"/>
  <c r="Q328" i="3"/>
  <c r="O328" i="3"/>
  <c r="N328" i="3"/>
  <c r="L328" i="3"/>
  <c r="K328" i="3"/>
  <c r="I328" i="3"/>
  <c r="H328" i="3"/>
  <c r="D328" i="3"/>
  <c r="U327" i="3"/>
  <c r="T327" i="3"/>
  <c r="R327" i="3"/>
  <c r="Q327" i="3"/>
  <c r="O327" i="3"/>
  <c r="N327" i="3"/>
  <c r="L327" i="3"/>
  <c r="K327" i="3"/>
  <c r="I327" i="3"/>
  <c r="H327" i="3"/>
  <c r="D327" i="3"/>
  <c r="U326" i="3"/>
  <c r="T326" i="3"/>
  <c r="R326" i="3"/>
  <c r="Q326" i="3"/>
  <c r="O326" i="3"/>
  <c r="N326" i="3"/>
  <c r="L326" i="3"/>
  <c r="K326" i="3"/>
  <c r="I326" i="3"/>
  <c r="H326" i="3"/>
  <c r="D326" i="3"/>
  <c r="U325" i="3"/>
  <c r="T325" i="3"/>
  <c r="R325" i="3"/>
  <c r="Q325" i="3"/>
  <c r="O325" i="3"/>
  <c r="N325" i="3"/>
  <c r="L325" i="3"/>
  <c r="K325" i="3"/>
  <c r="I325" i="3"/>
  <c r="H325" i="3"/>
  <c r="D325" i="3"/>
  <c r="AE324" i="3"/>
  <c r="AB324" i="3"/>
  <c r="Y324" i="3"/>
  <c r="V324" i="3"/>
  <c r="S324" i="3"/>
  <c r="P324" i="3"/>
  <c r="M324" i="3"/>
  <c r="I324" i="3"/>
  <c r="H324" i="3"/>
  <c r="D324" i="3"/>
  <c r="U323" i="3"/>
  <c r="T323" i="3"/>
  <c r="R323" i="3"/>
  <c r="Q323" i="3"/>
  <c r="O323" i="3"/>
  <c r="N323" i="3"/>
  <c r="L323" i="3"/>
  <c r="K323" i="3"/>
  <c r="I323" i="3"/>
  <c r="H323" i="3"/>
  <c r="D323" i="3"/>
  <c r="U322" i="3"/>
  <c r="T322" i="3"/>
  <c r="R322" i="3"/>
  <c r="Q322" i="3"/>
  <c r="O322" i="3"/>
  <c r="N322" i="3"/>
  <c r="L322" i="3"/>
  <c r="K322" i="3"/>
  <c r="I322" i="3"/>
  <c r="H322" i="3"/>
  <c r="D322" i="3"/>
  <c r="U321" i="3"/>
  <c r="T321" i="3"/>
  <c r="R321" i="3"/>
  <c r="Q321" i="3"/>
  <c r="O321" i="3"/>
  <c r="N321" i="3"/>
  <c r="L321" i="3"/>
  <c r="K321" i="3"/>
  <c r="I321" i="3"/>
  <c r="H321" i="3"/>
  <c r="D321" i="3"/>
  <c r="U320" i="3"/>
  <c r="T320" i="3"/>
  <c r="R320" i="3"/>
  <c r="Q320" i="3"/>
  <c r="O320" i="3"/>
  <c r="N320" i="3"/>
  <c r="L320" i="3"/>
  <c r="K320" i="3"/>
  <c r="I320" i="3"/>
  <c r="H320" i="3"/>
  <c r="D320" i="3"/>
  <c r="D319" i="3"/>
  <c r="U318" i="3"/>
  <c r="T318" i="3"/>
  <c r="R318" i="3"/>
  <c r="Q318" i="3"/>
  <c r="O318" i="3"/>
  <c r="N318" i="3"/>
  <c r="L318" i="3"/>
  <c r="K318" i="3"/>
  <c r="I318" i="3"/>
  <c r="H318" i="3"/>
  <c r="D318" i="3"/>
  <c r="U317" i="3"/>
  <c r="T317" i="3"/>
  <c r="R317" i="3"/>
  <c r="Q317" i="3"/>
  <c r="O317" i="3"/>
  <c r="N317" i="3"/>
  <c r="L317" i="3"/>
  <c r="K317" i="3"/>
  <c r="I317" i="3"/>
  <c r="H317" i="3"/>
  <c r="D317" i="3"/>
  <c r="U316" i="3"/>
  <c r="T316" i="3"/>
  <c r="R316" i="3"/>
  <c r="Q316" i="3"/>
  <c r="O316" i="3"/>
  <c r="N316" i="3"/>
  <c r="L316" i="3"/>
  <c r="K316" i="3"/>
  <c r="I316" i="3"/>
  <c r="H316" i="3"/>
  <c r="D316" i="3"/>
  <c r="U315" i="3"/>
  <c r="T315" i="3"/>
  <c r="R315" i="3"/>
  <c r="Q315" i="3"/>
  <c r="O315" i="3"/>
  <c r="N315" i="3"/>
  <c r="L315" i="3"/>
  <c r="K315" i="3"/>
  <c r="I315" i="3"/>
  <c r="H315" i="3"/>
  <c r="D315" i="3"/>
  <c r="U314" i="3"/>
  <c r="T314" i="3"/>
  <c r="R314" i="3"/>
  <c r="Q314" i="3"/>
  <c r="O314" i="3"/>
  <c r="N314" i="3"/>
  <c r="L314" i="3"/>
  <c r="K314" i="3"/>
  <c r="I314" i="3"/>
  <c r="H314" i="3"/>
  <c r="D314" i="3"/>
  <c r="U313" i="3"/>
  <c r="T313" i="3"/>
  <c r="R313" i="3"/>
  <c r="Q313" i="3"/>
  <c r="O313" i="3"/>
  <c r="N313" i="3"/>
  <c r="L313" i="3"/>
  <c r="K313" i="3"/>
  <c r="I313" i="3"/>
  <c r="H313" i="3"/>
  <c r="D313" i="3"/>
  <c r="U312" i="3"/>
  <c r="T312" i="3"/>
  <c r="R312" i="3"/>
  <c r="Q312" i="3"/>
  <c r="O312" i="3"/>
  <c r="N312" i="3"/>
  <c r="L312" i="3"/>
  <c r="K312" i="3"/>
  <c r="I312" i="3"/>
  <c r="X312" i="3" s="1"/>
  <c r="H312" i="3"/>
  <c r="D312" i="3"/>
  <c r="U311" i="3"/>
  <c r="T311" i="3"/>
  <c r="R311" i="3"/>
  <c r="Q311" i="3"/>
  <c r="O311" i="3"/>
  <c r="N311" i="3"/>
  <c r="L311" i="3"/>
  <c r="K311" i="3"/>
  <c r="I311" i="3"/>
  <c r="H311" i="3"/>
  <c r="D311" i="3"/>
  <c r="U310" i="3"/>
  <c r="T310" i="3"/>
  <c r="R310" i="3"/>
  <c r="Q310" i="3"/>
  <c r="O310" i="3"/>
  <c r="N310" i="3"/>
  <c r="L310" i="3"/>
  <c r="K310" i="3"/>
  <c r="I310" i="3"/>
  <c r="H310" i="3"/>
  <c r="D310" i="3"/>
  <c r="U309" i="3"/>
  <c r="T309" i="3"/>
  <c r="R309" i="3"/>
  <c r="Q309" i="3"/>
  <c r="O309" i="3"/>
  <c r="N309" i="3"/>
  <c r="L309" i="3"/>
  <c r="K309" i="3"/>
  <c r="I309" i="3"/>
  <c r="H309" i="3"/>
  <c r="D309" i="3"/>
  <c r="U308" i="3"/>
  <c r="T308" i="3"/>
  <c r="R308" i="3"/>
  <c r="Q308" i="3"/>
  <c r="O308" i="3"/>
  <c r="N308" i="3"/>
  <c r="L308" i="3"/>
  <c r="K308" i="3"/>
  <c r="I308" i="3"/>
  <c r="H308" i="3"/>
  <c r="D308" i="3"/>
  <c r="U307" i="3"/>
  <c r="T307" i="3"/>
  <c r="R307" i="3"/>
  <c r="Q307" i="3"/>
  <c r="O307" i="3"/>
  <c r="N307" i="3"/>
  <c r="L307" i="3"/>
  <c r="K307" i="3"/>
  <c r="I307" i="3"/>
  <c r="H307" i="3"/>
  <c r="D307" i="3"/>
  <c r="U306" i="3"/>
  <c r="T306" i="3"/>
  <c r="R306" i="3"/>
  <c r="Q306" i="3"/>
  <c r="O306" i="3"/>
  <c r="N306" i="3"/>
  <c r="L306" i="3"/>
  <c r="K306" i="3"/>
  <c r="I306" i="3"/>
  <c r="H306" i="3"/>
  <c r="D306" i="3"/>
  <c r="U305" i="3"/>
  <c r="T305" i="3"/>
  <c r="R305" i="3"/>
  <c r="Q305" i="3"/>
  <c r="O305" i="3"/>
  <c r="N305" i="3"/>
  <c r="L305" i="3"/>
  <c r="K305" i="3"/>
  <c r="I305" i="3"/>
  <c r="H305" i="3"/>
  <c r="D305" i="3"/>
  <c r="U304" i="3"/>
  <c r="T304" i="3"/>
  <c r="R304" i="3"/>
  <c r="Q304" i="3"/>
  <c r="O304" i="3"/>
  <c r="N304" i="3"/>
  <c r="L304" i="3"/>
  <c r="K304" i="3"/>
  <c r="I304" i="3"/>
  <c r="H304" i="3"/>
  <c r="D304" i="3"/>
  <c r="U303" i="3"/>
  <c r="T303" i="3"/>
  <c r="R303" i="3"/>
  <c r="Q303" i="3"/>
  <c r="O303" i="3"/>
  <c r="N303" i="3"/>
  <c r="L303" i="3"/>
  <c r="K303" i="3"/>
  <c r="I303" i="3"/>
  <c r="H303" i="3"/>
  <c r="D303" i="3"/>
  <c r="U302" i="3"/>
  <c r="T302" i="3"/>
  <c r="R302" i="3"/>
  <c r="Q302" i="3"/>
  <c r="O302" i="3"/>
  <c r="N302" i="3"/>
  <c r="L302" i="3"/>
  <c r="K302" i="3"/>
  <c r="I302" i="3"/>
  <c r="H302" i="3"/>
  <c r="D302" i="3"/>
  <c r="U301" i="3"/>
  <c r="T301" i="3"/>
  <c r="R301" i="3"/>
  <c r="Q301" i="3"/>
  <c r="O301" i="3"/>
  <c r="N301" i="3"/>
  <c r="L301" i="3"/>
  <c r="K301" i="3"/>
  <c r="I301" i="3"/>
  <c r="H301" i="3"/>
  <c r="D301" i="3"/>
  <c r="U300" i="3"/>
  <c r="T300" i="3"/>
  <c r="R300" i="3"/>
  <c r="Q300" i="3"/>
  <c r="O300" i="3"/>
  <c r="N300" i="3"/>
  <c r="L300" i="3"/>
  <c r="K300" i="3"/>
  <c r="I300" i="3"/>
  <c r="H300" i="3"/>
  <c r="D300" i="3"/>
  <c r="U299" i="3"/>
  <c r="T299" i="3"/>
  <c r="R299" i="3"/>
  <c r="Q299" i="3"/>
  <c r="O299" i="3"/>
  <c r="N299" i="3"/>
  <c r="L299" i="3"/>
  <c r="K299" i="3"/>
  <c r="I299" i="3"/>
  <c r="H299" i="3"/>
  <c r="D299" i="3"/>
  <c r="U298" i="3"/>
  <c r="T298" i="3"/>
  <c r="R298" i="3"/>
  <c r="Q298" i="3"/>
  <c r="O298" i="3"/>
  <c r="N298" i="3"/>
  <c r="L298" i="3"/>
  <c r="K298" i="3"/>
  <c r="I298" i="3"/>
  <c r="H298" i="3"/>
  <c r="D298" i="3"/>
  <c r="U297" i="3"/>
  <c r="T297" i="3"/>
  <c r="R297" i="3"/>
  <c r="Q297" i="3"/>
  <c r="O297" i="3"/>
  <c r="N297" i="3"/>
  <c r="L297" i="3"/>
  <c r="K297" i="3"/>
  <c r="I297" i="3"/>
  <c r="H297" i="3"/>
  <c r="D297" i="3"/>
  <c r="U296" i="3"/>
  <c r="T296" i="3"/>
  <c r="R296" i="3"/>
  <c r="Q296" i="3"/>
  <c r="O296" i="3"/>
  <c r="N296" i="3"/>
  <c r="L296" i="3"/>
  <c r="K296" i="3"/>
  <c r="I296" i="3"/>
  <c r="H296" i="3"/>
  <c r="D296" i="3"/>
  <c r="U295" i="3"/>
  <c r="T295" i="3"/>
  <c r="R295" i="3"/>
  <c r="Q295" i="3"/>
  <c r="O295" i="3"/>
  <c r="N295" i="3"/>
  <c r="L295" i="3"/>
  <c r="K295" i="3"/>
  <c r="I295" i="3"/>
  <c r="H295" i="3"/>
  <c r="D295" i="3"/>
  <c r="U294" i="3"/>
  <c r="T294" i="3"/>
  <c r="R294" i="3"/>
  <c r="Q294" i="3"/>
  <c r="O294" i="3"/>
  <c r="N294" i="3"/>
  <c r="L294" i="3"/>
  <c r="K294" i="3"/>
  <c r="I294" i="3"/>
  <c r="H294" i="3"/>
  <c r="D294" i="3"/>
  <c r="U293" i="3"/>
  <c r="T293" i="3"/>
  <c r="R293" i="3"/>
  <c r="Q293" i="3"/>
  <c r="O293" i="3"/>
  <c r="N293" i="3"/>
  <c r="L293" i="3"/>
  <c r="K293" i="3"/>
  <c r="I293" i="3"/>
  <c r="H293" i="3"/>
  <c r="D293" i="3"/>
  <c r="U292" i="3"/>
  <c r="T292" i="3"/>
  <c r="R292" i="3"/>
  <c r="Q292" i="3"/>
  <c r="O292" i="3"/>
  <c r="N292" i="3"/>
  <c r="L292" i="3"/>
  <c r="K292" i="3"/>
  <c r="I292" i="3"/>
  <c r="X292" i="3" s="1"/>
  <c r="H292" i="3"/>
  <c r="D292" i="3"/>
  <c r="U291" i="3"/>
  <c r="T291" i="3"/>
  <c r="R291" i="3"/>
  <c r="Q291" i="3"/>
  <c r="O291" i="3"/>
  <c r="N291" i="3"/>
  <c r="L291" i="3"/>
  <c r="K291" i="3"/>
  <c r="I291" i="3"/>
  <c r="H291" i="3"/>
  <c r="D291" i="3"/>
  <c r="U290" i="3"/>
  <c r="T290" i="3"/>
  <c r="R290" i="3"/>
  <c r="Q290" i="3"/>
  <c r="O290" i="3"/>
  <c r="N290" i="3"/>
  <c r="L290" i="3"/>
  <c r="K290" i="3"/>
  <c r="I290" i="3"/>
  <c r="X290" i="3" s="1"/>
  <c r="H290" i="3"/>
  <c r="D290" i="3"/>
  <c r="U289" i="3"/>
  <c r="T289" i="3"/>
  <c r="R289" i="3"/>
  <c r="Q289" i="3"/>
  <c r="O289" i="3"/>
  <c r="N289" i="3"/>
  <c r="L289" i="3"/>
  <c r="K289" i="3"/>
  <c r="I289" i="3"/>
  <c r="H289" i="3"/>
  <c r="D289" i="3"/>
  <c r="D288" i="3"/>
  <c r="U287" i="3"/>
  <c r="T287" i="3"/>
  <c r="R287" i="3"/>
  <c r="Q287" i="3"/>
  <c r="O287" i="3"/>
  <c r="N287" i="3"/>
  <c r="L287" i="3"/>
  <c r="K287" i="3"/>
  <c r="I287" i="3"/>
  <c r="H287" i="3"/>
  <c r="D287" i="3"/>
  <c r="U286" i="3"/>
  <c r="T286" i="3"/>
  <c r="R286" i="3"/>
  <c r="Q286" i="3"/>
  <c r="O286" i="3"/>
  <c r="N286" i="3"/>
  <c r="L286" i="3"/>
  <c r="K286" i="3"/>
  <c r="I286" i="3"/>
  <c r="H286" i="3"/>
  <c r="D286" i="3"/>
  <c r="U285" i="3"/>
  <c r="T285" i="3"/>
  <c r="R285" i="3"/>
  <c r="Q285" i="3"/>
  <c r="O285" i="3"/>
  <c r="N285" i="3"/>
  <c r="L285" i="3"/>
  <c r="K285" i="3"/>
  <c r="I285" i="3"/>
  <c r="H285" i="3"/>
  <c r="D285" i="3"/>
  <c r="U284" i="3"/>
  <c r="T284" i="3"/>
  <c r="R284" i="3"/>
  <c r="Q284" i="3"/>
  <c r="O284" i="3"/>
  <c r="N284" i="3"/>
  <c r="L284" i="3"/>
  <c r="K284" i="3"/>
  <c r="I284" i="3"/>
  <c r="H284" i="3"/>
  <c r="W284" i="3" s="1"/>
  <c r="D284" i="3"/>
  <c r="U283" i="3"/>
  <c r="T283" i="3"/>
  <c r="R283" i="3"/>
  <c r="Q283" i="3"/>
  <c r="O283" i="3"/>
  <c r="N283" i="3"/>
  <c r="L283" i="3"/>
  <c r="K283" i="3"/>
  <c r="I283" i="3"/>
  <c r="X283" i="3" s="1"/>
  <c r="H283" i="3"/>
  <c r="D283" i="3"/>
  <c r="U282" i="3"/>
  <c r="T282" i="3"/>
  <c r="R282" i="3"/>
  <c r="Q282" i="3"/>
  <c r="O282" i="3"/>
  <c r="N282" i="3"/>
  <c r="L282" i="3"/>
  <c r="K282" i="3"/>
  <c r="I282" i="3"/>
  <c r="H282" i="3"/>
  <c r="D282" i="3"/>
  <c r="U281" i="3"/>
  <c r="T281" i="3"/>
  <c r="R281" i="3"/>
  <c r="Q281" i="3"/>
  <c r="O281" i="3"/>
  <c r="N281" i="3"/>
  <c r="L281" i="3"/>
  <c r="K281" i="3"/>
  <c r="I281" i="3"/>
  <c r="H281" i="3"/>
  <c r="D281" i="3"/>
  <c r="U280" i="3"/>
  <c r="T280" i="3"/>
  <c r="R280" i="3"/>
  <c r="Q280" i="3"/>
  <c r="O280" i="3"/>
  <c r="N280" i="3"/>
  <c r="L280" i="3"/>
  <c r="K280" i="3"/>
  <c r="I280" i="3"/>
  <c r="H280" i="3"/>
  <c r="D280" i="3"/>
  <c r="U279" i="3"/>
  <c r="T279" i="3"/>
  <c r="R279" i="3"/>
  <c r="Q279" i="3"/>
  <c r="O279" i="3"/>
  <c r="N279" i="3"/>
  <c r="L279" i="3"/>
  <c r="K279" i="3"/>
  <c r="I279" i="3"/>
  <c r="H279" i="3"/>
  <c r="D279" i="3"/>
  <c r="U278" i="3"/>
  <c r="T278" i="3"/>
  <c r="R278" i="3"/>
  <c r="Q278" i="3"/>
  <c r="O278" i="3"/>
  <c r="N278" i="3"/>
  <c r="L278" i="3"/>
  <c r="K278" i="3"/>
  <c r="I278" i="3"/>
  <c r="H278" i="3"/>
  <c r="D278" i="3"/>
  <c r="U277" i="3"/>
  <c r="T277" i="3"/>
  <c r="R277" i="3"/>
  <c r="Q277" i="3"/>
  <c r="O277" i="3"/>
  <c r="N277" i="3"/>
  <c r="L277" i="3"/>
  <c r="K277" i="3"/>
  <c r="I277" i="3"/>
  <c r="H277" i="3"/>
  <c r="D277" i="3"/>
  <c r="D276" i="3"/>
  <c r="U275" i="3"/>
  <c r="T275" i="3"/>
  <c r="R275" i="3"/>
  <c r="Q275" i="3"/>
  <c r="O275" i="3"/>
  <c r="N275" i="3"/>
  <c r="L275" i="3"/>
  <c r="K275" i="3"/>
  <c r="I275" i="3"/>
  <c r="H275" i="3"/>
  <c r="D275" i="3"/>
  <c r="U274" i="3"/>
  <c r="T274" i="3"/>
  <c r="R274" i="3"/>
  <c r="Q274" i="3"/>
  <c r="O274" i="3"/>
  <c r="N274" i="3"/>
  <c r="L274" i="3"/>
  <c r="K274" i="3"/>
  <c r="I274" i="3"/>
  <c r="H274" i="3"/>
  <c r="D274" i="3"/>
  <c r="U273" i="3"/>
  <c r="T273" i="3"/>
  <c r="R273" i="3"/>
  <c r="Q273" i="3"/>
  <c r="O273" i="3"/>
  <c r="N273" i="3"/>
  <c r="L273" i="3"/>
  <c r="K273" i="3"/>
  <c r="I273" i="3"/>
  <c r="H273" i="3"/>
  <c r="D273" i="3"/>
  <c r="U272" i="3"/>
  <c r="T272" i="3"/>
  <c r="R272" i="3"/>
  <c r="Q272" i="3"/>
  <c r="O272" i="3"/>
  <c r="N272" i="3"/>
  <c r="L272" i="3"/>
  <c r="K272" i="3"/>
  <c r="I272" i="3"/>
  <c r="H272" i="3"/>
  <c r="D272" i="3"/>
  <c r="U271" i="3"/>
  <c r="T271" i="3"/>
  <c r="R271" i="3"/>
  <c r="Q271" i="3"/>
  <c r="O271" i="3"/>
  <c r="N271" i="3"/>
  <c r="L271" i="3"/>
  <c r="K271" i="3"/>
  <c r="I271" i="3"/>
  <c r="H271" i="3"/>
  <c r="D271" i="3"/>
  <c r="AE270" i="3"/>
  <c r="AB270" i="3"/>
  <c r="Y270" i="3"/>
  <c r="V270" i="3"/>
  <c r="S270" i="3"/>
  <c r="P270" i="3"/>
  <c r="M270" i="3"/>
  <c r="I270" i="3"/>
  <c r="H270" i="3"/>
  <c r="D270" i="3"/>
  <c r="U269" i="3"/>
  <c r="T269" i="3"/>
  <c r="R269" i="3"/>
  <c r="Q269" i="3"/>
  <c r="O269" i="3"/>
  <c r="N269" i="3"/>
  <c r="L269" i="3"/>
  <c r="K269" i="3"/>
  <c r="I269" i="3"/>
  <c r="H269" i="3"/>
  <c r="D269" i="3"/>
  <c r="U268" i="3"/>
  <c r="T268" i="3"/>
  <c r="R268" i="3"/>
  <c r="Q268" i="3"/>
  <c r="O268" i="3"/>
  <c r="N268" i="3"/>
  <c r="L268" i="3"/>
  <c r="K268" i="3"/>
  <c r="I268" i="3"/>
  <c r="H268" i="3"/>
  <c r="D268" i="3"/>
  <c r="U267" i="3"/>
  <c r="T267" i="3"/>
  <c r="R267" i="3"/>
  <c r="Q267" i="3"/>
  <c r="O267" i="3"/>
  <c r="N267" i="3"/>
  <c r="L267" i="3"/>
  <c r="K267" i="3"/>
  <c r="I267" i="3"/>
  <c r="H267" i="3"/>
  <c r="D267" i="3"/>
  <c r="U266" i="3"/>
  <c r="T266" i="3"/>
  <c r="R266" i="3"/>
  <c r="Q266" i="3"/>
  <c r="O266" i="3"/>
  <c r="N266" i="3"/>
  <c r="L266" i="3"/>
  <c r="K266" i="3"/>
  <c r="I266" i="3"/>
  <c r="H266" i="3"/>
  <c r="D266" i="3"/>
  <c r="U265" i="3"/>
  <c r="T265" i="3"/>
  <c r="R265" i="3"/>
  <c r="Q265" i="3"/>
  <c r="O265" i="3"/>
  <c r="N265" i="3"/>
  <c r="L265" i="3"/>
  <c r="K265" i="3"/>
  <c r="I265" i="3"/>
  <c r="H265" i="3"/>
  <c r="D265" i="3"/>
  <c r="U264" i="3"/>
  <c r="T264" i="3"/>
  <c r="R264" i="3"/>
  <c r="Q264" i="3"/>
  <c r="O264" i="3"/>
  <c r="N264" i="3"/>
  <c r="L264" i="3"/>
  <c r="K264" i="3"/>
  <c r="I264" i="3"/>
  <c r="H264" i="3"/>
  <c r="D264" i="3"/>
  <c r="U263" i="3"/>
  <c r="T263" i="3"/>
  <c r="R263" i="3"/>
  <c r="Q263" i="3"/>
  <c r="O263" i="3"/>
  <c r="N263" i="3"/>
  <c r="L263" i="3"/>
  <c r="K263" i="3"/>
  <c r="I263" i="3"/>
  <c r="H263" i="3"/>
  <c r="D263" i="3"/>
  <c r="U262" i="3"/>
  <c r="T262" i="3"/>
  <c r="R262" i="3"/>
  <c r="Q262" i="3"/>
  <c r="O262" i="3"/>
  <c r="N262" i="3"/>
  <c r="L262" i="3"/>
  <c r="K262" i="3"/>
  <c r="I262" i="3"/>
  <c r="H262" i="3"/>
  <c r="D262" i="3"/>
  <c r="U261" i="3"/>
  <c r="T261" i="3"/>
  <c r="R261" i="3"/>
  <c r="Q261" i="3"/>
  <c r="O261" i="3"/>
  <c r="N261" i="3"/>
  <c r="L261" i="3"/>
  <c r="K261" i="3"/>
  <c r="I261" i="3"/>
  <c r="H261" i="3"/>
  <c r="D261" i="3"/>
  <c r="U260" i="3"/>
  <c r="T260" i="3"/>
  <c r="R260" i="3"/>
  <c r="Q260" i="3"/>
  <c r="O260" i="3"/>
  <c r="N260" i="3"/>
  <c r="L260" i="3"/>
  <c r="K260" i="3"/>
  <c r="I260" i="3"/>
  <c r="H260" i="3"/>
  <c r="D260" i="3"/>
  <c r="U259" i="3"/>
  <c r="T259" i="3"/>
  <c r="R259" i="3"/>
  <c r="Q259" i="3"/>
  <c r="O259" i="3"/>
  <c r="N259" i="3"/>
  <c r="L259" i="3"/>
  <c r="K259" i="3"/>
  <c r="I259" i="3"/>
  <c r="H259" i="3"/>
  <c r="D259" i="3"/>
  <c r="U258" i="3"/>
  <c r="T258" i="3"/>
  <c r="R258" i="3"/>
  <c r="Q258" i="3"/>
  <c r="O258" i="3"/>
  <c r="N258" i="3"/>
  <c r="L258" i="3"/>
  <c r="K258" i="3"/>
  <c r="I258" i="3"/>
  <c r="H258" i="3"/>
  <c r="D258" i="3"/>
  <c r="U257" i="3"/>
  <c r="T257" i="3"/>
  <c r="R257" i="3"/>
  <c r="Q257" i="3"/>
  <c r="O257" i="3"/>
  <c r="N257" i="3"/>
  <c r="L257" i="3"/>
  <c r="K257" i="3"/>
  <c r="I257" i="3"/>
  <c r="H257" i="3"/>
  <c r="D257" i="3"/>
  <c r="U256" i="3"/>
  <c r="T256" i="3"/>
  <c r="R256" i="3"/>
  <c r="Q256" i="3"/>
  <c r="O256" i="3"/>
  <c r="N256" i="3"/>
  <c r="L256" i="3"/>
  <c r="K256" i="3"/>
  <c r="I256" i="3"/>
  <c r="H256" i="3"/>
  <c r="D256" i="3"/>
  <c r="U255" i="3"/>
  <c r="T255" i="3"/>
  <c r="R255" i="3"/>
  <c r="Q255" i="3"/>
  <c r="O255" i="3"/>
  <c r="N255" i="3"/>
  <c r="L255" i="3"/>
  <c r="K255" i="3"/>
  <c r="I255" i="3"/>
  <c r="H255" i="3"/>
  <c r="D255" i="3"/>
  <c r="U254" i="3"/>
  <c r="T254" i="3"/>
  <c r="R254" i="3"/>
  <c r="Q254" i="3"/>
  <c r="O254" i="3"/>
  <c r="N254" i="3"/>
  <c r="L254" i="3"/>
  <c r="K254" i="3"/>
  <c r="I254" i="3"/>
  <c r="H254" i="3"/>
  <c r="D254" i="3"/>
  <c r="D253" i="3"/>
  <c r="U252" i="3"/>
  <c r="T252" i="3"/>
  <c r="R252" i="3"/>
  <c r="Q252" i="3"/>
  <c r="O252" i="3"/>
  <c r="N252" i="3"/>
  <c r="L252" i="3"/>
  <c r="K252" i="3"/>
  <c r="I252" i="3"/>
  <c r="H252" i="3"/>
  <c r="D252" i="3"/>
  <c r="U251" i="3"/>
  <c r="T251" i="3"/>
  <c r="R251" i="3"/>
  <c r="Q251" i="3"/>
  <c r="O251" i="3"/>
  <c r="N251" i="3"/>
  <c r="L251" i="3"/>
  <c r="K251" i="3"/>
  <c r="I251" i="3"/>
  <c r="H251" i="3"/>
  <c r="D251" i="3"/>
  <c r="U250" i="3"/>
  <c r="T250" i="3"/>
  <c r="R250" i="3"/>
  <c r="Q250" i="3"/>
  <c r="O250" i="3"/>
  <c r="N250" i="3"/>
  <c r="L250" i="3"/>
  <c r="K250" i="3"/>
  <c r="I250" i="3"/>
  <c r="H250" i="3"/>
  <c r="D250" i="3"/>
  <c r="U249" i="3"/>
  <c r="T249" i="3"/>
  <c r="R249" i="3"/>
  <c r="Q249" i="3"/>
  <c r="O249" i="3"/>
  <c r="N249" i="3"/>
  <c r="L249" i="3"/>
  <c r="K249" i="3"/>
  <c r="I249" i="3"/>
  <c r="H249" i="3"/>
  <c r="D249" i="3"/>
  <c r="U248" i="3"/>
  <c r="T248" i="3"/>
  <c r="R248" i="3"/>
  <c r="Q248" i="3"/>
  <c r="O248" i="3"/>
  <c r="N248" i="3"/>
  <c r="L248" i="3"/>
  <c r="K248" i="3"/>
  <c r="I248" i="3"/>
  <c r="H248" i="3"/>
  <c r="D248" i="3"/>
  <c r="U247" i="3"/>
  <c r="T247" i="3"/>
  <c r="R247" i="3"/>
  <c r="Q247" i="3"/>
  <c r="O247" i="3"/>
  <c r="N247" i="3"/>
  <c r="L247" i="3"/>
  <c r="K247" i="3"/>
  <c r="I247" i="3"/>
  <c r="H247" i="3"/>
  <c r="D247" i="3"/>
  <c r="U246" i="3"/>
  <c r="T246" i="3"/>
  <c r="R246" i="3"/>
  <c r="Q246" i="3"/>
  <c r="O246" i="3"/>
  <c r="N246" i="3"/>
  <c r="L246" i="3"/>
  <c r="K246" i="3"/>
  <c r="I246" i="3"/>
  <c r="H246" i="3"/>
  <c r="D246" i="3"/>
  <c r="U245" i="3"/>
  <c r="T245" i="3"/>
  <c r="R245" i="3"/>
  <c r="Q245" i="3"/>
  <c r="O245" i="3"/>
  <c r="N245" i="3"/>
  <c r="L245" i="3"/>
  <c r="K245" i="3"/>
  <c r="I245" i="3"/>
  <c r="H245" i="3"/>
  <c r="D245" i="3"/>
  <c r="U244" i="3"/>
  <c r="T244" i="3"/>
  <c r="R244" i="3"/>
  <c r="Q244" i="3"/>
  <c r="O244" i="3"/>
  <c r="N244" i="3"/>
  <c r="L244" i="3"/>
  <c r="K244" i="3"/>
  <c r="I244" i="3"/>
  <c r="H244" i="3"/>
  <c r="D244" i="3"/>
  <c r="U243" i="3"/>
  <c r="T243" i="3"/>
  <c r="R243" i="3"/>
  <c r="Q243" i="3"/>
  <c r="O243" i="3"/>
  <c r="N243" i="3"/>
  <c r="L243" i="3"/>
  <c r="K243" i="3"/>
  <c r="I243" i="3"/>
  <c r="H243" i="3"/>
  <c r="D243" i="3"/>
  <c r="U242" i="3"/>
  <c r="T242" i="3"/>
  <c r="R242" i="3"/>
  <c r="Q242" i="3"/>
  <c r="O242" i="3"/>
  <c r="N242" i="3"/>
  <c r="L242" i="3"/>
  <c r="K242" i="3"/>
  <c r="I242" i="3"/>
  <c r="X242" i="3" s="1"/>
  <c r="H242" i="3"/>
  <c r="D242" i="3"/>
  <c r="U241" i="3"/>
  <c r="T241" i="3"/>
  <c r="R241" i="3"/>
  <c r="Q241" i="3"/>
  <c r="O241" i="3"/>
  <c r="N241" i="3"/>
  <c r="L241" i="3"/>
  <c r="K241" i="3"/>
  <c r="I241" i="3"/>
  <c r="H241" i="3"/>
  <c r="D241" i="3"/>
  <c r="AE240" i="3"/>
  <c r="AB240" i="3"/>
  <c r="Y240" i="3"/>
  <c r="V240" i="3"/>
  <c r="S240" i="3"/>
  <c r="P240" i="3"/>
  <c r="M240" i="3"/>
  <c r="I240" i="3"/>
  <c r="H240" i="3"/>
  <c r="D240" i="3"/>
  <c r="U239" i="3"/>
  <c r="T239" i="3"/>
  <c r="R239" i="3"/>
  <c r="Q239" i="3"/>
  <c r="O239" i="3"/>
  <c r="N239" i="3"/>
  <c r="L239" i="3"/>
  <c r="K239" i="3"/>
  <c r="I239" i="3"/>
  <c r="H239" i="3"/>
  <c r="D239" i="3"/>
  <c r="U238" i="3"/>
  <c r="T238" i="3"/>
  <c r="R238" i="3"/>
  <c r="Q238" i="3"/>
  <c r="O238" i="3"/>
  <c r="N238" i="3"/>
  <c r="L238" i="3"/>
  <c r="K238" i="3"/>
  <c r="I238" i="3"/>
  <c r="H238" i="3"/>
  <c r="D238" i="3"/>
  <c r="U237" i="3"/>
  <c r="T237" i="3"/>
  <c r="R237" i="3"/>
  <c r="Q237" i="3"/>
  <c r="O237" i="3"/>
  <c r="N237" i="3"/>
  <c r="L237" i="3"/>
  <c r="K237" i="3"/>
  <c r="I237" i="3"/>
  <c r="H237" i="3"/>
  <c r="D237" i="3"/>
  <c r="U236" i="3"/>
  <c r="T236" i="3"/>
  <c r="R236" i="3"/>
  <c r="Q236" i="3"/>
  <c r="O236" i="3"/>
  <c r="N236" i="3"/>
  <c r="L236" i="3"/>
  <c r="K236" i="3"/>
  <c r="I236" i="3"/>
  <c r="H236" i="3"/>
  <c r="D236" i="3"/>
  <c r="U235" i="3"/>
  <c r="T235" i="3"/>
  <c r="R235" i="3"/>
  <c r="Q235" i="3"/>
  <c r="O235" i="3"/>
  <c r="N235" i="3"/>
  <c r="L235" i="3"/>
  <c r="K235" i="3"/>
  <c r="I235" i="3"/>
  <c r="H235" i="3"/>
  <c r="D235" i="3"/>
  <c r="D234" i="3"/>
  <c r="U233" i="3"/>
  <c r="T233" i="3"/>
  <c r="R233" i="3"/>
  <c r="Q233" i="3"/>
  <c r="O233" i="3"/>
  <c r="N233" i="3"/>
  <c r="L233" i="3"/>
  <c r="K233" i="3"/>
  <c r="I233" i="3"/>
  <c r="X233" i="3" s="1"/>
  <c r="H233" i="3"/>
  <c r="D233" i="3"/>
  <c r="U232" i="3"/>
  <c r="T232" i="3"/>
  <c r="R232" i="3"/>
  <c r="Q232" i="3"/>
  <c r="O232" i="3"/>
  <c r="N232" i="3"/>
  <c r="L232" i="3"/>
  <c r="K232" i="3"/>
  <c r="I232" i="3"/>
  <c r="X232" i="3" s="1"/>
  <c r="H232" i="3"/>
  <c r="D232" i="3"/>
  <c r="U231" i="3"/>
  <c r="T231" i="3"/>
  <c r="R231" i="3"/>
  <c r="Q231" i="3"/>
  <c r="O231" i="3"/>
  <c r="N231" i="3"/>
  <c r="L231" i="3"/>
  <c r="K231" i="3"/>
  <c r="I231" i="3"/>
  <c r="H231" i="3"/>
  <c r="D231" i="3"/>
  <c r="U230" i="3"/>
  <c r="T230" i="3"/>
  <c r="R230" i="3"/>
  <c r="Q230" i="3"/>
  <c r="O230" i="3"/>
  <c r="N230" i="3"/>
  <c r="L230" i="3"/>
  <c r="K230" i="3"/>
  <c r="I230" i="3"/>
  <c r="H230" i="3"/>
  <c r="D230" i="3"/>
  <c r="U229" i="3"/>
  <c r="T229" i="3"/>
  <c r="R229" i="3"/>
  <c r="Q229" i="3"/>
  <c r="O229" i="3"/>
  <c r="N229" i="3"/>
  <c r="L229" i="3"/>
  <c r="K229" i="3"/>
  <c r="I229" i="3"/>
  <c r="X229" i="3" s="1"/>
  <c r="H229" i="3"/>
  <c r="D229" i="3"/>
  <c r="U228" i="3"/>
  <c r="T228" i="3"/>
  <c r="R228" i="3"/>
  <c r="Q228" i="3"/>
  <c r="O228" i="3"/>
  <c r="N228" i="3"/>
  <c r="L228" i="3"/>
  <c r="K228" i="3"/>
  <c r="I228" i="3"/>
  <c r="H228" i="3"/>
  <c r="D228" i="3"/>
  <c r="U227" i="3"/>
  <c r="T227" i="3"/>
  <c r="R227" i="3"/>
  <c r="Q227" i="3"/>
  <c r="O227" i="3"/>
  <c r="N227" i="3"/>
  <c r="M227" i="3"/>
  <c r="I227" i="3"/>
  <c r="H227" i="3"/>
  <c r="D227" i="3"/>
  <c r="U226" i="3"/>
  <c r="T226" i="3"/>
  <c r="R226" i="3"/>
  <c r="Q226" i="3"/>
  <c r="O226" i="3"/>
  <c r="N226" i="3"/>
  <c r="L226" i="3"/>
  <c r="K226" i="3"/>
  <c r="I226" i="3"/>
  <c r="H226" i="3"/>
  <c r="D226" i="3"/>
  <c r="AB225" i="3"/>
  <c r="Y225" i="3"/>
  <c r="U225" i="3"/>
  <c r="T225" i="3"/>
  <c r="R225" i="3"/>
  <c r="Q225" i="3"/>
  <c r="P225" i="3"/>
  <c r="M225" i="3"/>
  <c r="I225" i="3"/>
  <c r="H225" i="3"/>
  <c r="D225" i="3"/>
  <c r="U224" i="3"/>
  <c r="T224" i="3"/>
  <c r="R224" i="3"/>
  <c r="Q224" i="3"/>
  <c r="O224" i="3"/>
  <c r="N224" i="3"/>
  <c r="L224" i="3"/>
  <c r="K224" i="3"/>
  <c r="I224" i="3"/>
  <c r="H224" i="3"/>
  <c r="D224" i="3"/>
  <c r="U223" i="3"/>
  <c r="T223" i="3"/>
  <c r="R223" i="3"/>
  <c r="Q223" i="3"/>
  <c r="O223" i="3"/>
  <c r="N223" i="3"/>
  <c r="L223" i="3"/>
  <c r="K223" i="3"/>
  <c r="I223" i="3"/>
  <c r="H223" i="3"/>
  <c r="D223" i="3"/>
  <c r="U222" i="3"/>
  <c r="T222" i="3"/>
  <c r="R222" i="3"/>
  <c r="Q222" i="3"/>
  <c r="O222" i="3"/>
  <c r="N222" i="3"/>
  <c r="L222" i="3"/>
  <c r="K222" i="3"/>
  <c r="I222" i="3"/>
  <c r="H222" i="3"/>
  <c r="D222" i="3"/>
  <c r="U221" i="3"/>
  <c r="T221" i="3"/>
  <c r="R221" i="3"/>
  <c r="Q221" i="3"/>
  <c r="O221" i="3"/>
  <c r="N221" i="3"/>
  <c r="L221" i="3"/>
  <c r="K221" i="3"/>
  <c r="I221" i="3"/>
  <c r="H221" i="3"/>
  <c r="W221" i="3" s="1"/>
  <c r="D221" i="3"/>
  <c r="U220" i="3"/>
  <c r="T220" i="3"/>
  <c r="R220" i="3"/>
  <c r="Q220" i="3"/>
  <c r="O220" i="3"/>
  <c r="N220" i="3"/>
  <c r="L220" i="3"/>
  <c r="K220" i="3"/>
  <c r="I220" i="3"/>
  <c r="H220" i="3"/>
  <c r="D220" i="3"/>
  <c r="U219" i="3"/>
  <c r="T219" i="3"/>
  <c r="R219" i="3"/>
  <c r="Q219" i="3"/>
  <c r="O219" i="3"/>
  <c r="N219" i="3"/>
  <c r="L219" i="3"/>
  <c r="K219" i="3"/>
  <c r="I219" i="3"/>
  <c r="H219" i="3"/>
  <c r="D219" i="3"/>
  <c r="U218" i="3"/>
  <c r="T218" i="3"/>
  <c r="R218" i="3"/>
  <c r="Q218" i="3"/>
  <c r="O218" i="3"/>
  <c r="N218" i="3"/>
  <c r="L218" i="3"/>
  <c r="K218" i="3"/>
  <c r="I218" i="3"/>
  <c r="H218" i="3"/>
  <c r="D218" i="3"/>
  <c r="U217" i="3"/>
  <c r="T217" i="3"/>
  <c r="R217" i="3"/>
  <c r="Q217" i="3"/>
  <c r="O217" i="3"/>
  <c r="N217" i="3"/>
  <c r="L217" i="3"/>
  <c r="K217" i="3"/>
  <c r="I217" i="3"/>
  <c r="H217" i="3"/>
  <c r="D217" i="3"/>
  <c r="U216" i="3"/>
  <c r="T216" i="3"/>
  <c r="R216" i="3"/>
  <c r="Q216" i="3"/>
  <c r="O216" i="3"/>
  <c r="N216" i="3"/>
  <c r="L216" i="3"/>
  <c r="K216" i="3"/>
  <c r="I216" i="3"/>
  <c r="H216" i="3"/>
  <c r="D216" i="3"/>
  <c r="U215" i="3"/>
  <c r="T215" i="3"/>
  <c r="R215" i="3"/>
  <c r="Q215" i="3"/>
  <c r="O215" i="3"/>
  <c r="N215" i="3"/>
  <c r="L215" i="3"/>
  <c r="K215" i="3"/>
  <c r="I215" i="3"/>
  <c r="H215" i="3"/>
  <c r="D215" i="3"/>
  <c r="U214" i="3"/>
  <c r="T214" i="3"/>
  <c r="R214" i="3"/>
  <c r="Q214" i="3"/>
  <c r="O214" i="3"/>
  <c r="N214" i="3"/>
  <c r="L214" i="3"/>
  <c r="K214" i="3"/>
  <c r="I214" i="3"/>
  <c r="H214" i="3"/>
  <c r="D214" i="3"/>
  <c r="D213" i="3"/>
  <c r="AB212" i="3"/>
  <c r="Y212" i="3"/>
  <c r="U212" i="3"/>
  <c r="AD212" i="3" s="1"/>
  <c r="T212" i="3"/>
  <c r="S212" i="3"/>
  <c r="P212" i="3"/>
  <c r="M212" i="3"/>
  <c r="J212" i="3"/>
  <c r="D212" i="3"/>
  <c r="U211" i="3"/>
  <c r="T211" i="3"/>
  <c r="R211" i="3"/>
  <c r="Q211" i="3"/>
  <c r="O211" i="3"/>
  <c r="N211" i="3"/>
  <c r="L211" i="3"/>
  <c r="K211" i="3"/>
  <c r="I211" i="3"/>
  <c r="H211" i="3"/>
  <c r="D211" i="3"/>
  <c r="U210" i="3"/>
  <c r="T210" i="3"/>
  <c r="R210" i="3"/>
  <c r="Q210" i="3"/>
  <c r="O210" i="3"/>
  <c r="N210" i="3"/>
  <c r="L210" i="3"/>
  <c r="K210" i="3"/>
  <c r="I210" i="3"/>
  <c r="X210" i="3" s="1"/>
  <c r="H210" i="3"/>
  <c r="D210" i="3"/>
  <c r="U209" i="3"/>
  <c r="T209" i="3"/>
  <c r="R209" i="3"/>
  <c r="Q209" i="3"/>
  <c r="O209" i="3"/>
  <c r="N209" i="3"/>
  <c r="L209" i="3"/>
  <c r="K209" i="3"/>
  <c r="I209" i="3"/>
  <c r="H209" i="3"/>
  <c r="W209" i="3" s="1"/>
  <c r="D209" i="3"/>
  <c r="U208" i="3"/>
  <c r="T208" i="3"/>
  <c r="R208" i="3"/>
  <c r="Q208" i="3"/>
  <c r="O208" i="3"/>
  <c r="N208" i="3"/>
  <c r="L208" i="3"/>
  <c r="K208" i="3"/>
  <c r="I208" i="3"/>
  <c r="X208" i="3" s="1"/>
  <c r="H208" i="3"/>
  <c r="D208" i="3"/>
  <c r="U207" i="3"/>
  <c r="T207" i="3"/>
  <c r="R207" i="3"/>
  <c r="Q207" i="3"/>
  <c r="O207" i="3"/>
  <c r="N207" i="3"/>
  <c r="L207" i="3"/>
  <c r="K207" i="3"/>
  <c r="I207" i="3"/>
  <c r="H207" i="3"/>
  <c r="D207" i="3"/>
  <c r="U206" i="3"/>
  <c r="T206" i="3"/>
  <c r="R206" i="3"/>
  <c r="Q206" i="3"/>
  <c r="O206" i="3"/>
  <c r="N206" i="3"/>
  <c r="L206" i="3"/>
  <c r="K206" i="3"/>
  <c r="I206" i="3"/>
  <c r="H206" i="3"/>
  <c r="D206" i="3"/>
  <c r="U205" i="3"/>
  <c r="T205" i="3"/>
  <c r="R205" i="3"/>
  <c r="Q205" i="3"/>
  <c r="O205" i="3"/>
  <c r="N205" i="3"/>
  <c r="L205" i="3"/>
  <c r="K205" i="3"/>
  <c r="I205" i="3"/>
  <c r="H205" i="3"/>
  <c r="D205" i="3"/>
  <c r="AE204" i="3"/>
  <c r="AB204" i="3"/>
  <c r="Y204" i="3"/>
  <c r="V204" i="3"/>
  <c r="S204" i="3"/>
  <c r="P204" i="3"/>
  <c r="M204" i="3"/>
  <c r="I204" i="3"/>
  <c r="H204" i="3"/>
  <c r="D204" i="3"/>
  <c r="U203" i="3"/>
  <c r="T203" i="3"/>
  <c r="R203" i="3"/>
  <c r="Q203" i="3"/>
  <c r="O203" i="3"/>
  <c r="N203" i="3"/>
  <c r="L203" i="3"/>
  <c r="K203" i="3"/>
  <c r="I203" i="3"/>
  <c r="H203" i="3"/>
  <c r="D203" i="3"/>
  <c r="U202" i="3"/>
  <c r="T202" i="3"/>
  <c r="R202" i="3"/>
  <c r="Q202" i="3"/>
  <c r="O202" i="3"/>
  <c r="N202" i="3"/>
  <c r="L202" i="3"/>
  <c r="K202" i="3"/>
  <c r="I202" i="3"/>
  <c r="H202" i="3"/>
  <c r="D202" i="3"/>
  <c r="U201" i="3"/>
  <c r="T201" i="3"/>
  <c r="R201" i="3"/>
  <c r="Q201" i="3"/>
  <c r="O201" i="3"/>
  <c r="N201" i="3"/>
  <c r="L201" i="3"/>
  <c r="K201" i="3"/>
  <c r="I201" i="3"/>
  <c r="H201" i="3"/>
  <c r="D201" i="3"/>
  <c r="U200" i="3"/>
  <c r="T200" i="3"/>
  <c r="R200" i="3"/>
  <c r="Q200" i="3"/>
  <c r="O200" i="3"/>
  <c r="N200" i="3"/>
  <c r="L200" i="3"/>
  <c r="K200" i="3"/>
  <c r="I200" i="3"/>
  <c r="H200" i="3"/>
  <c r="D200" i="3"/>
  <c r="U199" i="3"/>
  <c r="T199" i="3"/>
  <c r="R199" i="3"/>
  <c r="Q199" i="3"/>
  <c r="O199" i="3"/>
  <c r="N199" i="3"/>
  <c r="L199" i="3"/>
  <c r="K199" i="3"/>
  <c r="I199" i="3"/>
  <c r="H199" i="3"/>
  <c r="D199" i="3"/>
  <c r="U198" i="3"/>
  <c r="T198" i="3"/>
  <c r="R198" i="3"/>
  <c r="Q198" i="3"/>
  <c r="O198" i="3"/>
  <c r="N198" i="3"/>
  <c r="L198" i="3"/>
  <c r="K198" i="3"/>
  <c r="I198" i="3"/>
  <c r="H198" i="3"/>
  <c r="D198" i="3"/>
  <c r="U197" i="3"/>
  <c r="T197" i="3"/>
  <c r="R197" i="3"/>
  <c r="Q197" i="3"/>
  <c r="O197" i="3"/>
  <c r="N197" i="3"/>
  <c r="L197" i="3"/>
  <c r="K197" i="3"/>
  <c r="I197" i="3"/>
  <c r="H197" i="3"/>
  <c r="D197" i="3"/>
  <c r="U196" i="3"/>
  <c r="T196" i="3"/>
  <c r="R196" i="3"/>
  <c r="Q196" i="3"/>
  <c r="O196" i="3"/>
  <c r="N196" i="3"/>
  <c r="L196" i="3"/>
  <c r="K196" i="3"/>
  <c r="I196" i="3"/>
  <c r="H196" i="3"/>
  <c r="D196" i="3"/>
  <c r="U195" i="3"/>
  <c r="T195" i="3"/>
  <c r="R195" i="3"/>
  <c r="Q195" i="3"/>
  <c r="O195" i="3"/>
  <c r="N195" i="3"/>
  <c r="L195" i="3"/>
  <c r="K195" i="3"/>
  <c r="I195" i="3"/>
  <c r="H195" i="3"/>
  <c r="D195" i="3"/>
  <c r="U194" i="3"/>
  <c r="T194" i="3"/>
  <c r="R194" i="3"/>
  <c r="Q194" i="3"/>
  <c r="O194" i="3"/>
  <c r="N194" i="3"/>
  <c r="L194" i="3"/>
  <c r="K194" i="3"/>
  <c r="I194" i="3"/>
  <c r="H194" i="3"/>
  <c r="D194" i="3"/>
  <c r="AB193" i="3"/>
  <c r="Y193" i="3"/>
  <c r="U193" i="3"/>
  <c r="T193" i="3"/>
  <c r="R193" i="3"/>
  <c r="Q193" i="3"/>
  <c r="P193" i="3"/>
  <c r="M193" i="3"/>
  <c r="I193" i="3"/>
  <c r="H193" i="3"/>
  <c r="D193" i="3"/>
  <c r="AE192" i="3"/>
  <c r="AB192" i="3"/>
  <c r="Y192" i="3"/>
  <c r="V192" i="3"/>
  <c r="S192" i="3"/>
  <c r="P192" i="3"/>
  <c r="M192" i="3"/>
  <c r="I192" i="3"/>
  <c r="H192" i="3"/>
  <c r="D192" i="3"/>
  <c r="U191" i="3"/>
  <c r="T191" i="3"/>
  <c r="R191" i="3"/>
  <c r="Q191" i="3"/>
  <c r="O191" i="3"/>
  <c r="N191" i="3"/>
  <c r="L191" i="3"/>
  <c r="K191" i="3"/>
  <c r="I191" i="3"/>
  <c r="H191" i="3"/>
  <c r="D191" i="3"/>
  <c r="D190" i="3"/>
  <c r="AE189" i="3"/>
  <c r="AB189" i="3"/>
  <c r="Y189" i="3"/>
  <c r="U189" i="3"/>
  <c r="T189" i="3"/>
  <c r="S189" i="3"/>
  <c r="P189" i="3"/>
  <c r="M189" i="3"/>
  <c r="J189" i="3"/>
  <c r="D189" i="3"/>
  <c r="AB188" i="3"/>
  <c r="Y188" i="3"/>
  <c r="U188" i="3"/>
  <c r="T188" i="3"/>
  <c r="R188" i="3"/>
  <c r="Q188" i="3"/>
  <c r="P188" i="3"/>
  <c r="M188" i="3"/>
  <c r="J188" i="3"/>
  <c r="D188" i="3"/>
  <c r="U187" i="3"/>
  <c r="T187" i="3"/>
  <c r="R187" i="3"/>
  <c r="Q187" i="3"/>
  <c r="O187" i="3"/>
  <c r="N187" i="3"/>
  <c r="L187" i="3"/>
  <c r="K187" i="3"/>
  <c r="I187" i="3"/>
  <c r="H187" i="3"/>
  <c r="D187" i="3"/>
  <c r="U186" i="3"/>
  <c r="T186" i="3"/>
  <c r="R186" i="3"/>
  <c r="Q186" i="3"/>
  <c r="O186" i="3"/>
  <c r="N186" i="3"/>
  <c r="L186" i="3"/>
  <c r="K186" i="3"/>
  <c r="I186" i="3"/>
  <c r="H186" i="3"/>
  <c r="D186" i="3"/>
  <c r="AB185" i="3"/>
  <c r="Y185" i="3"/>
  <c r="U185" i="3"/>
  <c r="T185" i="3"/>
  <c r="R185" i="3"/>
  <c r="Q185" i="3"/>
  <c r="P185" i="3"/>
  <c r="M185" i="3"/>
  <c r="I185" i="3"/>
  <c r="H185" i="3"/>
  <c r="D185" i="3"/>
  <c r="U184" i="3"/>
  <c r="T184" i="3"/>
  <c r="R184" i="3"/>
  <c r="Q184" i="3"/>
  <c r="O184" i="3"/>
  <c r="N184" i="3"/>
  <c r="L184" i="3"/>
  <c r="K184" i="3"/>
  <c r="I184" i="3"/>
  <c r="X184" i="3" s="1"/>
  <c r="H184" i="3"/>
  <c r="D184" i="3"/>
  <c r="U183" i="3"/>
  <c r="T183" i="3"/>
  <c r="R183" i="3"/>
  <c r="Q183" i="3"/>
  <c r="O183" i="3"/>
  <c r="N183" i="3"/>
  <c r="L183" i="3"/>
  <c r="K183" i="3"/>
  <c r="I183" i="3"/>
  <c r="H183" i="3"/>
  <c r="D183" i="3"/>
  <c r="U182" i="3"/>
  <c r="T182" i="3"/>
  <c r="AC182" i="3" s="1"/>
  <c r="R182" i="3"/>
  <c r="Q182" i="3"/>
  <c r="O182" i="3"/>
  <c r="N182" i="3"/>
  <c r="M182" i="3"/>
  <c r="I182" i="3"/>
  <c r="H182" i="3"/>
  <c r="D182" i="3"/>
  <c r="U181" i="3"/>
  <c r="T181" i="3"/>
  <c r="R181" i="3"/>
  <c r="Q181" i="3"/>
  <c r="O181" i="3"/>
  <c r="N181" i="3"/>
  <c r="L181" i="3"/>
  <c r="K181" i="3"/>
  <c r="I181" i="3"/>
  <c r="X181" i="3" s="1"/>
  <c r="H181" i="3"/>
  <c r="D181" i="3"/>
  <c r="U180" i="3"/>
  <c r="T180" i="3"/>
  <c r="R180" i="3"/>
  <c r="Q180" i="3"/>
  <c r="O180" i="3"/>
  <c r="N180" i="3"/>
  <c r="L180" i="3"/>
  <c r="K180" i="3"/>
  <c r="I180" i="3"/>
  <c r="H180" i="3"/>
  <c r="D180" i="3"/>
  <c r="U179" i="3"/>
  <c r="T179" i="3"/>
  <c r="R179" i="3"/>
  <c r="Q179" i="3"/>
  <c r="O179" i="3"/>
  <c r="N179" i="3"/>
  <c r="L179" i="3"/>
  <c r="K179" i="3"/>
  <c r="I179" i="3"/>
  <c r="H179" i="3"/>
  <c r="D179" i="3"/>
  <c r="U178" i="3"/>
  <c r="T178" i="3"/>
  <c r="R178" i="3"/>
  <c r="Q178" i="3"/>
  <c r="O178" i="3"/>
  <c r="N178" i="3"/>
  <c r="L178" i="3"/>
  <c r="K178" i="3"/>
  <c r="I178" i="3"/>
  <c r="H178" i="3"/>
  <c r="D178" i="3"/>
  <c r="U177" i="3"/>
  <c r="T177" i="3"/>
  <c r="R177" i="3"/>
  <c r="Q177" i="3"/>
  <c r="O177" i="3"/>
  <c r="N177" i="3"/>
  <c r="L177" i="3"/>
  <c r="K177" i="3"/>
  <c r="I177" i="3"/>
  <c r="H177" i="3"/>
  <c r="D177" i="3"/>
  <c r="AB176" i="3"/>
  <c r="Y176" i="3"/>
  <c r="U176" i="3"/>
  <c r="T176" i="3"/>
  <c r="R176" i="3"/>
  <c r="Q176" i="3"/>
  <c r="P176" i="3"/>
  <c r="M176" i="3"/>
  <c r="I176" i="3"/>
  <c r="H176" i="3"/>
  <c r="D176" i="3"/>
  <c r="D175" i="3"/>
  <c r="AE174" i="3"/>
  <c r="AB174" i="3"/>
  <c r="Y174" i="3"/>
  <c r="V174" i="3"/>
  <c r="S174" i="3"/>
  <c r="P174" i="3"/>
  <c r="M174" i="3"/>
  <c r="I174" i="3"/>
  <c r="H174" i="3"/>
  <c r="D174" i="3"/>
  <c r="D173" i="3"/>
  <c r="AE172" i="3"/>
  <c r="AB172" i="3"/>
  <c r="Y172" i="3"/>
  <c r="V172" i="3"/>
  <c r="S172" i="3"/>
  <c r="P172" i="3"/>
  <c r="M172" i="3"/>
  <c r="J172" i="3"/>
  <c r="D172" i="3"/>
  <c r="AE171" i="3"/>
  <c r="AB171" i="3"/>
  <c r="Y171" i="3"/>
  <c r="V171" i="3"/>
  <c r="S171" i="3"/>
  <c r="P171" i="3"/>
  <c r="M171" i="3"/>
  <c r="J171" i="3"/>
  <c r="D171" i="3"/>
  <c r="U170" i="3"/>
  <c r="T170" i="3"/>
  <c r="R170" i="3"/>
  <c r="Q170" i="3"/>
  <c r="O170" i="3"/>
  <c r="N170" i="3"/>
  <c r="L170" i="3"/>
  <c r="K170" i="3"/>
  <c r="I170" i="3"/>
  <c r="H170" i="3"/>
  <c r="D170" i="3"/>
  <c r="U169" i="3"/>
  <c r="T169" i="3"/>
  <c r="R169" i="3"/>
  <c r="Q169" i="3"/>
  <c r="O169" i="3"/>
  <c r="N169" i="3"/>
  <c r="L169" i="3"/>
  <c r="K169" i="3"/>
  <c r="I169" i="3"/>
  <c r="H169" i="3"/>
  <c r="W169" i="3" s="1"/>
  <c r="D169" i="3"/>
  <c r="U168" i="3"/>
  <c r="T168" i="3"/>
  <c r="R168" i="3"/>
  <c r="Q168" i="3"/>
  <c r="O168" i="3"/>
  <c r="N168" i="3"/>
  <c r="L168" i="3"/>
  <c r="K168" i="3"/>
  <c r="I168" i="3"/>
  <c r="H168" i="3"/>
  <c r="D168" i="3"/>
  <c r="U167" i="3"/>
  <c r="T167" i="3"/>
  <c r="R167" i="3"/>
  <c r="Q167" i="3"/>
  <c r="O167" i="3"/>
  <c r="N167" i="3"/>
  <c r="L167" i="3"/>
  <c r="K167" i="3"/>
  <c r="I167" i="3"/>
  <c r="H167" i="3"/>
  <c r="D167" i="3"/>
  <c r="U166" i="3"/>
  <c r="T166" i="3"/>
  <c r="R166" i="3"/>
  <c r="Q166" i="3"/>
  <c r="O166" i="3"/>
  <c r="N166" i="3"/>
  <c r="L166" i="3"/>
  <c r="K166" i="3"/>
  <c r="I166" i="3"/>
  <c r="H166" i="3"/>
  <c r="D166" i="3"/>
  <c r="U165" i="3"/>
  <c r="T165" i="3"/>
  <c r="R165" i="3"/>
  <c r="Q165" i="3"/>
  <c r="O165" i="3"/>
  <c r="N165" i="3"/>
  <c r="L165" i="3"/>
  <c r="K165" i="3"/>
  <c r="I165" i="3"/>
  <c r="H165" i="3"/>
  <c r="D165" i="3"/>
  <c r="U164" i="3"/>
  <c r="T164" i="3"/>
  <c r="R164" i="3"/>
  <c r="Q164" i="3"/>
  <c r="O164" i="3"/>
  <c r="N164" i="3"/>
  <c r="L164" i="3"/>
  <c r="K164" i="3"/>
  <c r="I164" i="3"/>
  <c r="H164" i="3"/>
  <c r="D164" i="3"/>
  <c r="U163" i="3"/>
  <c r="T163" i="3"/>
  <c r="R163" i="3"/>
  <c r="Q163" i="3"/>
  <c r="O163" i="3"/>
  <c r="N163" i="3"/>
  <c r="L163" i="3"/>
  <c r="K163" i="3"/>
  <c r="I163" i="3"/>
  <c r="H163" i="3"/>
  <c r="D163" i="3"/>
  <c r="U162" i="3"/>
  <c r="T162" i="3"/>
  <c r="R162" i="3"/>
  <c r="Q162" i="3"/>
  <c r="O162" i="3"/>
  <c r="N162" i="3"/>
  <c r="L162" i="3"/>
  <c r="K162" i="3"/>
  <c r="I162" i="3"/>
  <c r="H162" i="3"/>
  <c r="D162" i="3"/>
  <c r="U161" i="3"/>
  <c r="T161" i="3"/>
  <c r="R161" i="3"/>
  <c r="Q161" i="3"/>
  <c r="O161" i="3"/>
  <c r="N161" i="3"/>
  <c r="L161" i="3"/>
  <c r="K161" i="3"/>
  <c r="I161" i="3"/>
  <c r="H161" i="3"/>
  <c r="D161" i="3"/>
  <c r="U160" i="3"/>
  <c r="T160" i="3"/>
  <c r="R160" i="3"/>
  <c r="Q160" i="3"/>
  <c r="O160" i="3"/>
  <c r="N160" i="3"/>
  <c r="L160" i="3"/>
  <c r="K160" i="3"/>
  <c r="I160" i="3"/>
  <c r="H160" i="3"/>
  <c r="D160" i="3"/>
  <c r="U159" i="3"/>
  <c r="T159" i="3"/>
  <c r="R159" i="3"/>
  <c r="Q159" i="3"/>
  <c r="O159" i="3"/>
  <c r="N159" i="3"/>
  <c r="L159" i="3"/>
  <c r="K159" i="3"/>
  <c r="I159" i="3"/>
  <c r="H159" i="3"/>
  <c r="D159" i="3"/>
  <c r="U158" i="3"/>
  <c r="T158" i="3"/>
  <c r="R158" i="3"/>
  <c r="Q158" i="3"/>
  <c r="O158" i="3"/>
  <c r="N158" i="3"/>
  <c r="L158" i="3"/>
  <c r="K158" i="3"/>
  <c r="I158" i="3"/>
  <c r="H158" i="3"/>
  <c r="D158" i="3"/>
  <c r="U157" i="3"/>
  <c r="T157" i="3"/>
  <c r="R157" i="3"/>
  <c r="Q157" i="3"/>
  <c r="O157" i="3"/>
  <c r="N157" i="3"/>
  <c r="L157" i="3"/>
  <c r="K157" i="3"/>
  <c r="I157" i="3"/>
  <c r="H157" i="3"/>
  <c r="D157" i="3"/>
  <c r="U156" i="3"/>
  <c r="T156" i="3"/>
  <c r="R156" i="3"/>
  <c r="Q156" i="3"/>
  <c r="O156" i="3"/>
  <c r="N156" i="3"/>
  <c r="L156" i="3"/>
  <c r="K156" i="3"/>
  <c r="I156" i="3"/>
  <c r="H156" i="3"/>
  <c r="D156" i="3"/>
  <c r="U155" i="3"/>
  <c r="T155" i="3"/>
  <c r="R155" i="3"/>
  <c r="Q155" i="3"/>
  <c r="O155" i="3"/>
  <c r="N155" i="3"/>
  <c r="L155" i="3"/>
  <c r="K155" i="3"/>
  <c r="I155" i="3"/>
  <c r="H155" i="3"/>
  <c r="D155" i="3"/>
  <c r="U154" i="3"/>
  <c r="T154" i="3"/>
  <c r="R154" i="3"/>
  <c r="Q154" i="3"/>
  <c r="O154" i="3"/>
  <c r="N154" i="3"/>
  <c r="L154" i="3"/>
  <c r="K154" i="3"/>
  <c r="I154" i="3"/>
  <c r="H154" i="3"/>
  <c r="D154" i="3"/>
  <c r="U153" i="3"/>
  <c r="T153" i="3"/>
  <c r="R153" i="3"/>
  <c r="Q153" i="3"/>
  <c r="O153" i="3"/>
  <c r="N153" i="3"/>
  <c r="L153" i="3"/>
  <c r="K153" i="3"/>
  <c r="I153" i="3"/>
  <c r="H153" i="3"/>
  <c r="W153" i="3" s="1"/>
  <c r="D153" i="3"/>
  <c r="U152" i="3"/>
  <c r="T152" i="3"/>
  <c r="R152" i="3"/>
  <c r="Q152" i="3"/>
  <c r="O152" i="3"/>
  <c r="N152" i="3"/>
  <c r="L152" i="3"/>
  <c r="K152" i="3"/>
  <c r="I152" i="3"/>
  <c r="H152" i="3"/>
  <c r="D152" i="3"/>
  <c r="U151" i="3"/>
  <c r="T151" i="3"/>
  <c r="R151" i="3"/>
  <c r="Q151" i="3"/>
  <c r="O151" i="3"/>
  <c r="N151" i="3"/>
  <c r="L151" i="3"/>
  <c r="K151" i="3"/>
  <c r="I151" i="3"/>
  <c r="H151" i="3"/>
  <c r="D151" i="3"/>
  <c r="U150" i="3"/>
  <c r="T150" i="3"/>
  <c r="R150" i="3"/>
  <c r="Q150" i="3"/>
  <c r="O150" i="3"/>
  <c r="N150" i="3"/>
  <c r="L150" i="3"/>
  <c r="K150" i="3"/>
  <c r="I150" i="3"/>
  <c r="H150" i="3"/>
  <c r="D150" i="3"/>
  <c r="U149" i="3"/>
  <c r="T149" i="3"/>
  <c r="R149" i="3"/>
  <c r="Q149" i="3"/>
  <c r="O149" i="3"/>
  <c r="N149" i="3"/>
  <c r="L149" i="3"/>
  <c r="K149" i="3"/>
  <c r="I149" i="3"/>
  <c r="H149" i="3"/>
  <c r="D149" i="3"/>
  <c r="U148" i="3"/>
  <c r="T148" i="3"/>
  <c r="R148" i="3"/>
  <c r="Q148" i="3"/>
  <c r="O148" i="3"/>
  <c r="N148" i="3"/>
  <c r="L148" i="3"/>
  <c r="K148" i="3"/>
  <c r="I148" i="3"/>
  <c r="H148" i="3"/>
  <c r="W148" i="3" s="1"/>
  <c r="D148" i="3"/>
  <c r="U147" i="3"/>
  <c r="T147" i="3"/>
  <c r="R147" i="3"/>
  <c r="Q147" i="3"/>
  <c r="O147" i="3"/>
  <c r="N147" i="3"/>
  <c r="L147" i="3"/>
  <c r="K147" i="3"/>
  <c r="I147" i="3"/>
  <c r="H147" i="3"/>
  <c r="D147" i="3"/>
  <c r="D146" i="3"/>
  <c r="U145" i="3"/>
  <c r="T145" i="3"/>
  <c r="R145" i="3"/>
  <c r="Q145" i="3"/>
  <c r="O145" i="3"/>
  <c r="N145" i="3"/>
  <c r="L145" i="3"/>
  <c r="K145" i="3"/>
  <c r="I145" i="3"/>
  <c r="H145" i="3"/>
  <c r="W145" i="3" s="1"/>
  <c r="D145" i="3"/>
  <c r="U144" i="3"/>
  <c r="T144" i="3"/>
  <c r="R144" i="3"/>
  <c r="Q144" i="3"/>
  <c r="O144" i="3"/>
  <c r="N144" i="3"/>
  <c r="L144" i="3"/>
  <c r="K144" i="3"/>
  <c r="I144" i="3"/>
  <c r="X144" i="3" s="1"/>
  <c r="H144" i="3"/>
  <c r="D144" i="3"/>
  <c r="U143" i="3"/>
  <c r="T143" i="3"/>
  <c r="R143" i="3"/>
  <c r="Q143" i="3"/>
  <c r="O143" i="3"/>
  <c r="N143" i="3"/>
  <c r="L143" i="3"/>
  <c r="K143" i="3"/>
  <c r="I143" i="3"/>
  <c r="H143" i="3"/>
  <c r="D143" i="3"/>
  <c r="U142" i="3"/>
  <c r="T142" i="3"/>
  <c r="R142" i="3"/>
  <c r="Q142" i="3"/>
  <c r="O142" i="3"/>
  <c r="N142" i="3"/>
  <c r="L142" i="3"/>
  <c r="K142" i="3"/>
  <c r="I142" i="3"/>
  <c r="H142" i="3"/>
  <c r="D142" i="3"/>
  <c r="U141" i="3"/>
  <c r="T141" i="3"/>
  <c r="R141" i="3"/>
  <c r="Q141" i="3"/>
  <c r="O141" i="3"/>
  <c r="N141" i="3"/>
  <c r="L141" i="3"/>
  <c r="K141" i="3"/>
  <c r="I141" i="3"/>
  <c r="H141" i="3"/>
  <c r="W141" i="3" s="1"/>
  <c r="D141" i="3"/>
  <c r="D140" i="3"/>
  <c r="U139" i="3"/>
  <c r="T139" i="3"/>
  <c r="R139" i="3"/>
  <c r="Q139" i="3"/>
  <c r="O139" i="3"/>
  <c r="N139" i="3"/>
  <c r="L139" i="3"/>
  <c r="K139" i="3"/>
  <c r="I139" i="3"/>
  <c r="H139" i="3"/>
  <c r="D139" i="3"/>
  <c r="U138" i="3"/>
  <c r="T138" i="3"/>
  <c r="R138" i="3"/>
  <c r="Q138" i="3"/>
  <c r="O138" i="3"/>
  <c r="N138" i="3"/>
  <c r="L138" i="3"/>
  <c r="K138" i="3"/>
  <c r="I138" i="3"/>
  <c r="H138" i="3"/>
  <c r="D138" i="3"/>
  <c r="U137" i="3"/>
  <c r="T137" i="3"/>
  <c r="R137" i="3"/>
  <c r="Q137" i="3"/>
  <c r="O137" i="3"/>
  <c r="N137" i="3"/>
  <c r="L137" i="3"/>
  <c r="K137" i="3"/>
  <c r="I137" i="3"/>
  <c r="H137" i="3"/>
  <c r="D137" i="3"/>
  <c r="U136" i="3"/>
  <c r="T136" i="3"/>
  <c r="R136" i="3"/>
  <c r="Q136" i="3"/>
  <c r="O136" i="3"/>
  <c r="N136" i="3"/>
  <c r="L136" i="3"/>
  <c r="K136" i="3"/>
  <c r="I136" i="3"/>
  <c r="H136" i="3"/>
  <c r="D136" i="3"/>
  <c r="U135" i="3"/>
  <c r="T135" i="3"/>
  <c r="R135" i="3"/>
  <c r="Q135" i="3"/>
  <c r="O135" i="3"/>
  <c r="N135" i="3"/>
  <c r="L135" i="3"/>
  <c r="K135" i="3"/>
  <c r="I135" i="3"/>
  <c r="H135" i="3"/>
  <c r="D135" i="3"/>
  <c r="D134" i="3"/>
  <c r="U133" i="3"/>
  <c r="T133" i="3"/>
  <c r="R133" i="3"/>
  <c r="Q133" i="3"/>
  <c r="O133" i="3"/>
  <c r="N133" i="3"/>
  <c r="L133" i="3"/>
  <c r="K133" i="3"/>
  <c r="I133" i="3"/>
  <c r="H133" i="3"/>
  <c r="D133" i="3"/>
  <c r="U132" i="3"/>
  <c r="T132" i="3"/>
  <c r="R132" i="3"/>
  <c r="Q132" i="3"/>
  <c r="O132" i="3"/>
  <c r="N132" i="3"/>
  <c r="L132" i="3"/>
  <c r="K132" i="3"/>
  <c r="I132" i="3"/>
  <c r="H132" i="3"/>
  <c r="D132" i="3"/>
  <c r="U131" i="3"/>
  <c r="T131" i="3"/>
  <c r="R131" i="3"/>
  <c r="Q131" i="3"/>
  <c r="O131" i="3"/>
  <c r="N131" i="3"/>
  <c r="L131" i="3"/>
  <c r="K131" i="3"/>
  <c r="I131" i="3"/>
  <c r="H131" i="3"/>
  <c r="D131" i="3"/>
  <c r="U130" i="3"/>
  <c r="T130" i="3"/>
  <c r="R130" i="3"/>
  <c r="Q130" i="3"/>
  <c r="O130" i="3"/>
  <c r="N130" i="3"/>
  <c r="L130" i="3"/>
  <c r="K130" i="3"/>
  <c r="I130" i="3"/>
  <c r="H130" i="3"/>
  <c r="D130" i="3"/>
  <c r="U129" i="3"/>
  <c r="T129" i="3"/>
  <c r="R129" i="3"/>
  <c r="Q129" i="3"/>
  <c r="O129" i="3"/>
  <c r="N129" i="3"/>
  <c r="L129" i="3"/>
  <c r="K129" i="3"/>
  <c r="I129" i="3"/>
  <c r="H129" i="3"/>
  <c r="D129" i="3"/>
  <c r="D128" i="3"/>
  <c r="AE127" i="3"/>
  <c r="AB127" i="3"/>
  <c r="Y127" i="3"/>
  <c r="U127" i="3"/>
  <c r="T127" i="3"/>
  <c r="S127" i="3"/>
  <c r="P127" i="3"/>
  <c r="M127" i="3"/>
  <c r="J127" i="3"/>
  <c r="D127" i="3"/>
  <c r="U126" i="3"/>
  <c r="T126" i="3"/>
  <c r="R126" i="3"/>
  <c r="Q126" i="3"/>
  <c r="O126" i="3"/>
  <c r="N126" i="3"/>
  <c r="L126" i="3"/>
  <c r="K126" i="3"/>
  <c r="I126" i="3"/>
  <c r="H126" i="3"/>
  <c r="D126" i="3"/>
  <c r="U125" i="3"/>
  <c r="AD125" i="3" s="1"/>
  <c r="T125" i="3"/>
  <c r="AC125" i="3" s="1"/>
  <c r="R125" i="3"/>
  <c r="Q125" i="3"/>
  <c r="O125" i="3"/>
  <c r="N125" i="3"/>
  <c r="M125" i="3"/>
  <c r="J125" i="3"/>
  <c r="D125" i="3"/>
  <c r="U124" i="3"/>
  <c r="T124" i="3"/>
  <c r="AC124" i="3" s="1"/>
  <c r="R124" i="3"/>
  <c r="Q124" i="3"/>
  <c r="O124" i="3"/>
  <c r="N124" i="3"/>
  <c r="L124" i="3"/>
  <c r="K124" i="3"/>
  <c r="J124" i="3"/>
  <c r="D124" i="3"/>
  <c r="U123" i="3"/>
  <c r="AD123" i="3" s="1"/>
  <c r="T123" i="3"/>
  <c r="AC123" i="3" s="1"/>
  <c r="R123" i="3"/>
  <c r="Q123" i="3"/>
  <c r="O123" i="3"/>
  <c r="N123" i="3"/>
  <c r="L123" i="3"/>
  <c r="K123" i="3"/>
  <c r="J123" i="3"/>
  <c r="D123" i="3"/>
  <c r="U122" i="3"/>
  <c r="AD122" i="3" s="1"/>
  <c r="T122" i="3"/>
  <c r="R122" i="3"/>
  <c r="Q122" i="3"/>
  <c r="O122" i="3"/>
  <c r="N122" i="3"/>
  <c r="L122" i="3"/>
  <c r="K122" i="3"/>
  <c r="J122" i="3"/>
  <c r="D122" i="3"/>
  <c r="U121" i="3"/>
  <c r="T121" i="3"/>
  <c r="R121" i="3"/>
  <c r="Q121" i="3"/>
  <c r="O121" i="3"/>
  <c r="N121" i="3"/>
  <c r="L121" i="3"/>
  <c r="K121" i="3"/>
  <c r="I121" i="3"/>
  <c r="H121" i="3"/>
  <c r="D121" i="3"/>
  <c r="U120" i="3"/>
  <c r="T120" i="3"/>
  <c r="R120" i="3"/>
  <c r="Q120" i="3"/>
  <c r="O120" i="3"/>
  <c r="N120" i="3"/>
  <c r="L120" i="3"/>
  <c r="K120" i="3"/>
  <c r="I120" i="3"/>
  <c r="H120" i="3"/>
  <c r="D120" i="3"/>
  <c r="U119" i="3"/>
  <c r="T119" i="3"/>
  <c r="R119" i="3"/>
  <c r="Q119" i="3"/>
  <c r="O119" i="3"/>
  <c r="N119" i="3"/>
  <c r="L119" i="3"/>
  <c r="K119" i="3"/>
  <c r="I119" i="3"/>
  <c r="H119" i="3"/>
  <c r="D119" i="3"/>
  <c r="U118" i="3"/>
  <c r="T118" i="3"/>
  <c r="R118" i="3"/>
  <c r="Q118" i="3"/>
  <c r="O118" i="3"/>
  <c r="N118" i="3"/>
  <c r="L118" i="3"/>
  <c r="K118" i="3"/>
  <c r="I118" i="3"/>
  <c r="H118" i="3"/>
  <c r="D118" i="3"/>
  <c r="U117" i="3"/>
  <c r="T117" i="3"/>
  <c r="R117" i="3"/>
  <c r="Q117" i="3"/>
  <c r="O117" i="3"/>
  <c r="N117" i="3"/>
  <c r="L117" i="3"/>
  <c r="K117" i="3"/>
  <c r="I117" i="3"/>
  <c r="H117" i="3"/>
  <c r="D117" i="3"/>
  <c r="U116" i="3"/>
  <c r="T116" i="3"/>
  <c r="R116" i="3"/>
  <c r="Q116" i="3"/>
  <c r="O116" i="3"/>
  <c r="N116" i="3"/>
  <c r="L116" i="3"/>
  <c r="K116" i="3"/>
  <c r="I116" i="3"/>
  <c r="H116" i="3"/>
  <c r="D116" i="3"/>
  <c r="U115" i="3"/>
  <c r="T115" i="3"/>
  <c r="R115" i="3"/>
  <c r="Q115" i="3"/>
  <c r="O115" i="3"/>
  <c r="N115" i="3"/>
  <c r="L115" i="3"/>
  <c r="K115" i="3"/>
  <c r="I115" i="3"/>
  <c r="H115" i="3"/>
  <c r="D115" i="3"/>
  <c r="U114" i="3"/>
  <c r="T114" i="3"/>
  <c r="R114" i="3"/>
  <c r="Q114" i="3"/>
  <c r="O114" i="3"/>
  <c r="N114" i="3"/>
  <c r="L114" i="3"/>
  <c r="K114" i="3"/>
  <c r="I114" i="3"/>
  <c r="H114" i="3"/>
  <c r="D114" i="3"/>
  <c r="U113" i="3"/>
  <c r="T113" i="3"/>
  <c r="R113" i="3"/>
  <c r="Q113" i="3"/>
  <c r="O113" i="3"/>
  <c r="N113" i="3"/>
  <c r="L113" i="3"/>
  <c r="K113" i="3"/>
  <c r="I113" i="3"/>
  <c r="H113" i="3"/>
  <c r="D113" i="3"/>
  <c r="U112" i="3"/>
  <c r="T112" i="3"/>
  <c r="R112" i="3"/>
  <c r="Q112" i="3"/>
  <c r="O112" i="3"/>
  <c r="N112" i="3"/>
  <c r="L112" i="3"/>
  <c r="K112" i="3"/>
  <c r="I112" i="3"/>
  <c r="H112" i="3"/>
  <c r="D112" i="3"/>
  <c r="U111" i="3"/>
  <c r="T111" i="3"/>
  <c r="R111" i="3"/>
  <c r="Q111" i="3"/>
  <c r="O111" i="3"/>
  <c r="N111" i="3"/>
  <c r="L111" i="3"/>
  <c r="K111" i="3"/>
  <c r="I111" i="3"/>
  <c r="H111" i="3"/>
  <c r="D111" i="3"/>
  <c r="U110" i="3"/>
  <c r="T110" i="3"/>
  <c r="R110" i="3"/>
  <c r="Q110" i="3"/>
  <c r="O110" i="3"/>
  <c r="N110" i="3"/>
  <c r="L110" i="3"/>
  <c r="K110" i="3"/>
  <c r="I110" i="3"/>
  <c r="H110" i="3"/>
  <c r="D110" i="3"/>
  <c r="U109" i="3"/>
  <c r="T109" i="3"/>
  <c r="R109" i="3"/>
  <c r="Q109" i="3"/>
  <c r="O109" i="3"/>
  <c r="N109" i="3"/>
  <c r="L109" i="3"/>
  <c r="K109" i="3"/>
  <c r="I109" i="3"/>
  <c r="H109" i="3"/>
  <c r="D109" i="3"/>
  <c r="U108" i="3"/>
  <c r="T108" i="3"/>
  <c r="R108" i="3"/>
  <c r="Q108" i="3"/>
  <c r="O108" i="3"/>
  <c r="N108" i="3"/>
  <c r="L108" i="3"/>
  <c r="K108" i="3"/>
  <c r="I108" i="3"/>
  <c r="H108" i="3"/>
  <c r="D108" i="3"/>
  <c r="U107" i="3"/>
  <c r="T107" i="3"/>
  <c r="R107" i="3"/>
  <c r="Q107" i="3"/>
  <c r="O107" i="3"/>
  <c r="N107" i="3"/>
  <c r="L107" i="3"/>
  <c r="K107" i="3"/>
  <c r="I107" i="3"/>
  <c r="H107" i="3"/>
  <c r="D107" i="3"/>
  <c r="U106" i="3"/>
  <c r="T106" i="3"/>
  <c r="R106" i="3"/>
  <c r="Q106" i="3"/>
  <c r="O106" i="3"/>
  <c r="N106" i="3"/>
  <c r="L106" i="3"/>
  <c r="K106" i="3"/>
  <c r="I106" i="3"/>
  <c r="H106" i="3"/>
  <c r="D106" i="3"/>
  <c r="U105" i="3"/>
  <c r="T105" i="3"/>
  <c r="R105" i="3"/>
  <c r="Q105" i="3"/>
  <c r="O105" i="3"/>
  <c r="N105" i="3"/>
  <c r="L105" i="3"/>
  <c r="K105" i="3"/>
  <c r="I105" i="3"/>
  <c r="H105" i="3"/>
  <c r="D105" i="3"/>
  <c r="U104" i="3"/>
  <c r="T104" i="3"/>
  <c r="R104" i="3"/>
  <c r="Q104" i="3"/>
  <c r="O104" i="3"/>
  <c r="N104" i="3"/>
  <c r="L104" i="3"/>
  <c r="K104" i="3"/>
  <c r="I104" i="3"/>
  <c r="H104" i="3"/>
  <c r="D104" i="3"/>
  <c r="U103" i="3"/>
  <c r="T103" i="3"/>
  <c r="R103" i="3"/>
  <c r="Q103" i="3"/>
  <c r="O103" i="3"/>
  <c r="N103" i="3"/>
  <c r="L103" i="3"/>
  <c r="K103" i="3"/>
  <c r="I103" i="3"/>
  <c r="H103" i="3"/>
  <c r="D103" i="3"/>
  <c r="U102" i="3"/>
  <c r="T102" i="3"/>
  <c r="R102" i="3"/>
  <c r="Q102" i="3"/>
  <c r="O102" i="3"/>
  <c r="N102" i="3"/>
  <c r="L102" i="3"/>
  <c r="K102" i="3"/>
  <c r="I102" i="3"/>
  <c r="H102" i="3"/>
  <c r="D102" i="3"/>
  <c r="U101" i="3"/>
  <c r="T101" i="3"/>
  <c r="R101" i="3"/>
  <c r="Q101" i="3"/>
  <c r="O101" i="3"/>
  <c r="N101" i="3"/>
  <c r="L101" i="3"/>
  <c r="K101" i="3"/>
  <c r="I101" i="3"/>
  <c r="H101" i="3"/>
  <c r="D101" i="3"/>
  <c r="U100" i="3"/>
  <c r="T100" i="3"/>
  <c r="R100" i="3"/>
  <c r="Q100" i="3"/>
  <c r="O100" i="3"/>
  <c r="N100" i="3"/>
  <c r="L100" i="3"/>
  <c r="K100" i="3"/>
  <c r="I100" i="3"/>
  <c r="H100" i="3"/>
  <c r="D100" i="3"/>
  <c r="U99" i="3"/>
  <c r="T99" i="3"/>
  <c r="R99" i="3"/>
  <c r="Q99" i="3"/>
  <c r="O99" i="3"/>
  <c r="N99" i="3"/>
  <c r="L99" i="3"/>
  <c r="K99" i="3"/>
  <c r="I99" i="3"/>
  <c r="X99" i="3" s="1"/>
  <c r="H99" i="3"/>
  <c r="D99" i="3"/>
  <c r="U98" i="3"/>
  <c r="T98" i="3"/>
  <c r="R98" i="3"/>
  <c r="Q98" i="3"/>
  <c r="O98" i="3"/>
  <c r="N98" i="3"/>
  <c r="L98" i="3"/>
  <c r="K98" i="3"/>
  <c r="I98" i="3"/>
  <c r="H98" i="3"/>
  <c r="D98" i="3"/>
  <c r="U97" i="3"/>
  <c r="T97" i="3"/>
  <c r="R97" i="3"/>
  <c r="Q97" i="3"/>
  <c r="O97" i="3"/>
  <c r="N97" i="3"/>
  <c r="L97" i="3"/>
  <c r="K97" i="3"/>
  <c r="I97" i="3"/>
  <c r="H97" i="3"/>
  <c r="D97" i="3"/>
  <c r="D96" i="3"/>
  <c r="U95" i="3"/>
  <c r="T95" i="3"/>
  <c r="R95" i="3"/>
  <c r="Q95" i="3"/>
  <c r="O95" i="3"/>
  <c r="N95" i="3"/>
  <c r="L95" i="3"/>
  <c r="K95" i="3"/>
  <c r="I95" i="3"/>
  <c r="H95" i="3"/>
  <c r="D95" i="3"/>
  <c r="U94" i="3"/>
  <c r="T94" i="3"/>
  <c r="R94" i="3"/>
  <c r="Q94" i="3"/>
  <c r="O94" i="3"/>
  <c r="N94" i="3"/>
  <c r="L94" i="3"/>
  <c r="K94" i="3"/>
  <c r="I94" i="3"/>
  <c r="H94" i="3"/>
  <c r="D94" i="3"/>
  <c r="U93" i="3"/>
  <c r="T93" i="3"/>
  <c r="R93" i="3"/>
  <c r="Q93" i="3"/>
  <c r="O93" i="3"/>
  <c r="N93" i="3"/>
  <c r="L93" i="3"/>
  <c r="K93" i="3"/>
  <c r="I93" i="3"/>
  <c r="H93" i="3"/>
  <c r="D93" i="3"/>
  <c r="U92" i="3"/>
  <c r="T92" i="3"/>
  <c r="R92" i="3"/>
  <c r="Q92" i="3"/>
  <c r="O92" i="3"/>
  <c r="N92" i="3"/>
  <c r="L92" i="3"/>
  <c r="K92" i="3"/>
  <c r="I92" i="3"/>
  <c r="X92" i="3" s="1"/>
  <c r="H92" i="3"/>
  <c r="D92" i="3"/>
  <c r="U91" i="3"/>
  <c r="T91" i="3"/>
  <c r="R91" i="3"/>
  <c r="Q91" i="3"/>
  <c r="O91" i="3"/>
  <c r="N91" i="3"/>
  <c r="L91" i="3"/>
  <c r="K91" i="3"/>
  <c r="I91" i="3"/>
  <c r="H91" i="3"/>
  <c r="D91" i="3"/>
  <c r="U90" i="3"/>
  <c r="T90" i="3"/>
  <c r="R90" i="3"/>
  <c r="Q90" i="3"/>
  <c r="O90" i="3"/>
  <c r="N90" i="3"/>
  <c r="L90" i="3"/>
  <c r="K90" i="3"/>
  <c r="I90" i="3"/>
  <c r="H90" i="3"/>
  <c r="D90" i="3"/>
  <c r="U89" i="3"/>
  <c r="T89" i="3"/>
  <c r="R89" i="3"/>
  <c r="Q89" i="3"/>
  <c r="O89" i="3"/>
  <c r="N89" i="3"/>
  <c r="L89" i="3"/>
  <c r="K89" i="3"/>
  <c r="I89" i="3"/>
  <c r="X89" i="3" s="1"/>
  <c r="H89" i="3"/>
  <c r="D89" i="3"/>
  <c r="U88" i="3"/>
  <c r="T88" i="3"/>
  <c r="R88" i="3"/>
  <c r="Q88" i="3"/>
  <c r="O88" i="3"/>
  <c r="N88" i="3"/>
  <c r="L88" i="3"/>
  <c r="K88" i="3"/>
  <c r="I88" i="3"/>
  <c r="H88" i="3"/>
  <c r="D88" i="3"/>
  <c r="U87" i="3"/>
  <c r="T87" i="3"/>
  <c r="R87" i="3"/>
  <c r="Q87" i="3"/>
  <c r="O87" i="3"/>
  <c r="N87" i="3"/>
  <c r="L87" i="3"/>
  <c r="K87" i="3"/>
  <c r="I87" i="3"/>
  <c r="H87" i="3"/>
  <c r="D87" i="3"/>
  <c r="U86" i="3"/>
  <c r="T86" i="3"/>
  <c r="R86" i="3"/>
  <c r="Q86" i="3"/>
  <c r="O86" i="3"/>
  <c r="N86" i="3"/>
  <c r="L86" i="3"/>
  <c r="K86" i="3"/>
  <c r="I86" i="3"/>
  <c r="H86" i="3"/>
  <c r="D86" i="3"/>
  <c r="U85" i="3"/>
  <c r="T85" i="3"/>
  <c r="R85" i="3"/>
  <c r="Q85" i="3"/>
  <c r="O85" i="3"/>
  <c r="N85" i="3"/>
  <c r="L85" i="3"/>
  <c r="K85" i="3"/>
  <c r="I85" i="3"/>
  <c r="H85" i="3"/>
  <c r="D85" i="3"/>
  <c r="U84" i="3"/>
  <c r="T84" i="3"/>
  <c r="R84" i="3"/>
  <c r="Q84" i="3"/>
  <c r="O84" i="3"/>
  <c r="N84" i="3"/>
  <c r="L84" i="3"/>
  <c r="K84" i="3"/>
  <c r="I84" i="3"/>
  <c r="X84" i="3" s="1"/>
  <c r="H84" i="3"/>
  <c r="D84" i="3"/>
  <c r="U83" i="3"/>
  <c r="T83" i="3"/>
  <c r="R83" i="3"/>
  <c r="Q83" i="3"/>
  <c r="O83" i="3"/>
  <c r="N83" i="3"/>
  <c r="L83" i="3"/>
  <c r="K83" i="3"/>
  <c r="I83" i="3"/>
  <c r="H83" i="3"/>
  <c r="W83" i="3" s="1"/>
  <c r="D83" i="3"/>
  <c r="U82" i="3"/>
  <c r="T82" i="3"/>
  <c r="R82" i="3"/>
  <c r="Q82" i="3"/>
  <c r="O82" i="3"/>
  <c r="N82" i="3"/>
  <c r="L82" i="3"/>
  <c r="K82" i="3"/>
  <c r="I82" i="3"/>
  <c r="H82" i="3"/>
  <c r="D82" i="3"/>
  <c r="U81" i="3"/>
  <c r="T81" i="3"/>
  <c r="R81" i="3"/>
  <c r="Q81" i="3"/>
  <c r="O81" i="3"/>
  <c r="N81" i="3"/>
  <c r="L81" i="3"/>
  <c r="K81" i="3"/>
  <c r="I81" i="3"/>
  <c r="H81" i="3"/>
  <c r="D81" i="3"/>
  <c r="U80" i="3"/>
  <c r="T80" i="3"/>
  <c r="R80" i="3"/>
  <c r="Q80" i="3"/>
  <c r="O80" i="3"/>
  <c r="N80" i="3"/>
  <c r="L80" i="3"/>
  <c r="K80" i="3"/>
  <c r="I80" i="3"/>
  <c r="H80" i="3"/>
  <c r="D80" i="3"/>
  <c r="U79" i="3"/>
  <c r="T79" i="3"/>
  <c r="R79" i="3"/>
  <c r="Q79" i="3"/>
  <c r="O79" i="3"/>
  <c r="N79" i="3"/>
  <c r="L79" i="3"/>
  <c r="K79" i="3"/>
  <c r="I79" i="3"/>
  <c r="H79" i="3"/>
  <c r="D79" i="3"/>
  <c r="D78" i="3"/>
  <c r="U77" i="3"/>
  <c r="T77" i="3"/>
  <c r="R77" i="3"/>
  <c r="Q77" i="3"/>
  <c r="Q76" i="3" s="1"/>
  <c r="O77" i="3"/>
  <c r="O76" i="3" s="1"/>
  <c r="N77" i="3"/>
  <c r="L77" i="3"/>
  <c r="L76" i="3" s="1"/>
  <c r="K77" i="3"/>
  <c r="I77" i="3"/>
  <c r="H77" i="3"/>
  <c r="H76" i="3" s="1"/>
  <c r="D77" i="3"/>
  <c r="D76" i="3"/>
  <c r="R75" i="3"/>
  <c r="Q75" i="3"/>
  <c r="S75" i="3" s="1"/>
  <c r="D75" i="3"/>
  <c r="U74" i="3"/>
  <c r="T74" i="3"/>
  <c r="R74" i="3"/>
  <c r="Q74" i="3"/>
  <c r="O74" i="3"/>
  <c r="N74" i="3"/>
  <c r="L74" i="3"/>
  <c r="K74" i="3"/>
  <c r="I74" i="3"/>
  <c r="H74" i="3"/>
  <c r="D74" i="3"/>
  <c r="U73" i="3"/>
  <c r="T73" i="3"/>
  <c r="R73" i="3"/>
  <c r="Q73" i="3"/>
  <c r="O73" i="3"/>
  <c r="N73" i="3"/>
  <c r="L73" i="3"/>
  <c r="K73" i="3"/>
  <c r="I73" i="3"/>
  <c r="H73" i="3"/>
  <c r="D73" i="3"/>
  <c r="D72" i="3"/>
  <c r="U71" i="3"/>
  <c r="T71" i="3"/>
  <c r="R71" i="3"/>
  <c r="R70" i="3" s="1"/>
  <c r="Q71" i="3"/>
  <c r="Q70" i="3" s="1"/>
  <c r="O71" i="3"/>
  <c r="N71" i="3"/>
  <c r="N70" i="3" s="1"/>
  <c r="L71" i="3"/>
  <c r="L70" i="3" s="1"/>
  <c r="K71" i="3"/>
  <c r="I71" i="3"/>
  <c r="I70" i="3" s="1"/>
  <c r="H71" i="3"/>
  <c r="D71" i="3"/>
  <c r="D70" i="3"/>
  <c r="U69" i="3"/>
  <c r="T69" i="3"/>
  <c r="R69" i="3"/>
  <c r="Q69" i="3"/>
  <c r="O69" i="3"/>
  <c r="N69" i="3"/>
  <c r="L69" i="3"/>
  <c r="K69" i="3"/>
  <c r="J69" i="3"/>
  <c r="D69" i="3"/>
  <c r="U68" i="3"/>
  <c r="T68" i="3"/>
  <c r="R68" i="3"/>
  <c r="Q68" i="3"/>
  <c r="O68" i="3"/>
  <c r="N68" i="3"/>
  <c r="L68" i="3"/>
  <c r="K68" i="3"/>
  <c r="I68" i="3"/>
  <c r="H68" i="3"/>
  <c r="D68" i="3"/>
  <c r="U67" i="3"/>
  <c r="T67" i="3"/>
  <c r="R67" i="3"/>
  <c r="Q67" i="3"/>
  <c r="O67" i="3"/>
  <c r="N67" i="3"/>
  <c r="L67" i="3"/>
  <c r="K67" i="3"/>
  <c r="I67" i="3"/>
  <c r="H67" i="3"/>
  <c r="D67" i="3"/>
  <c r="U66" i="3"/>
  <c r="T66" i="3"/>
  <c r="R66" i="3"/>
  <c r="Q66" i="3"/>
  <c r="O66" i="3"/>
  <c r="N66" i="3"/>
  <c r="L66" i="3"/>
  <c r="K66" i="3"/>
  <c r="I66" i="3"/>
  <c r="H66" i="3"/>
  <c r="U65" i="3"/>
  <c r="T65" i="3"/>
  <c r="R65" i="3"/>
  <c r="Q65" i="3"/>
  <c r="O65" i="3"/>
  <c r="N65" i="3"/>
  <c r="L65" i="3"/>
  <c r="K65" i="3"/>
  <c r="I65" i="3"/>
  <c r="H65" i="3"/>
  <c r="W65" i="3" s="1"/>
  <c r="D65" i="3"/>
  <c r="U64" i="3"/>
  <c r="T64" i="3"/>
  <c r="R64" i="3"/>
  <c r="Q64" i="3"/>
  <c r="O64" i="3"/>
  <c r="N64" i="3"/>
  <c r="L64" i="3"/>
  <c r="K64" i="3"/>
  <c r="I64" i="3"/>
  <c r="H64" i="3"/>
  <c r="D64" i="3"/>
  <c r="AE63" i="3"/>
  <c r="AB63" i="3"/>
  <c r="Y63" i="3"/>
  <c r="V63" i="3"/>
  <c r="S63" i="3"/>
  <c r="P63" i="3"/>
  <c r="L63" i="3"/>
  <c r="K63" i="3"/>
  <c r="I63" i="3"/>
  <c r="H63" i="3"/>
  <c r="D63" i="3"/>
  <c r="U62" i="3"/>
  <c r="T62" i="3"/>
  <c r="R62" i="3"/>
  <c r="Q62" i="3"/>
  <c r="O62" i="3"/>
  <c r="N62" i="3"/>
  <c r="L62" i="3"/>
  <c r="K62" i="3"/>
  <c r="I62" i="3"/>
  <c r="X62" i="3" s="1"/>
  <c r="H62" i="3"/>
  <c r="D62" i="3"/>
  <c r="D61" i="3"/>
  <c r="U60" i="3"/>
  <c r="T60" i="3"/>
  <c r="R60" i="3"/>
  <c r="Q60" i="3"/>
  <c r="O60" i="3"/>
  <c r="N60" i="3"/>
  <c r="L60" i="3"/>
  <c r="K60" i="3"/>
  <c r="I60" i="3"/>
  <c r="H60" i="3"/>
  <c r="D60" i="3"/>
  <c r="U59" i="3"/>
  <c r="T59" i="3"/>
  <c r="R59" i="3"/>
  <c r="Q59" i="3"/>
  <c r="O59" i="3"/>
  <c r="N59" i="3"/>
  <c r="L59" i="3"/>
  <c r="K59" i="3"/>
  <c r="I59" i="3"/>
  <c r="H59" i="3"/>
  <c r="D59" i="3"/>
  <c r="U58" i="3"/>
  <c r="T58" i="3"/>
  <c r="R58" i="3"/>
  <c r="Q58" i="3"/>
  <c r="O58" i="3"/>
  <c r="N58" i="3"/>
  <c r="L58" i="3"/>
  <c r="K58" i="3"/>
  <c r="I58" i="3"/>
  <c r="H58" i="3"/>
  <c r="D58" i="3"/>
  <c r="U57" i="3"/>
  <c r="T57" i="3"/>
  <c r="R57" i="3"/>
  <c r="Q57" i="3"/>
  <c r="O57" i="3"/>
  <c r="N57" i="3"/>
  <c r="L57" i="3"/>
  <c r="K57" i="3"/>
  <c r="I57" i="3"/>
  <c r="H57" i="3"/>
  <c r="D57" i="3"/>
  <c r="U56" i="3"/>
  <c r="T56" i="3"/>
  <c r="R56" i="3"/>
  <c r="Q56" i="3"/>
  <c r="O56" i="3"/>
  <c r="N56" i="3"/>
  <c r="L56" i="3"/>
  <c r="K56" i="3"/>
  <c r="I56" i="3"/>
  <c r="H56" i="3"/>
  <c r="D56" i="3"/>
  <c r="U55" i="3"/>
  <c r="T55" i="3"/>
  <c r="R55" i="3"/>
  <c r="Q55" i="3"/>
  <c r="O55" i="3"/>
  <c r="N55" i="3"/>
  <c r="L55" i="3"/>
  <c r="K55" i="3"/>
  <c r="I55" i="3"/>
  <c r="H55" i="3"/>
  <c r="D55" i="3"/>
  <c r="U54" i="3"/>
  <c r="T54" i="3"/>
  <c r="R54" i="3"/>
  <c r="Q54" i="3"/>
  <c r="O54" i="3"/>
  <c r="N54" i="3"/>
  <c r="L54" i="3"/>
  <c r="K54" i="3"/>
  <c r="I54" i="3"/>
  <c r="H54" i="3"/>
  <c r="D54" i="3"/>
  <c r="U53" i="3"/>
  <c r="T53" i="3"/>
  <c r="R53" i="3"/>
  <c r="Q53" i="3"/>
  <c r="O53" i="3"/>
  <c r="N53" i="3"/>
  <c r="L53" i="3"/>
  <c r="K53" i="3"/>
  <c r="I53" i="3"/>
  <c r="H53" i="3"/>
  <c r="D53" i="3"/>
  <c r="U52" i="3"/>
  <c r="T52" i="3"/>
  <c r="R52" i="3"/>
  <c r="Q52" i="3"/>
  <c r="O52" i="3"/>
  <c r="N52" i="3"/>
  <c r="L52" i="3"/>
  <c r="K52" i="3"/>
  <c r="I52" i="3"/>
  <c r="H52" i="3"/>
  <c r="D52" i="3"/>
  <c r="U51" i="3"/>
  <c r="T51" i="3"/>
  <c r="R51" i="3"/>
  <c r="Q51" i="3"/>
  <c r="O51" i="3"/>
  <c r="N51" i="3"/>
  <c r="L51" i="3"/>
  <c r="K51" i="3"/>
  <c r="I51" i="3"/>
  <c r="H51" i="3"/>
  <c r="D51" i="3"/>
  <c r="U50" i="3"/>
  <c r="T50" i="3"/>
  <c r="R50" i="3"/>
  <c r="Q50" i="3"/>
  <c r="O50" i="3"/>
  <c r="N50" i="3"/>
  <c r="L50" i="3"/>
  <c r="K50" i="3"/>
  <c r="I50" i="3"/>
  <c r="H50" i="3"/>
  <c r="D50" i="3"/>
  <c r="U49" i="3"/>
  <c r="T49" i="3"/>
  <c r="R49" i="3"/>
  <c r="Q49" i="3"/>
  <c r="O49" i="3"/>
  <c r="N49" i="3"/>
  <c r="L49" i="3"/>
  <c r="K49" i="3"/>
  <c r="I49" i="3"/>
  <c r="H49" i="3"/>
  <c r="D49" i="3"/>
  <c r="U48" i="3"/>
  <c r="T48" i="3"/>
  <c r="R48" i="3"/>
  <c r="Q48" i="3"/>
  <c r="O48" i="3"/>
  <c r="N48" i="3"/>
  <c r="L48" i="3"/>
  <c r="K48" i="3"/>
  <c r="I48" i="3"/>
  <c r="H48" i="3"/>
  <c r="D48" i="3"/>
  <c r="U47" i="3"/>
  <c r="T47" i="3"/>
  <c r="R47" i="3"/>
  <c r="Q47" i="3"/>
  <c r="O47" i="3"/>
  <c r="N47" i="3"/>
  <c r="L47" i="3"/>
  <c r="K47" i="3"/>
  <c r="I47" i="3"/>
  <c r="H47" i="3"/>
  <c r="D47" i="3"/>
  <c r="U46" i="3"/>
  <c r="T46" i="3"/>
  <c r="R46" i="3"/>
  <c r="Q46" i="3"/>
  <c r="O46" i="3"/>
  <c r="N46" i="3"/>
  <c r="L46" i="3"/>
  <c r="K46" i="3"/>
  <c r="I46" i="3"/>
  <c r="H46" i="3"/>
  <c r="D46" i="3"/>
  <c r="U45" i="3"/>
  <c r="T45" i="3"/>
  <c r="R45" i="3"/>
  <c r="Q45" i="3"/>
  <c r="O45" i="3"/>
  <c r="N45" i="3"/>
  <c r="L45" i="3"/>
  <c r="K45" i="3"/>
  <c r="I45" i="3"/>
  <c r="H45" i="3"/>
  <c r="D45" i="3"/>
  <c r="U44" i="3"/>
  <c r="T44" i="3"/>
  <c r="R44" i="3"/>
  <c r="Q44" i="3"/>
  <c r="O44" i="3"/>
  <c r="N44" i="3"/>
  <c r="L44" i="3"/>
  <c r="K44" i="3"/>
  <c r="I44" i="3"/>
  <c r="H44" i="3"/>
  <c r="D44" i="3"/>
  <c r="U43" i="3"/>
  <c r="T43" i="3"/>
  <c r="R43" i="3"/>
  <c r="Q43" i="3"/>
  <c r="O43" i="3"/>
  <c r="N43" i="3"/>
  <c r="L43" i="3"/>
  <c r="K43" i="3"/>
  <c r="I43" i="3"/>
  <c r="H43" i="3"/>
  <c r="D43" i="3"/>
  <c r="U42" i="3"/>
  <c r="T42" i="3"/>
  <c r="R42" i="3"/>
  <c r="Q42" i="3"/>
  <c r="O42" i="3"/>
  <c r="N42" i="3"/>
  <c r="L42" i="3"/>
  <c r="K42" i="3"/>
  <c r="I42" i="3"/>
  <c r="H42" i="3"/>
  <c r="D42" i="3"/>
  <c r="U41" i="3"/>
  <c r="T41" i="3"/>
  <c r="R41" i="3"/>
  <c r="Q41" i="3"/>
  <c r="O41" i="3"/>
  <c r="N41" i="3"/>
  <c r="L41" i="3"/>
  <c r="K41" i="3"/>
  <c r="I41" i="3"/>
  <c r="H41" i="3"/>
  <c r="D41" i="3"/>
  <c r="U40" i="3"/>
  <c r="T40" i="3"/>
  <c r="R40" i="3"/>
  <c r="Q40" i="3"/>
  <c r="O40" i="3"/>
  <c r="N40" i="3"/>
  <c r="L40" i="3"/>
  <c r="K40" i="3"/>
  <c r="I40" i="3"/>
  <c r="H40" i="3"/>
  <c r="D40" i="3"/>
  <c r="U39" i="3"/>
  <c r="T39" i="3"/>
  <c r="R39" i="3"/>
  <c r="Q39" i="3"/>
  <c r="O39" i="3"/>
  <c r="N39" i="3"/>
  <c r="L39" i="3"/>
  <c r="K39" i="3"/>
  <c r="I39" i="3"/>
  <c r="H39" i="3"/>
  <c r="D39" i="3"/>
  <c r="U38" i="3"/>
  <c r="T38" i="3"/>
  <c r="R38" i="3"/>
  <c r="Q38" i="3"/>
  <c r="O38" i="3"/>
  <c r="N38" i="3"/>
  <c r="L38" i="3"/>
  <c r="K38" i="3"/>
  <c r="I38" i="3"/>
  <c r="H38" i="3"/>
  <c r="D38" i="3"/>
  <c r="U37" i="3"/>
  <c r="T37" i="3"/>
  <c r="R37" i="3"/>
  <c r="Q37" i="3"/>
  <c r="O37" i="3"/>
  <c r="N37" i="3"/>
  <c r="L37" i="3"/>
  <c r="K37" i="3"/>
  <c r="I37" i="3"/>
  <c r="H37" i="3"/>
  <c r="D37" i="3"/>
  <c r="U36" i="3"/>
  <c r="T36" i="3"/>
  <c r="R36" i="3"/>
  <c r="Q36" i="3"/>
  <c r="O36" i="3"/>
  <c r="N36" i="3"/>
  <c r="L36" i="3"/>
  <c r="K36" i="3"/>
  <c r="I36" i="3"/>
  <c r="H36" i="3"/>
  <c r="D36" i="3"/>
  <c r="U35" i="3"/>
  <c r="T35" i="3"/>
  <c r="R35" i="3"/>
  <c r="Q35" i="3"/>
  <c r="O35" i="3"/>
  <c r="N35" i="3"/>
  <c r="L35" i="3"/>
  <c r="K35" i="3"/>
  <c r="I35" i="3"/>
  <c r="H35" i="3"/>
  <c r="D35" i="3"/>
  <c r="U34" i="3"/>
  <c r="T34" i="3"/>
  <c r="R34" i="3"/>
  <c r="Q34" i="3"/>
  <c r="O34" i="3"/>
  <c r="N34" i="3"/>
  <c r="L34" i="3"/>
  <c r="K34" i="3"/>
  <c r="I34" i="3"/>
  <c r="H34" i="3"/>
  <c r="D34" i="3"/>
  <c r="U33" i="3"/>
  <c r="T33" i="3"/>
  <c r="R33" i="3"/>
  <c r="Q33" i="3"/>
  <c r="O33" i="3"/>
  <c r="N33" i="3"/>
  <c r="L33" i="3"/>
  <c r="K33" i="3"/>
  <c r="I33" i="3"/>
  <c r="H33" i="3"/>
  <c r="D33" i="3"/>
  <c r="U32" i="3"/>
  <c r="T32" i="3"/>
  <c r="R32" i="3"/>
  <c r="Q32" i="3"/>
  <c r="O32" i="3"/>
  <c r="N32" i="3"/>
  <c r="L32" i="3"/>
  <c r="K32" i="3"/>
  <c r="I32" i="3"/>
  <c r="H32" i="3"/>
  <c r="D32" i="3"/>
  <c r="U31" i="3"/>
  <c r="T31" i="3"/>
  <c r="R31" i="3"/>
  <c r="Q31" i="3"/>
  <c r="O31" i="3"/>
  <c r="N31" i="3"/>
  <c r="L31" i="3"/>
  <c r="K31" i="3"/>
  <c r="I31" i="3"/>
  <c r="H31" i="3"/>
  <c r="U30" i="3"/>
  <c r="T30" i="3"/>
  <c r="R30" i="3"/>
  <c r="Q30" i="3"/>
  <c r="O30" i="3"/>
  <c r="N30" i="3"/>
  <c r="L30" i="3"/>
  <c r="K30" i="3"/>
  <c r="I30" i="3"/>
  <c r="H30" i="3"/>
  <c r="U29" i="3"/>
  <c r="T29" i="3"/>
  <c r="R29" i="3"/>
  <c r="Q29" i="3"/>
  <c r="O29" i="3"/>
  <c r="N29" i="3"/>
  <c r="L29" i="3"/>
  <c r="K29" i="3"/>
  <c r="I29" i="3"/>
  <c r="H29" i="3"/>
  <c r="D29" i="3"/>
  <c r="U28" i="3"/>
  <c r="T28" i="3"/>
  <c r="R28" i="3"/>
  <c r="Q28" i="3"/>
  <c r="O28" i="3"/>
  <c r="N28" i="3"/>
  <c r="L28" i="3"/>
  <c r="K28" i="3"/>
  <c r="I28" i="3"/>
  <c r="H28" i="3"/>
  <c r="D28" i="3"/>
  <c r="U27" i="3"/>
  <c r="T27" i="3"/>
  <c r="R27" i="3"/>
  <c r="Q27" i="3"/>
  <c r="O27" i="3"/>
  <c r="N27" i="3"/>
  <c r="L27" i="3"/>
  <c r="K27" i="3"/>
  <c r="I27" i="3"/>
  <c r="H27" i="3"/>
  <c r="D27" i="3"/>
  <c r="U26" i="3"/>
  <c r="T26" i="3"/>
  <c r="R26" i="3"/>
  <c r="Q26" i="3"/>
  <c r="O26" i="3"/>
  <c r="N26" i="3"/>
  <c r="L26" i="3"/>
  <c r="K26" i="3"/>
  <c r="I26" i="3"/>
  <c r="H26" i="3"/>
  <c r="D26" i="3"/>
  <c r="U25" i="3"/>
  <c r="T25" i="3"/>
  <c r="R25" i="3"/>
  <c r="Q25" i="3"/>
  <c r="O25" i="3"/>
  <c r="N25" i="3"/>
  <c r="L25" i="3"/>
  <c r="K25" i="3"/>
  <c r="I25" i="3"/>
  <c r="H25" i="3"/>
  <c r="D25" i="3"/>
  <c r="U24" i="3"/>
  <c r="T24" i="3"/>
  <c r="R24" i="3"/>
  <c r="Q24" i="3"/>
  <c r="O24" i="3"/>
  <c r="N24" i="3"/>
  <c r="L24" i="3"/>
  <c r="K24" i="3"/>
  <c r="I24" i="3"/>
  <c r="H24" i="3"/>
  <c r="D24" i="3"/>
  <c r="U23" i="3"/>
  <c r="T23" i="3"/>
  <c r="R23" i="3"/>
  <c r="Q23" i="3"/>
  <c r="O23" i="3"/>
  <c r="N23" i="3"/>
  <c r="L23" i="3"/>
  <c r="K23" i="3"/>
  <c r="I23" i="3"/>
  <c r="H23" i="3"/>
  <c r="D23" i="3"/>
  <c r="U22" i="3"/>
  <c r="T22" i="3"/>
  <c r="R22" i="3"/>
  <c r="Q22" i="3"/>
  <c r="O22" i="3"/>
  <c r="N22" i="3"/>
  <c r="L22" i="3"/>
  <c r="K22" i="3"/>
  <c r="I22" i="3"/>
  <c r="H22" i="3"/>
  <c r="D22" i="3"/>
  <c r="U21" i="3"/>
  <c r="T21" i="3"/>
  <c r="R21" i="3"/>
  <c r="Q21" i="3"/>
  <c r="O21" i="3"/>
  <c r="N21" i="3"/>
  <c r="L21" i="3"/>
  <c r="K21" i="3"/>
  <c r="I21" i="3"/>
  <c r="H21" i="3"/>
  <c r="D21" i="3"/>
  <c r="U20" i="3"/>
  <c r="T20" i="3"/>
  <c r="R20" i="3"/>
  <c r="Q20" i="3"/>
  <c r="O20" i="3"/>
  <c r="N20" i="3"/>
  <c r="L20" i="3"/>
  <c r="K20" i="3"/>
  <c r="I20" i="3"/>
  <c r="H20" i="3"/>
  <c r="D20" i="3"/>
  <c r="U19" i="3"/>
  <c r="T19" i="3"/>
  <c r="R19" i="3"/>
  <c r="Q19" i="3"/>
  <c r="O19" i="3"/>
  <c r="N19" i="3"/>
  <c r="L19" i="3"/>
  <c r="K19" i="3"/>
  <c r="I19" i="3"/>
  <c r="H19" i="3"/>
  <c r="D19" i="3"/>
  <c r="U18" i="3"/>
  <c r="T18" i="3"/>
  <c r="R18" i="3"/>
  <c r="Q18" i="3"/>
  <c r="O18" i="3"/>
  <c r="N18" i="3"/>
  <c r="L18" i="3"/>
  <c r="K18" i="3"/>
  <c r="I18" i="3"/>
  <c r="H18" i="3"/>
  <c r="D18" i="3"/>
  <c r="U17" i="3"/>
  <c r="T17" i="3"/>
  <c r="R17" i="3"/>
  <c r="Q17" i="3"/>
  <c r="O17" i="3"/>
  <c r="N17" i="3"/>
  <c r="L17" i="3"/>
  <c r="K17" i="3"/>
  <c r="I17" i="3"/>
  <c r="H17" i="3"/>
  <c r="D17" i="3"/>
  <c r="U16" i="3"/>
  <c r="T16" i="3"/>
  <c r="R16" i="3"/>
  <c r="Q16" i="3"/>
  <c r="O16" i="3"/>
  <c r="N16" i="3"/>
  <c r="L16" i="3"/>
  <c r="K16" i="3"/>
  <c r="I16" i="3"/>
  <c r="H16" i="3"/>
  <c r="D16" i="3"/>
  <c r="U15" i="3"/>
  <c r="T15" i="3"/>
  <c r="R15" i="3"/>
  <c r="Q15" i="3"/>
  <c r="O15" i="3"/>
  <c r="N15" i="3"/>
  <c r="L15" i="3"/>
  <c r="K15" i="3"/>
  <c r="I15" i="3"/>
  <c r="H15" i="3"/>
  <c r="D15" i="3"/>
  <c r="U14" i="3"/>
  <c r="T14" i="3"/>
  <c r="R14" i="3"/>
  <c r="Q14" i="3"/>
  <c r="O14" i="3"/>
  <c r="N14" i="3"/>
  <c r="L14" i="3"/>
  <c r="K14" i="3"/>
  <c r="I14" i="3"/>
  <c r="H14" i="3"/>
  <c r="D14" i="3"/>
  <c r="U13" i="3"/>
  <c r="T13" i="3"/>
  <c r="R13" i="3"/>
  <c r="Q13" i="3"/>
  <c r="O13" i="3"/>
  <c r="N13" i="3"/>
  <c r="L13" i="3"/>
  <c r="K13" i="3"/>
  <c r="I13" i="3"/>
  <c r="H13" i="3"/>
  <c r="D13" i="3"/>
  <c r="U12" i="3"/>
  <c r="T12" i="3"/>
  <c r="R12" i="3"/>
  <c r="Q12" i="3"/>
  <c r="O12" i="3"/>
  <c r="N12" i="3"/>
  <c r="L12" i="3"/>
  <c r="K12" i="3"/>
  <c r="I12" i="3"/>
  <c r="H12" i="3"/>
  <c r="D12" i="3"/>
  <c r="U11" i="3"/>
  <c r="T11" i="3"/>
  <c r="R11" i="3"/>
  <c r="Q11" i="3"/>
  <c r="O11" i="3"/>
  <c r="N11" i="3"/>
  <c r="L11" i="3"/>
  <c r="K11" i="3"/>
  <c r="I11" i="3"/>
  <c r="H11" i="3"/>
  <c r="D11" i="3"/>
  <c r="U10" i="3"/>
  <c r="T10" i="3"/>
  <c r="R10" i="3"/>
  <c r="Q10" i="3"/>
  <c r="O10" i="3"/>
  <c r="N10" i="3"/>
  <c r="L10" i="3"/>
  <c r="K10" i="3"/>
  <c r="I10" i="3"/>
  <c r="H10" i="3"/>
  <c r="D10" i="3"/>
  <c r="U9" i="3"/>
  <c r="T9" i="3"/>
  <c r="R9" i="3"/>
  <c r="Q9" i="3"/>
  <c r="O9" i="3"/>
  <c r="N9" i="3"/>
  <c r="L9" i="3"/>
  <c r="K9" i="3"/>
  <c r="I9" i="3"/>
  <c r="H9" i="3"/>
  <c r="D9" i="3"/>
  <c r="U7" i="3"/>
  <c r="T7" i="3"/>
  <c r="R7" i="3"/>
  <c r="Q7" i="3"/>
  <c r="O7" i="3"/>
  <c r="N7" i="3"/>
  <c r="L7" i="3"/>
  <c r="K7" i="3"/>
  <c r="I7" i="3"/>
  <c r="H7" i="3"/>
  <c r="D7" i="3"/>
  <c r="U6" i="3"/>
  <c r="T6" i="3"/>
  <c r="R6" i="3"/>
  <c r="Q6" i="3"/>
  <c r="O6" i="3"/>
  <c r="N6" i="3"/>
  <c r="L6" i="3"/>
  <c r="K6" i="3"/>
  <c r="I6" i="3"/>
  <c r="H6" i="3"/>
  <c r="E6" i="3"/>
  <c r="E7" i="3" s="1"/>
  <c r="E9" i="3" s="1"/>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2" i="3" s="1"/>
  <c r="E63" i="3" s="1"/>
  <c r="E64" i="3" s="1"/>
  <c r="E65" i="3" s="1"/>
  <c r="E66" i="3" s="1"/>
  <c r="E67" i="3" s="1"/>
  <c r="E68" i="3" s="1"/>
  <c r="E69" i="3" s="1"/>
  <c r="E71" i="3" s="1"/>
  <c r="E73" i="3" s="1"/>
  <c r="E74" i="3" s="1"/>
  <c r="E77" i="3" s="1"/>
  <c r="E79" i="3" s="1"/>
  <c r="E80" i="3" s="1"/>
  <c r="E81" i="3" s="1"/>
  <c r="E82" i="3" s="1"/>
  <c r="E83" i="3" s="1"/>
  <c r="E84" i="3" s="1"/>
  <c r="E85" i="3" s="1"/>
  <c r="E86" i="3" s="1"/>
  <c r="E87" i="3" s="1"/>
  <c r="E88" i="3" s="1"/>
  <c r="E89" i="3" s="1"/>
  <c r="E90" i="3" s="1"/>
  <c r="E91" i="3" s="1"/>
  <c r="E92" i="3" s="1"/>
  <c r="E93" i="3" s="1"/>
  <c r="E94" i="3" s="1"/>
  <c r="E95" i="3" s="1"/>
  <c r="E97" i="3" s="1"/>
  <c r="E98" i="3" s="1"/>
  <c r="E99" i="3" s="1"/>
  <c r="E100" i="3" s="1"/>
  <c r="E101" i="3" s="1"/>
  <c r="E102" i="3" s="1"/>
  <c r="E103" i="3" s="1"/>
  <c r="E104" i="3" s="1"/>
  <c r="E105" i="3" s="1"/>
  <c r="E106" i="3" s="1"/>
  <c r="E107" i="3" s="1"/>
  <c r="E108" i="3" s="1"/>
  <c r="E109" i="3" s="1"/>
  <c r="E110" i="3" s="1"/>
  <c r="E111" i="3" s="1"/>
  <c r="E112" i="3" s="1"/>
  <c r="E113" i="3" s="1"/>
  <c r="E114" i="3" s="1"/>
  <c r="E115" i="3" s="1"/>
  <c r="E116" i="3" s="1"/>
  <c r="E117" i="3" s="1"/>
  <c r="E118" i="3" s="1"/>
  <c r="E119" i="3" s="1"/>
  <c r="E120" i="3" s="1"/>
  <c r="E121" i="3" s="1"/>
  <c r="E122" i="3" s="1"/>
  <c r="E123" i="3" s="1"/>
  <c r="E124" i="3" s="1"/>
  <c r="E125" i="3" s="1"/>
  <c r="E126" i="3" s="1"/>
  <c r="E127" i="3" s="1"/>
  <c r="E129" i="3" s="1"/>
  <c r="E130" i="3" s="1"/>
  <c r="E131" i="3" s="1"/>
  <c r="E132" i="3" s="1"/>
  <c r="E133" i="3" s="1"/>
  <c r="E135" i="3" s="1"/>
  <c r="E136" i="3" s="1"/>
  <c r="E137" i="3" s="1"/>
  <c r="E138" i="3" s="1"/>
  <c r="E139" i="3" s="1"/>
  <c r="E141" i="3" s="1"/>
  <c r="E142" i="3" s="1"/>
  <c r="E143" i="3" s="1"/>
  <c r="E144" i="3" s="1"/>
  <c r="E145" i="3" s="1"/>
  <c r="E147" i="3" s="1"/>
  <c r="E148" i="3" s="1"/>
  <c r="E149" i="3" s="1"/>
  <c r="E150" i="3" s="1"/>
  <c r="E151" i="3" s="1"/>
  <c r="E152" i="3" s="1"/>
  <c r="E153" i="3" s="1"/>
  <c r="E154" i="3" s="1"/>
  <c r="E155" i="3" s="1"/>
  <c r="E156" i="3" s="1"/>
  <c r="E157" i="3" s="1"/>
  <c r="E158" i="3" s="1"/>
  <c r="E159" i="3" s="1"/>
  <c r="E160" i="3" s="1"/>
  <c r="E161" i="3" s="1"/>
  <c r="E162" i="3" s="1"/>
  <c r="E163" i="3" s="1"/>
  <c r="E164" i="3" s="1"/>
  <c r="E165" i="3" s="1"/>
  <c r="E166" i="3" s="1"/>
  <c r="E167" i="3" s="1"/>
  <c r="E168" i="3" s="1"/>
  <c r="E169" i="3" s="1"/>
  <c r="E170" i="3" s="1"/>
  <c r="E171" i="3" s="1"/>
  <c r="E172" i="3" s="1"/>
  <c r="E176" i="3" s="1"/>
  <c r="E177" i="3" s="1"/>
  <c r="E178" i="3" s="1"/>
  <c r="E179" i="3" s="1"/>
  <c r="E180" i="3" s="1"/>
  <c r="E181" i="3" s="1"/>
  <c r="E182" i="3" s="1"/>
  <c r="E183" i="3" s="1"/>
  <c r="E184" i="3" s="1"/>
  <c r="E185" i="3" s="1"/>
  <c r="E186" i="3" s="1"/>
  <c r="E187" i="3" s="1"/>
  <c r="E188" i="3" s="1"/>
  <c r="E189" i="3" s="1"/>
  <c r="E191" i="3" s="1"/>
  <c r="E192" i="3" s="1"/>
  <c r="E193" i="3" s="1"/>
  <c r="E194" i="3" s="1"/>
  <c r="E195" i="3" s="1"/>
  <c r="E196" i="3" s="1"/>
  <c r="E197" i="3" s="1"/>
  <c r="E198" i="3" s="1"/>
  <c r="E199" i="3" s="1"/>
  <c r="E200" i="3" s="1"/>
  <c r="E201" i="3" s="1"/>
  <c r="E202" i="3" s="1"/>
  <c r="E203" i="3" s="1"/>
  <c r="E204" i="3" s="1"/>
  <c r="E205" i="3" s="1"/>
  <c r="E206" i="3" s="1"/>
  <c r="E207" i="3" s="1"/>
  <c r="E208" i="3" s="1"/>
  <c r="E209" i="3" s="1"/>
  <c r="E210" i="3" s="1"/>
  <c r="E211" i="3" s="1"/>
  <c r="E212" i="3" s="1"/>
  <c r="E214" i="3" s="1"/>
  <c r="E215" i="3" s="1"/>
  <c r="E216" i="3" s="1"/>
  <c r="E217" i="3" s="1"/>
  <c r="E218" i="3" s="1"/>
  <c r="E219" i="3" s="1"/>
  <c r="E220" i="3" s="1"/>
  <c r="E221" i="3" s="1"/>
  <c r="E222" i="3" s="1"/>
  <c r="E223" i="3" s="1"/>
  <c r="E224" i="3" s="1"/>
  <c r="E225" i="3" s="1"/>
  <c r="E226" i="3" s="1"/>
  <c r="E227" i="3" s="1"/>
  <c r="E228" i="3" s="1"/>
  <c r="E229" i="3" s="1"/>
  <c r="E230" i="3" s="1"/>
  <c r="E231" i="3" s="1"/>
  <c r="E232" i="3" s="1"/>
  <c r="E233" i="3" s="1"/>
  <c r="E235" i="3" s="1"/>
  <c r="E236" i="3" s="1"/>
  <c r="E237" i="3" s="1"/>
  <c r="E238" i="3" s="1"/>
  <c r="E239" i="3" s="1"/>
  <c r="E240" i="3" s="1"/>
  <c r="E241" i="3" s="1"/>
  <c r="E242" i="3" s="1"/>
  <c r="E243" i="3" s="1"/>
  <c r="E244" i="3" s="1"/>
  <c r="E245" i="3" s="1"/>
  <c r="E246" i="3" s="1"/>
  <c r="E247" i="3" s="1"/>
  <c r="E248" i="3" s="1"/>
  <c r="E249" i="3" s="1"/>
  <c r="E250" i="3" s="1"/>
  <c r="E251" i="3" s="1"/>
  <c r="E252" i="3" s="1"/>
  <c r="E254" i="3" s="1"/>
  <c r="E255" i="3" s="1"/>
  <c r="E256" i="3" s="1"/>
  <c r="E257" i="3" s="1"/>
  <c r="E258" i="3" s="1"/>
  <c r="E259" i="3" s="1"/>
  <c r="E260" i="3" s="1"/>
  <c r="E261" i="3" s="1"/>
  <c r="E262" i="3" s="1"/>
  <c r="E263" i="3" s="1"/>
  <c r="E264" i="3" s="1"/>
  <c r="E265" i="3" s="1"/>
  <c r="E266" i="3" s="1"/>
  <c r="E267" i="3" s="1"/>
  <c r="E268" i="3" s="1"/>
  <c r="E269" i="3" s="1"/>
  <c r="E270" i="3" s="1"/>
  <c r="E271" i="3" s="1"/>
  <c r="E272" i="3" s="1"/>
  <c r="E273" i="3" s="1"/>
  <c r="E274" i="3" s="1"/>
  <c r="E275" i="3" s="1"/>
  <c r="E277" i="3" s="1"/>
  <c r="E278" i="3" s="1"/>
  <c r="E279" i="3" s="1"/>
  <c r="E280" i="3" s="1"/>
  <c r="E281" i="3" s="1"/>
  <c r="E282" i="3" s="1"/>
  <c r="E283" i="3" s="1"/>
  <c r="E284" i="3" s="1"/>
  <c r="E285" i="3" s="1"/>
  <c r="E286" i="3" s="1"/>
  <c r="E287" i="3" s="1"/>
  <c r="E289" i="3" s="1"/>
  <c r="E290" i="3" s="1"/>
  <c r="E291" i="3" s="1"/>
  <c r="E292" i="3" s="1"/>
  <c r="E293" i="3" s="1"/>
  <c r="E294" i="3" s="1"/>
  <c r="E295" i="3" s="1"/>
  <c r="E296" i="3" s="1"/>
  <c r="E297" i="3" s="1"/>
  <c r="E298" i="3" s="1"/>
  <c r="E299" i="3" s="1"/>
  <c r="E300" i="3" s="1"/>
  <c r="E301" i="3" s="1"/>
  <c r="E302" i="3" s="1"/>
  <c r="E303" i="3" s="1"/>
  <c r="E304" i="3" s="1"/>
  <c r="E305" i="3" s="1"/>
  <c r="E306" i="3" s="1"/>
  <c r="E307" i="3" s="1"/>
  <c r="E308" i="3" s="1"/>
  <c r="E309" i="3" s="1"/>
  <c r="E310" i="3" s="1"/>
  <c r="E311" i="3" s="1"/>
  <c r="E312" i="3" s="1"/>
  <c r="E313" i="3" s="1"/>
  <c r="E314" i="3" s="1"/>
  <c r="E315" i="3" s="1"/>
  <c r="E316" i="3" s="1"/>
  <c r="E317" i="3" s="1"/>
  <c r="E318" i="3" s="1"/>
  <c r="E320" i="3" s="1"/>
  <c r="E321" i="3" s="1"/>
  <c r="E322" i="3" s="1"/>
  <c r="E323" i="3" s="1"/>
  <c r="E324" i="3" s="1"/>
  <c r="E325" i="3" s="1"/>
  <c r="E326" i="3" s="1"/>
  <c r="E327" i="3" s="1"/>
  <c r="E328" i="3" s="1"/>
  <c r="E329" i="3" s="1"/>
  <c r="E331" i="3" s="1"/>
  <c r="E332" i="3" s="1"/>
  <c r="E333" i="3" s="1"/>
  <c r="E334" i="3" s="1"/>
  <c r="E335" i="3" s="1"/>
  <c r="E336" i="3" s="1"/>
  <c r="E337" i="3" s="1"/>
  <c r="E338" i="3" s="1"/>
  <c r="E339" i="3" s="1"/>
  <c r="E340" i="3" s="1"/>
  <c r="E341" i="3" s="1"/>
  <c r="E342" i="3" s="1"/>
  <c r="E343" i="3" s="1"/>
  <c r="E344" i="3" s="1"/>
  <c r="E345" i="3" s="1"/>
  <c r="E346" i="3" s="1"/>
  <c r="E347" i="3" s="1"/>
  <c r="E348" i="3" s="1"/>
  <c r="E350" i="3" s="1"/>
  <c r="E351" i="3" s="1"/>
  <c r="E352" i="3" s="1"/>
  <c r="E353" i="3" s="1"/>
  <c r="E354" i="3" s="1"/>
  <c r="E355" i="3" s="1"/>
  <c r="E356" i="3" s="1"/>
  <c r="E357" i="3" s="1"/>
  <c r="E358" i="3" s="1"/>
  <c r="E359" i="3" s="1"/>
  <c r="E360" i="3" s="1"/>
  <c r="E361" i="3" s="1"/>
  <c r="E362" i="3" s="1"/>
  <c r="E363" i="3" s="1"/>
  <c r="E364" i="3" s="1"/>
  <c r="E365" i="3" s="1"/>
  <c r="E366" i="3" s="1"/>
  <c r="E367" i="3" s="1"/>
  <c r="E368" i="3" s="1"/>
  <c r="E369" i="3" s="1"/>
  <c r="E370" i="3" s="1"/>
  <c r="E371" i="3" s="1"/>
  <c r="E373" i="3" s="1"/>
  <c r="E374" i="3" s="1"/>
  <c r="E375" i="3" s="1"/>
  <c r="E376" i="3" s="1"/>
  <c r="E377" i="3" s="1"/>
  <c r="E378" i="3" s="1"/>
  <c r="E379" i="3" s="1"/>
  <c r="E380" i="3" s="1"/>
  <c r="E381" i="3" s="1"/>
  <c r="E382" i="3" s="1"/>
  <c r="E383" i="3" s="1"/>
  <c r="E384" i="3" s="1"/>
  <c r="E385" i="3" s="1"/>
  <c r="E386" i="3" s="1"/>
  <c r="E387" i="3" s="1"/>
  <c r="E388" i="3" s="1"/>
  <c r="E389" i="3" s="1"/>
  <c r="E390" i="3" s="1"/>
  <c r="E391" i="3" s="1"/>
  <c r="E393" i="3" s="1"/>
  <c r="E394" i="3" s="1"/>
  <c r="E395" i="3" s="1"/>
  <c r="E396" i="3" s="1"/>
  <c r="E397" i="3" s="1"/>
  <c r="E398" i="3" s="1"/>
  <c r="E399" i="3" s="1"/>
  <c r="E400" i="3" s="1"/>
  <c r="E401" i="3" s="1"/>
  <c r="E402" i="3" s="1"/>
  <c r="E403" i="3" s="1"/>
  <c r="E404" i="3" s="1"/>
  <c r="E405" i="3" s="1"/>
  <c r="E406" i="3" s="1"/>
  <c r="E407" i="3" s="1"/>
  <c r="E408" i="3" s="1"/>
  <c r="E410" i="3" s="1"/>
  <c r="E411" i="3" s="1"/>
  <c r="E412" i="3" s="1"/>
  <c r="E413" i="3" s="1"/>
  <c r="E414" i="3" s="1"/>
  <c r="E415" i="3" s="1"/>
  <c r="E417" i="3" s="1"/>
  <c r="E418" i="3" s="1"/>
  <c r="E419" i="3" s="1"/>
  <c r="E420" i="3" s="1"/>
  <c r="E421" i="3" s="1"/>
  <c r="E422" i="3" s="1"/>
  <c r="E423" i="3" s="1"/>
  <c r="E424" i="3" s="1"/>
  <c r="E425" i="3" s="1"/>
  <c r="E426" i="3" s="1"/>
  <c r="E427" i="3" s="1"/>
  <c r="E428" i="3" s="1"/>
  <c r="E429" i="3" s="1"/>
  <c r="E430" i="3" s="1"/>
  <c r="E431" i="3" s="1"/>
  <c r="E432" i="3" s="1"/>
  <c r="E434" i="3" s="1"/>
  <c r="E435" i="3" s="1"/>
  <c r="E436" i="3" s="1"/>
  <c r="E437" i="3" s="1"/>
  <c r="E438" i="3" s="1"/>
  <c r="E439" i="3" s="1"/>
  <c r="E440" i="3" s="1"/>
  <c r="E441" i="3" s="1"/>
  <c r="E442" i="3" s="1"/>
  <c r="E443" i="3" s="1"/>
  <c r="E445" i="3" s="1"/>
  <c r="E446" i="3" s="1"/>
  <c r="E447" i="3" s="1"/>
  <c r="E448" i="3" s="1"/>
  <c r="E450" i="3" s="1"/>
  <c r="E451" i="3" s="1"/>
  <c r="E452" i="3" s="1"/>
  <c r="E453" i="3" s="1"/>
  <c r="E455" i="3" s="1"/>
  <c r="E456" i="3" s="1"/>
  <c r="E457" i="3" s="1"/>
  <c r="E458" i="3" s="1"/>
  <c r="E460" i="3" s="1"/>
  <c r="E461" i="3" s="1"/>
  <c r="D6" i="3"/>
  <c r="U5" i="3"/>
  <c r="T5" i="3"/>
  <c r="R5" i="3"/>
  <c r="Q5" i="3"/>
  <c r="O5" i="3"/>
  <c r="N5" i="3"/>
  <c r="L5" i="3"/>
  <c r="K5" i="3"/>
  <c r="I5" i="3"/>
  <c r="H5" i="3"/>
  <c r="D5" i="3"/>
  <c r="AG462" i="1"/>
  <c r="AG454" i="1"/>
  <c r="AG444" i="1"/>
  <c r="AG416" i="1"/>
  <c r="AG402" i="1"/>
  <c r="AG394" i="1"/>
  <c r="AG325" i="1"/>
  <c r="AG271" i="1"/>
  <c r="AG241" i="1"/>
  <c r="AG205" i="1"/>
  <c r="AG193" i="1"/>
  <c r="AG190" i="1"/>
  <c r="AG175" i="1"/>
  <c r="AG173" i="1"/>
  <c r="AG172" i="1"/>
  <c r="AG128" i="1"/>
  <c r="AG64" i="1"/>
  <c r="Q392" i="3" l="1"/>
  <c r="J445" i="3"/>
  <c r="P445" i="3"/>
  <c r="M352" i="3"/>
  <c r="W80" i="3"/>
  <c r="X107" i="3"/>
  <c r="X122" i="3"/>
  <c r="X126" i="3"/>
  <c r="X183" i="3"/>
  <c r="X81" i="3"/>
  <c r="W106" i="3"/>
  <c r="X157" i="3"/>
  <c r="X202" i="3"/>
  <c r="X196" i="3"/>
  <c r="W206" i="3"/>
  <c r="X133" i="3"/>
  <c r="X159" i="3"/>
  <c r="W195" i="3"/>
  <c r="W203" i="3"/>
  <c r="W103" i="3"/>
  <c r="X120" i="3"/>
  <c r="X167" i="3"/>
  <c r="W214" i="3"/>
  <c r="X257" i="3"/>
  <c r="X64" i="3"/>
  <c r="X104" i="3"/>
  <c r="X108" i="3"/>
  <c r="W119" i="3"/>
  <c r="V423" i="3"/>
  <c r="W58" i="3"/>
  <c r="X77" i="3"/>
  <c r="X76" i="3" s="1"/>
  <c r="X147" i="3"/>
  <c r="W98" i="3"/>
  <c r="J393" i="3"/>
  <c r="J394" i="3"/>
  <c r="J423" i="3"/>
  <c r="J12" i="3"/>
  <c r="AA17" i="3"/>
  <c r="AD19" i="3"/>
  <c r="J20" i="3"/>
  <c r="AA21" i="3"/>
  <c r="AD23" i="3"/>
  <c r="J24" i="3"/>
  <c r="AA25" i="3"/>
  <c r="J28" i="3"/>
  <c r="AA29" i="3"/>
  <c r="AA30" i="3"/>
  <c r="P38" i="3"/>
  <c r="P46" i="3"/>
  <c r="AD59" i="3"/>
  <c r="M62" i="3"/>
  <c r="P64" i="3"/>
  <c r="P67" i="3"/>
  <c r="P90" i="3"/>
  <c r="P94" i="3"/>
  <c r="J95" i="3"/>
  <c r="AD130" i="3"/>
  <c r="AC139" i="3"/>
  <c r="Z141" i="3"/>
  <c r="J182" i="3"/>
  <c r="M183" i="3"/>
  <c r="AA184" i="3"/>
  <c r="J185" i="3"/>
  <c r="S185" i="3"/>
  <c r="M191" i="3"/>
  <c r="S191" i="3"/>
  <c r="S194" i="3"/>
  <c r="J200" i="3"/>
  <c r="P251" i="3"/>
  <c r="M259" i="3"/>
  <c r="S274" i="3"/>
  <c r="J282" i="3"/>
  <c r="AD285" i="3"/>
  <c r="S294" i="3"/>
  <c r="AA297" i="3"/>
  <c r="S354" i="3"/>
  <c r="W356" i="3"/>
  <c r="J390" i="3"/>
  <c r="P390" i="3"/>
  <c r="P410" i="3"/>
  <c r="P414" i="3"/>
  <c r="P418" i="3"/>
  <c r="Z83" i="3"/>
  <c r="AA113" i="3"/>
  <c r="AA117" i="3"/>
  <c r="Z120" i="3"/>
  <c r="AA121" i="3"/>
  <c r="AA126" i="3"/>
  <c r="Z168" i="3"/>
  <c r="M201" i="3"/>
  <c r="S201" i="3"/>
  <c r="S208" i="3"/>
  <c r="P210" i="3"/>
  <c r="V210" i="3"/>
  <c r="M220" i="3"/>
  <c r="J222" i="3"/>
  <c r="P222" i="3"/>
  <c r="M262" i="3"/>
  <c r="S357" i="3"/>
  <c r="M361" i="3"/>
  <c r="S361" i="3"/>
  <c r="P425" i="3"/>
  <c r="J10" i="3"/>
  <c r="J18" i="3"/>
  <c r="J60" i="3"/>
  <c r="P60" i="3"/>
  <c r="M64" i="3"/>
  <c r="S64" i="3"/>
  <c r="I72" i="3"/>
  <c r="O72" i="3"/>
  <c r="M74" i="3"/>
  <c r="S74" i="3"/>
  <c r="P84" i="3"/>
  <c r="V84" i="3"/>
  <c r="P93" i="3"/>
  <c r="S94" i="3"/>
  <c r="AA303" i="3"/>
  <c r="AD328" i="3"/>
  <c r="AA362" i="3"/>
  <c r="W389" i="3"/>
  <c r="T175" i="3"/>
  <c r="AD191" i="3"/>
  <c r="P208" i="3"/>
  <c r="V212" i="3"/>
  <c r="P216" i="3"/>
  <c r="P220" i="3"/>
  <c r="M222" i="3"/>
  <c r="S222" i="3"/>
  <c r="S226" i="3"/>
  <c r="S260" i="3"/>
  <c r="J266" i="3"/>
  <c r="P266" i="3"/>
  <c r="S268" i="3"/>
  <c r="J270" i="3"/>
  <c r="M271" i="3"/>
  <c r="V273" i="3"/>
  <c r="J298" i="3"/>
  <c r="M299" i="3"/>
  <c r="S299" i="3"/>
  <c r="AA300" i="3"/>
  <c r="P301" i="3"/>
  <c r="S303" i="3"/>
  <c r="M307" i="3"/>
  <c r="P326" i="3"/>
  <c r="M328" i="3"/>
  <c r="S328" i="3"/>
  <c r="J344" i="3"/>
  <c r="V376" i="3"/>
  <c r="J395" i="3"/>
  <c r="P395" i="3"/>
  <c r="M397" i="3"/>
  <c r="J19" i="3"/>
  <c r="J23" i="3"/>
  <c r="J27" i="3"/>
  <c r="J45" i="3"/>
  <c r="J53" i="3"/>
  <c r="M55" i="3"/>
  <c r="S59" i="3"/>
  <c r="S79" i="3"/>
  <c r="S80" i="3"/>
  <c r="J85" i="3"/>
  <c r="M87" i="3"/>
  <c r="S87" i="3"/>
  <c r="S88" i="3"/>
  <c r="K96" i="3"/>
  <c r="AA11" i="3"/>
  <c r="AA15" i="3"/>
  <c r="AA19" i="3"/>
  <c r="R61" i="3"/>
  <c r="AD66" i="3"/>
  <c r="AA73" i="3"/>
  <c r="AC92" i="3"/>
  <c r="AD93" i="3"/>
  <c r="M6" i="3"/>
  <c r="M114" i="3"/>
  <c r="S114" i="3"/>
  <c r="S115" i="3"/>
  <c r="V127" i="3"/>
  <c r="J132" i="3"/>
  <c r="P132" i="3"/>
  <c r="L175" i="3"/>
  <c r="S177" i="3"/>
  <c r="J186" i="3"/>
  <c r="V189" i="3"/>
  <c r="J254" i="3"/>
  <c r="P293" i="3"/>
  <c r="P297" i="3"/>
  <c r="X298" i="3"/>
  <c r="V302" i="3"/>
  <c r="J306" i="3"/>
  <c r="J318" i="3"/>
  <c r="L319" i="3"/>
  <c r="J435" i="3"/>
  <c r="M202" i="3"/>
  <c r="P223" i="3"/>
  <c r="AA236" i="3"/>
  <c r="X362" i="3"/>
  <c r="AC369" i="3"/>
  <c r="AD377" i="3"/>
  <c r="AC380" i="3"/>
  <c r="M428" i="3"/>
  <c r="M435" i="3"/>
  <c r="P438" i="3"/>
  <c r="M439" i="3"/>
  <c r="AC439" i="3"/>
  <c r="P455" i="3"/>
  <c r="M457" i="3"/>
  <c r="S457" i="3"/>
  <c r="S6" i="3"/>
  <c r="AD20" i="3"/>
  <c r="AD24" i="3"/>
  <c r="M33" i="3"/>
  <c r="S33" i="3"/>
  <c r="S37" i="3"/>
  <c r="M41" i="3"/>
  <c r="S41" i="3"/>
  <c r="AA44" i="3"/>
  <c r="M45" i="3"/>
  <c r="S45" i="3"/>
  <c r="P48" i="3"/>
  <c r="M49" i="3"/>
  <c r="S49" i="3"/>
  <c r="J51" i="3"/>
  <c r="M53" i="3"/>
  <c r="S53" i="3"/>
  <c r="J55" i="3"/>
  <c r="P59" i="3"/>
  <c r="AA62" i="3"/>
  <c r="Z68" i="3"/>
  <c r="M73" i="3"/>
  <c r="M72" i="3" s="1"/>
  <c r="Q72" i="3"/>
  <c r="P79" i="3"/>
  <c r="S89" i="3"/>
  <c r="S104" i="3"/>
  <c r="S112" i="3"/>
  <c r="P156" i="3"/>
  <c r="M159" i="3"/>
  <c r="S162" i="3"/>
  <c r="P164" i="3"/>
  <c r="S170" i="3"/>
  <c r="AA210" i="3"/>
  <c r="W232" i="3"/>
  <c r="Y232" i="3" s="1"/>
  <c r="AA235" i="3"/>
  <c r="AD242" i="3"/>
  <c r="AD248" i="3"/>
  <c r="M251" i="3"/>
  <c r="S251" i="3"/>
  <c r="S257" i="3"/>
  <c r="J259" i="3"/>
  <c r="P259" i="3"/>
  <c r="V259" i="3"/>
  <c r="M282" i="3"/>
  <c r="J294" i="3"/>
  <c r="V294" i="3"/>
  <c r="M317" i="3"/>
  <c r="P329" i="3"/>
  <c r="S332" i="3"/>
  <c r="M333" i="3"/>
  <c r="S336" i="3"/>
  <c r="M340" i="3"/>
  <c r="S340" i="3"/>
  <c r="M341" i="3"/>
  <c r="V342" i="3"/>
  <c r="J347" i="3"/>
  <c r="P364" i="3"/>
  <c r="M366" i="3"/>
  <c r="V368" i="3"/>
  <c r="J374" i="3"/>
  <c r="P374" i="3"/>
  <c r="T372" i="3"/>
  <c r="M376" i="3"/>
  <c r="M377" i="3"/>
  <c r="S377" i="3"/>
  <c r="P379" i="3"/>
  <c r="P383" i="3"/>
  <c r="S385" i="3"/>
  <c r="P387" i="3"/>
  <c r="Z387" i="3"/>
  <c r="M391" i="3"/>
  <c r="Z394" i="3"/>
  <c r="AD397" i="3"/>
  <c r="AC398" i="3"/>
  <c r="AD399" i="3"/>
  <c r="S403" i="3"/>
  <c r="P420" i="3"/>
  <c r="V420" i="3"/>
  <c r="M438" i="3"/>
  <c r="J14" i="3"/>
  <c r="J29" i="3"/>
  <c r="N8" i="3"/>
  <c r="AA9" i="3"/>
  <c r="AA13" i="3"/>
  <c r="AA28" i="3"/>
  <c r="Z87" i="3"/>
  <c r="J13" i="3"/>
  <c r="J5" i="3"/>
  <c r="J6" i="3"/>
  <c r="P6" i="3"/>
  <c r="AA7" i="3"/>
  <c r="J11" i="3"/>
  <c r="X18" i="3"/>
  <c r="J22" i="3"/>
  <c r="AA23" i="3"/>
  <c r="J26" i="3"/>
  <c r="AA99" i="3"/>
  <c r="Z102" i="3"/>
  <c r="AA103" i="3"/>
  <c r="AA107" i="3"/>
  <c r="W170" i="3"/>
  <c r="X458" i="3"/>
  <c r="AA27" i="3"/>
  <c r="M51" i="3"/>
  <c r="P52" i="3"/>
  <c r="P73" i="3"/>
  <c r="J74" i="3"/>
  <c r="X83" i="3"/>
  <c r="M84" i="3"/>
  <c r="S85" i="3"/>
  <c r="V107" i="3"/>
  <c r="J111" i="3"/>
  <c r="X112" i="3"/>
  <c r="AC115" i="3"/>
  <c r="AD116" i="3"/>
  <c r="S117" i="3"/>
  <c r="Z122" i="3"/>
  <c r="X162" i="3"/>
  <c r="P165" i="3"/>
  <c r="V165" i="3"/>
  <c r="S167" i="3"/>
  <c r="J227" i="3"/>
  <c r="V231" i="3"/>
  <c r="P237" i="3"/>
  <c r="M239" i="3"/>
  <c r="S239" i="3"/>
  <c r="J248" i="3"/>
  <c r="V248" i="3"/>
  <c r="M250" i="3"/>
  <c r="V263" i="3"/>
  <c r="S265" i="3"/>
  <c r="J267" i="3"/>
  <c r="P267" i="3"/>
  <c r="M269" i="3"/>
  <c r="M272" i="3"/>
  <c r="S272" i="3"/>
  <c r="P275" i="3"/>
  <c r="J277" i="3"/>
  <c r="P277" i="3"/>
  <c r="S279" i="3"/>
  <c r="AA280" i="3"/>
  <c r="Z281" i="3"/>
  <c r="AA282" i="3"/>
  <c r="S283" i="3"/>
  <c r="J285" i="3"/>
  <c r="P285" i="3"/>
  <c r="S287" i="3"/>
  <c r="M289" i="3"/>
  <c r="S289" i="3"/>
  <c r="L288" i="3"/>
  <c r="M293" i="3"/>
  <c r="Z298" i="3"/>
  <c r="Z302" i="3"/>
  <c r="P305" i="3"/>
  <c r="M320" i="3"/>
  <c r="J322" i="3"/>
  <c r="J325" i="3"/>
  <c r="P325" i="3"/>
  <c r="AD334" i="3"/>
  <c r="M342" i="3"/>
  <c r="V343" i="3"/>
  <c r="W347" i="3"/>
  <c r="W353" i="3"/>
  <c r="X354" i="3"/>
  <c r="M355" i="3"/>
  <c r="S355" i="3"/>
  <c r="M360" i="3"/>
  <c r="J362" i="3"/>
  <c r="P362" i="3"/>
  <c r="J363" i="3"/>
  <c r="S369" i="3"/>
  <c r="J371" i="3"/>
  <c r="P371" i="3"/>
  <c r="P378" i="3"/>
  <c r="P382" i="3"/>
  <c r="AC388" i="3"/>
  <c r="AD394" i="3"/>
  <c r="M402" i="3"/>
  <c r="M422" i="3"/>
  <c r="S422" i="3"/>
  <c r="X438" i="3"/>
  <c r="S440" i="3"/>
  <c r="AA460" i="3"/>
  <c r="AA459" i="3" s="1"/>
  <c r="Z110" i="3"/>
  <c r="L128" i="3"/>
  <c r="R128" i="3"/>
  <c r="AC130" i="3"/>
  <c r="M132" i="3"/>
  <c r="L134" i="3"/>
  <c r="AD135" i="3"/>
  <c r="AC142" i="3"/>
  <c r="AD143" i="3"/>
  <c r="AA149" i="3"/>
  <c r="AA200" i="3"/>
  <c r="Z203" i="3"/>
  <c r="AD207" i="3"/>
  <c r="Z218" i="3"/>
  <c r="AC231" i="3"/>
  <c r="AC259" i="3"/>
  <c r="W259" i="3"/>
  <c r="X316" i="3"/>
  <c r="N330" i="3"/>
  <c r="Z334" i="3"/>
  <c r="AA335" i="3"/>
  <c r="AC338" i="3"/>
  <c r="AA345" i="3"/>
  <c r="AA417" i="3"/>
  <c r="P435" i="3"/>
  <c r="W435" i="3"/>
  <c r="X436" i="3"/>
  <c r="S437" i="3"/>
  <c r="J440" i="3"/>
  <c r="P440" i="3"/>
  <c r="V440" i="3"/>
  <c r="X441" i="3"/>
  <c r="AA448" i="3"/>
  <c r="AA450" i="3"/>
  <c r="S451" i="3"/>
  <c r="X455" i="3"/>
  <c r="M458" i="3"/>
  <c r="P109" i="3"/>
  <c r="M131" i="3"/>
  <c r="S131" i="3"/>
  <c r="P141" i="3"/>
  <c r="J142" i="3"/>
  <c r="M143" i="3"/>
  <c r="S143" i="3"/>
  <c r="M144" i="3"/>
  <c r="J151" i="3"/>
  <c r="P151" i="3"/>
  <c r="J155" i="3"/>
  <c r="P155" i="3"/>
  <c r="J180" i="3"/>
  <c r="M195" i="3"/>
  <c r="M199" i="3"/>
  <c r="S199" i="3"/>
  <c r="S211" i="3"/>
  <c r="M215" i="3"/>
  <c r="V217" i="3"/>
  <c r="M237" i="3"/>
  <c r="J250" i="3"/>
  <c r="P250" i="3"/>
  <c r="M258" i="3"/>
  <c r="M263" i="3"/>
  <c r="P265" i="3"/>
  <c r="P307" i="3"/>
  <c r="S308" i="3"/>
  <c r="J310" i="3"/>
  <c r="J314" i="3"/>
  <c r="S316" i="3"/>
  <c r="P333" i="3"/>
  <c r="M335" i="3"/>
  <c r="S335" i="3"/>
  <c r="P341" i="3"/>
  <c r="P346" i="3"/>
  <c r="M347" i="3"/>
  <c r="P348" i="3"/>
  <c r="J361" i="3"/>
  <c r="M379" i="3"/>
  <c r="V404" i="3"/>
  <c r="J407" i="3"/>
  <c r="P407" i="3"/>
  <c r="M411" i="3"/>
  <c r="P417" i="3"/>
  <c r="AA420" i="3"/>
  <c r="AD420" i="3"/>
  <c r="J422" i="3"/>
  <c r="J430" i="3"/>
  <c r="P430" i="3"/>
  <c r="S431" i="3"/>
  <c r="J439" i="3"/>
  <c r="Z446" i="3"/>
  <c r="S448" i="3"/>
  <c r="S450" i="3"/>
  <c r="P452" i="3"/>
  <c r="M455" i="3"/>
  <c r="P458" i="3"/>
  <c r="W9" i="3"/>
  <c r="X16" i="3"/>
  <c r="X14" i="3"/>
  <c r="K4" i="3"/>
  <c r="Q8" i="3"/>
  <c r="AD15" i="3"/>
  <c r="AD16" i="3"/>
  <c r="W17" i="3"/>
  <c r="W19" i="3"/>
  <c r="J21" i="3"/>
  <c r="AA24" i="3"/>
  <c r="AA26" i="3"/>
  <c r="P34" i="3"/>
  <c r="P42" i="3"/>
  <c r="AC60" i="3"/>
  <c r="AD71" i="3"/>
  <c r="AD70" i="3" s="1"/>
  <c r="AC73" i="3"/>
  <c r="Z79" i="3"/>
  <c r="AA80" i="3"/>
  <c r="M83" i="3"/>
  <c r="AD100" i="3"/>
  <c r="Q128" i="3"/>
  <c r="W25" i="3"/>
  <c r="AD7" i="3"/>
  <c r="X10" i="3"/>
  <c r="J7" i="3"/>
  <c r="W7" i="3"/>
  <c r="AD11" i="3"/>
  <c r="AD12" i="3"/>
  <c r="W13" i="3"/>
  <c r="J15" i="3"/>
  <c r="W15" i="3"/>
  <c r="J16" i="3"/>
  <c r="J17" i="3"/>
  <c r="X20" i="3"/>
  <c r="X22" i="3"/>
  <c r="AD27" i="3"/>
  <c r="AD28" i="3"/>
  <c r="W29" i="3"/>
  <c r="P30" i="3"/>
  <c r="P32" i="3"/>
  <c r="P36" i="3"/>
  <c r="P40" i="3"/>
  <c r="J44" i="3"/>
  <c r="P44" i="3"/>
  <c r="J49" i="3"/>
  <c r="S56" i="3"/>
  <c r="M57" i="3"/>
  <c r="Z58" i="3"/>
  <c r="J62" i="3"/>
  <c r="M68" i="3"/>
  <c r="P69" i="3"/>
  <c r="AA77" i="3"/>
  <c r="AA76" i="3" s="1"/>
  <c r="M85" i="3"/>
  <c r="J88" i="3"/>
  <c r="S92" i="3"/>
  <c r="P97" i="3"/>
  <c r="M98" i="3"/>
  <c r="S98" i="3"/>
  <c r="M99" i="3"/>
  <c r="M100" i="3"/>
  <c r="S100" i="3"/>
  <c r="M101" i="3"/>
  <c r="P102" i="3"/>
  <c r="P116" i="3"/>
  <c r="P120" i="3"/>
  <c r="W27" i="3"/>
  <c r="X223" i="3"/>
  <c r="W226" i="3"/>
  <c r="W6" i="3"/>
  <c r="W11" i="3"/>
  <c r="O61" i="3"/>
  <c r="J9" i="3"/>
  <c r="X12" i="3"/>
  <c r="W21" i="3"/>
  <c r="W23" i="3"/>
  <c r="J25" i="3"/>
  <c r="W34" i="3"/>
  <c r="M37" i="3"/>
  <c r="W38" i="3"/>
  <c r="W42" i="3"/>
  <c r="W46" i="3"/>
  <c r="AA48" i="3"/>
  <c r="M59" i="3"/>
  <c r="Q61" i="3"/>
  <c r="V62" i="3"/>
  <c r="H128" i="3"/>
  <c r="T128" i="3"/>
  <c r="J130" i="3"/>
  <c r="N146" i="3"/>
  <c r="X194" i="3"/>
  <c r="X258" i="3"/>
  <c r="W262" i="3"/>
  <c r="AA108" i="3"/>
  <c r="S108" i="3"/>
  <c r="AA112" i="3"/>
  <c r="AA115" i="3"/>
  <c r="P126" i="3"/>
  <c r="P133" i="3"/>
  <c r="I134" i="3"/>
  <c r="M137" i="3"/>
  <c r="Z138" i="3"/>
  <c r="J139" i="3"/>
  <c r="AA139" i="3"/>
  <c r="W154" i="3"/>
  <c r="AA165" i="3"/>
  <c r="AD176" i="3"/>
  <c r="AA178" i="3"/>
  <c r="Z184" i="3"/>
  <c r="AB184" i="3" s="1"/>
  <c r="R190" i="3"/>
  <c r="Z197" i="3"/>
  <c r="AA198" i="3"/>
  <c r="O213" i="3"/>
  <c r="Q213" i="3"/>
  <c r="M231" i="3"/>
  <c r="S232" i="3"/>
  <c r="M235" i="3"/>
  <c r="S235" i="3"/>
  <c r="M236" i="3"/>
  <c r="M243" i="3"/>
  <c r="S243" i="3"/>
  <c r="W245" i="3"/>
  <c r="X246" i="3"/>
  <c r="M254" i="3"/>
  <c r="S254" i="3"/>
  <c r="P257" i="3"/>
  <c r="J262" i="3"/>
  <c r="AC263" i="3"/>
  <c r="M265" i="3"/>
  <c r="I276" i="3"/>
  <c r="O276" i="3"/>
  <c r="U276" i="3"/>
  <c r="S280" i="3"/>
  <c r="P282" i="3"/>
  <c r="P286" i="3"/>
  <c r="P86" i="3"/>
  <c r="AA89" i="3"/>
  <c r="Z91" i="3"/>
  <c r="AA92" i="3"/>
  <c r="M97" i="3"/>
  <c r="P98" i="3"/>
  <c r="J99" i="3"/>
  <c r="P99" i="3"/>
  <c r="J100" i="3"/>
  <c r="P101" i="3"/>
  <c r="M102" i="3"/>
  <c r="S102" i="3"/>
  <c r="S103" i="3"/>
  <c r="M110" i="3"/>
  <c r="S110" i="3"/>
  <c r="S111" i="3"/>
  <c r="P113" i="3"/>
  <c r="J118" i="3"/>
  <c r="S120" i="3"/>
  <c r="J121" i="3"/>
  <c r="P121" i="3"/>
  <c r="M124" i="3"/>
  <c r="M129" i="3"/>
  <c r="AD132" i="3"/>
  <c r="S133" i="3"/>
  <c r="N134" i="3"/>
  <c r="J138" i="3"/>
  <c r="M141" i="3"/>
  <c r="J143" i="3"/>
  <c r="S145" i="3"/>
  <c r="S147" i="3"/>
  <c r="J149" i="3"/>
  <c r="AC149" i="3"/>
  <c r="AA154" i="3"/>
  <c r="AA155" i="3"/>
  <c r="S156" i="3"/>
  <c r="AA157" i="3"/>
  <c r="S157" i="3"/>
  <c r="J158" i="3"/>
  <c r="Z160" i="3"/>
  <c r="S160" i="3"/>
  <c r="J162" i="3"/>
  <c r="M165" i="3"/>
  <c r="Z169" i="3"/>
  <c r="AA170" i="3"/>
  <c r="S178" i="3"/>
  <c r="W180" i="3"/>
  <c r="J183" i="3"/>
  <c r="P183" i="3"/>
  <c r="V183" i="3"/>
  <c r="V185" i="3"/>
  <c r="J187" i="3"/>
  <c r="J191" i="3"/>
  <c r="N190" i="3"/>
  <c r="AC196" i="3"/>
  <c r="W200" i="3"/>
  <c r="S200" i="3"/>
  <c r="J201" i="3"/>
  <c r="P202" i="3"/>
  <c r="M203" i="3"/>
  <c r="M210" i="3"/>
  <c r="W216" i="3"/>
  <c r="X221" i="3"/>
  <c r="AC224" i="3"/>
  <c r="S225" i="3"/>
  <c r="AD232" i="3"/>
  <c r="R234" i="3"/>
  <c r="AA241" i="3"/>
  <c r="W244" i="3"/>
  <c r="AD250" i="3"/>
  <c r="L253" i="3"/>
  <c r="P256" i="3"/>
  <c r="AA256" i="3"/>
  <c r="P261" i="3"/>
  <c r="AA264" i="3"/>
  <c r="S264" i="3"/>
  <c r="J273" i="3"/>
  <c r="W280" i="3"/>
  <c r="P281" i="3"/>
  <c r="M154" i="3"/>
  <c r="S154" i="3"/>
  <c r="J161" i="3"/>
  <c r="S164" i="3"/>
  <c r="J179" i="3"/>
  <c r="P179" i="3"/>
  <c r="P194" i="3"/>
  <c r="S197" i="3"/>
  <c r="P199" i="3"/>
  <c r="AC211" i="3"/>
  <c r="J215" i="3"/>
  <c r="P215" i="3"/>
  <c r="AA218" i="3"/>
  <c r="AD218" i="3"/>
  <c r="AA226" i="3"/>
  <c r="S229" i="3"/>
  <c r="J231" i="3"/>
  <c r="J232" i="3"/>
  <c r="J233" i="3"/>
  <c r="P233" i="3"/>
  <c r="N234" i="3"/>
  <c r="Z235" i="3"/>
  <c r="AB235" i="3" s="1"/>
  <c r="P236" i="3"/>
  <c r="Z241" i="3"/>
  <c r="AA246" i="3"/>
  <c r="P252" i="3"/>
  <c r="Z252" i="3"/>
  <c r="J255" i="3"/>
  <c r="S256" i="3"/>
  <c r="X260" i="3"/>
  <c r="P263" i="3"/>
  <c r="S263" i="3"/>
  <c r="M266" i="3"/>
  <c r="S266" i="3"/>
  <c r="P268" i="3"/>
  <c r="P271" i="3"/>
  <c r="V272" i="3"/>
  <c r="M273" i="3"/>
  <c r="N276" i="3"/>
  <c r="P279" i="3"/>
  <c r="J280" i="3"/>
  <c r="J283" i="3"/>
  <c r="P283" i="3"/>
  <c r="J284" i="3"/>
  <c r="M285" i="3"/>
  <c r="J287" i="3"/>
  <c r="P287" i="3"/>
  <c r="P289" i="3"/>
  <c r="X296" i="3"/>
  <c r="X306" i="3"/>
  <c r="X307" i="3"/>
  <c r="M309" i="3"/>
  <c r="W310" i="3"/>
  <c r="P323" i="3"/>
  <c r="M356" i="3"/>
  <c r="AD356" i="3"/>
  <c r="P359" i="3"/>
  <c r="J368" i="3"/>
  <c r="P399" i="3"/>
  <c r="P402" i="3"/>
  <c r="AA421" i="3"/>
  <c r="W434" i="3"/>
  <c r="W460" i="3"/>
  <c r="W459" i="3" s="1"/>
  <c r="Z289" i="3"/>
  <c r="O288" i="3"/>
  <c r="M291" i="3"/>
  <c r="S291" i="3"/>
  <c r="AA292" i="3"/>
  <c r="AD292" i="3"/>
  <c r="J293" i="3"/>
  <c r="M301" i="3"/>
  <c r="M302" i="3"/>
  <c r="M304" i="3"/>
  <c r="S304" i="3"/>
  <c r="Z309" i="3"/>
  <c r="M312" i="3"/>
  <c r="Z313" i="3"/>
  <c r="X314" i="3"/>
  <c r="M315" i="3"/>
  <c r="S315" i="3"/>
  <c r="AC321" i="3"/>
  <c r="AA322" i="3"/>
  <c r="AA325" i="3"/>
  <c r="M326" i="3"/>
  <c r="AD327" i="3"/>
  <c r="J328" i="3"/>
  <c r="AA331" i="3"/>
  <c r="R330" i="3"/>
  <c r="P336" i="3"/>
  <c r="M338" i="3"/>
  <c r="S338" i="3"/>
  <c r="Z342" i="3"/>
  <c r="AC343" i="3"/>
  <c r="AD344" i="3"/>
  <c r="S345" i="3"/>
  <c r="AD347" i="3"/>
  <c r="J348" i="3"/>
  <c r="X350" i="3"/>
  <c r="S353" i="3"/>
  <c r="AA354" i="3"/>
  <c r="V356" i="3"/>
  <c r="J357" i="3"/>
  <c r="X358" i="3"/>
  <c r="M359" i="3"/>
  <c r="W361" i="3"/>
  <c r="J366" i="3"/>
  <c r="P366" i="3"/>
  <c r="AA367" i="3"/>
  <c r="S368" i="3"/>
  <c r="AA369" i="3"/>
  <c r="AD369" i="3"/>
  <c r="J370" i="3"/>
  <c r="P370" i="3"/>
  <c r="M375" i="3"/>
  <c r="J376" i="3"/>
  <c r="AA380" i="3"/>
  <c r="S380" i="3"/>
  <c r="J381" i="3"/>
  <c r="P381" i="3"/>
  <c r="X382" i="3"/>
  <c r="M383" i="3"/>
  <c r="S384" i="3"/>
  <c r="J385" i="3"/>
  <c r="AA386" i="3"/>
  <c r="M387" i="3"/>
  <c r="O392" i="3"/>
  <c r="P396" i="3"/>
  <c r="W398" i="3"/>
  <c r="AD404" i="3"/>
  <c r="AC408" i="3"/>
  <c r="AA413" i="3"/>
  <c r="O416" i="3"/>
  <c r="X430" i="3"/>
  <c r="P434" i="3"/>
  <c r="W456" i="3"/>
  <c r="W457" i="3"/>
  <c r="Y457" i="3" s="1"/>
  <c r="Z292" i="3"/>
  <c r="M295" i="3"/>
  <c r="S295" i="3"/>
  <c r="P303" i="3"/>
  <c r="J305" i="3"/>
  <c r="J307" i="3"/>
  <c r="J308" i="3"/>
  <c r="P308" i="3"/>
  <c r="M310" i="3"/>
  <c r="AC310" i="3"/>
  <c r="J316" i="3"/>
  <c r="P316" i="3"/>
  <c r="P320" i="3"/>
  <c r="M322" i="3"/>
  <c r="S322" i="3"/>
  <c r="Z331" i="3"/>
  <c r="J335" i="3"/>
  <c r="P335" i="3"/>
  <c r="V344" i="3"/>
  <c r="W346" i="3"/>
  <c r="J352" i="3"/>
  <c r="J354" i="3"/>
  <c r="P354" i="3"/>
  <c r="P355" i="3"/>
  <c r="AA357" i="3"/>
  <c r="M358" i="3"/>
  <c r="S358" i="3"/>
  <c r="M362" i="3"/>
  <c r="M363" i="3"/>
  <c r="S363" i="3"/>
  <c r="M367" i="3"/>
  <c r="S367" i="3"/>
  <c r="M371" i="3"/>
  <c r="P375" i="3"/>
  <c r="J380" i="3"/>
  <c r="P380" i="3"/>
  <c r="X381" i="3"/>
  <c r="AA389" i="3"/>
  <c r="Z391" i="3"/>
  <c r="AA398" i="3"/>
  <c r="AD398" i="3"/>
  <c r="J400" i="3"/>
  <c r="P400" i="3"/>
  <c r="J403" i="3"/>
  <c r="P403" i="3"/>
  <c r="V403" i="3"/>
  <c r="J404" i="3"/>
  <c r="P404" i="3"/>
  <c r="R409" i="3"/>
  <c r="AA412" i="3"/>
  <c r="M413" i="3"/>
  <c r="S413" i="3"/>
  <c r="Q416" i="3"/>
  <c r="M418" i="3"/>
  <c r="Z419" i="3"/>
  <c r="X421" i="3"/>
  <c r="P421" i="3"/>
  <c r="W421" i="3"/>
  <c r="P422" i="3"/>
  <c r="S425" i="3"/>
  <c r="J427" i="3"/>
  <c r="P428" i="3"/>
  <c r="Z428" i="3"/>
  <c r="AA429" i="3"/>
  <c r="S430" i="3"/>
  <c r="V432" i="3"/>
  <c r="M434" i="3"/>
  <c r="AD436" i="3"/>
  <c r="AD447" i="3"/>
  <c r="AA457" i="3"/>
  <c r="T459" i="3"/>
  <c r="S460" i="3"/>
  <c r="S459" i="3" s="1"/>
  <c r="W311" i="3"/>
  <c r="W315" i="3"/>
  <c r="Z423" i="3"/>
  <c r="S423" i="3"/>
  <c r="M424" i="3"/>
  <c r="S424" i="3"/>
  <c r="AA425" i="3"/>
  <c r="AA431" i="3"/>
  <c r="AD435" i="3"/>
  <c r="J436" i="3"/>
  <c r="AC436" i="3"/>
  <c r="P437" i="3"/>
  <c r="V439" i="3"/>
  <c r="AA440" i="3"/>
  <c r="S441" i="3"/>
  <c r="AD442" i="3"/>
  <c r="AC445" i="3"/>
  <c r="J447" i="3"/>
  <c r="J450" i="3"/>
  <c r="X451" i="3"/>
  <c r="M452" i="3"/>
  <c r="J455" i="3"/>
  <c r="M456" i="3"/>
  <c r="S458" i="3"/>
  <c r="S5" i="3"/>
  <c r="X6" i="3"/>
  <c r="O4" i="3"/>
  <c r="X7" i="3"/>
  <c r="H8" i="3"/>
  <c r="L8" i="3"/>
  <c r="AD9" i="3"/>
  <c r="AA10" i="3"/>
  <c r="X11" i="3"/>
  <c r="Y11" i="3" s="1"/>
  <c r="W12" i="3"/>
  <c r="AD13" i="3"/>
  <c r="AA14" i="3"/>
  <c r="X15" i="3"/>
  <c r="W16" i="3"/>
  <c r="AD17" i="3"/>
  <c r="AA18" i="3"/>
  <c r="X19" i="3"/>
  <c r="W20" i="3"/>
  <c r="AD21" i="3"/>
  <c r="AA22" i="3"/>
  <c r="W24" i="3"/>
  <c r="AD25" i="3"/>
  <c r="W28" i="3"/>
  <c r="AD29" i="3"/>
  <c r="M31" i="3"/>
  <c r="S31" i="3"/>
  <c r="M32" i="3"/>
  <c r="J33" i="3"/>
  <c r="J35" i="3"/>
  <c r="P35" i="3"/>
  <c r="W35" i="3"/>
  <c r="P37" i="3"/>
  <c r="M38" i="3"/>
  <c r="M39" i="3"/>
  <c r="S39" i="3"/>
  <c r="M40" i="3"/>
  <c r="J41" i="3"/>
  <c r="J43" i="3"/>
  <c r="P45" i="3"/>
  <c r="M46" i="3"/>
  <c r="AA46" i="3"/>
  <c r="M47" i="3"/>
  <c r="S47" i="3"/>
  <c r="M48" i="3"/>
  <c r="P50" i="3"/>
  <c r="W50" i="3"/>
  <c r="P51" i="3"/>
  <c r="P53" i="3"/>
  <c r="M54" i="3"/>
  <c r="S55" i="3"/>
  <c r="M56" i="3"/>
  <c r="W57" i="3"/>
  <c r="P58" i="3"/>
  <c r="AD62" i="3"/>
  <c r="J64" i="3"/>
  <c r="Z65" i="3"/>
  <c r="M66" i="3"/>
  <c r="S66" i="3"/>
  <c r="W68" i="3"/>
  <c r="U70" i="3"/>
  <c r="M71" i="3"/>
  <c r="M70" i="3" s="1"/>
  <c r="AD74" i="3"/>
  <c r="P77" i="3"/>
  <c r="P76" i="3" s="1"/>
  <c r="AC77" i="3"/>
  <c r="AC76" i="3" s="1"/>
  <c r="T78" i="3"/>
  <c r="J79" i="3"/>
  <c r="AA81" i="3"/>
  <c r="S81" i="3"/>
  <c r="J82" i="3"/>
  <c r="P82" i="3"/>
  <c r="AA84" i="3"/>
  <c r="X86" i="3"/>
  <c r="W86" i="3"/>
  <c r="J87" i="3"/>
  <c r="X87" i="3"/>
  <c r="AC88" i="3"/>
  <c r="P89" i="3"/>
  <c r="W90" i="3"/>
  <c r="J91" i="3"/>
  <c r="X91" i="3"/>
  <c r="M93" i="3"/>
  <c r="S93" i="3"/>
  <c r="M94" i="3"/>
  <c r="P95" i="3"/>
  <c r="Z95" i="3"/>
  <c r="O96" i="3"/>
  <c r="S97" i="3"/>
  <c r="W101" i="3"/>
  <c r="J102" i="3"/>
  <c r="AA104" i="3"/>
  <c r="J105" i="3"/>
  <c r="P105" i="3"/>
  <c r="X106" i="3"/>
  <c r="Y106" i="3" s="1"/>
  <c r="M107" i="3"/>
  <c r="M108" i="3"/>
  <c r="W109" i="3"/>
  <c r="J110" i="3"/>
  <c r="X110" i="3"/>
  <c r="AC111" i="3"/>
  <c r="P112" i="3"/>
  <c r="W113" i="3"/>
  <c r="J114" i="3"/>
  <c r="X114" i="3"/>
  <c r="M116" i="3"/>
  <c r="S116" i="3"/>
  <c r="P118" i="3"/>
  <c r="W118" i="3"/>
  <c r="X129" i="3"/>
  <c r="M130" i="3"/>
  <c r="S130" i="3"/>
  <c r="S132" i="3"/>
  <c r="J133" i="3"/>
  <c r="J135" i="3"/>
  <c r="AC135" i="3"/>
  <c r="J136" i="3"/>
  <c r="P137" i="3"/>
  <c r="M138" i="3"/>
  <c r="S138" i="3"/>
  <c r="W138" i="3"/>
  <c r="M139" i="3"/>
  <c r="M142" i="3"/>
  <c r="P144" i="3"/>
  <c r="Z148" i="3"/>
  <c r="S148" i="3"/>
  <c r="S149" i="3"/>
  <c r="J150" i="3"/>
  <c r="M152" i="3"/>
  <c r="W161" i="3"/>
  <c r="AD10" i="3"/>
  <c r="AD22" i="3"/>
  <c r="AD26" i="3"/>
  <c r="X30" i="3"/>
  <c r="W49" i="3"/>
  <c r="W56" i="3"/>
  <c r="Z60" i="3"/>
  <c r="U61" i="3"/>
  <c r="U78" i="3"/>
  <c r="K78" i="3"/>
  <c r="Z81" i="3"/>
  <c r="AB81" i="3" s="1"/>
  <c r="AA82" i="3"/>
  <c r="AA88" i="3"/>
  <c r="AA90" i="3"/>
  <c r="M91" i="3"/>
  <c r="W94" i="3"/>
  <c r="R96" i="3"/>
  <c r="Z98" i="3"/>
  <c r="AC99" i="3"/>
  <c r="Z104" i="3"/>
  <c r="AA105" i="3"/>
  <c r="M106" i="3"/>
  <c r="AA111" i="3"/>
  <c r="W117" i="3"/>
  <c r="AA120" i="3"/>
  <c r="U128" i="3"/>
  <c r="O134" i="3"/>
  <c r="AA135" i="3"/>
  <c r="AD136" i="3"/>
  <c r="S137" i="3"/>
  <c r="H140" i="3"/>
  <c r="AC141" i="3"/>
  <c r="W143" i="3"/>
  <c r="Z145" i="3"/>
  <c r="AA150" i="3"/>
  <c r="Z156" i="3"/>
  <c r="M158" i="3"/>
  <c r="S158" i="3"/>
  <c r="W160" i="3"/>
  <c r="M5" i="3"/>
  <c r="R8" i="3"/>
  <c r="AD14" i="3"/>
  <c r="AD18" i="3"/>
  <c r="I4" i="3"/>
  <c r="P5" i="3"/>
  <c r="I8" i="3"/>
  <c r="U8" i="3"/>
  <c r="O8" i="3"/>
  <c r="X9" i="3"/>
  <c r="W10" i="3"/>
  <c r="AA12" i="3"/>
  <c r="X13" i="3"/>
  <c r="W14" i="3"/>
  <c r="Y14" i="3" s="1"/>
  <c r="AA16" i="3"/>
  <c r="X17" i="3"/>
  <c r="W18" i="3"/>
  <c r="AA20" i="3"/>
  <c r="X21" i="3"/>
  <c r="W22" i="3"/>
  <c r="W26" i="3"/>
  <c r="S30" i="3"/>
  <c r="J31" i="3"/>
  <c r="P31" i="3"/>
  <c r="W31" i="3"/>
  <c r="P33" i="3"/>
  <c r="M34" i="3"/>
  <c r="M35" i="3"/>
  <c r="S35" i="3"/>
  <c r="M36" i="3"/>
  <c r="J37" i="3"/>
  <c r="J39" i="3"/>
  <c r="P39" i="3"/>
  <c r="W39" i="3"/>
  <c r="P41" i="3"/>
  <c r="M42" i="3"/>
  <c r="M43" i="3"/>
  <c r="M44" i="3"/>
  <c r="J47" i="3"/>
  <c r="W47" i="3"/>
  <c r="P49" i="3"/>
  <c r="M50" i="3"/>
  <c r="S51" i="3"/>
  <c r="M52" i="3"/>
  <c r="P54" i="3"/>
  <c r="W54" i="3"/>
  <c r="P55" i="3"/>
  <c r="S57" i="3"/>
  <c r="J59" i="3"/>
  <c r="M65" i="3"/>
  <c r="J66" i="3"/>
  <c r="J71" i="3"/>
  <c r="J70" i="3" s="1"/>
  <c r="U76" i="3"/>
  <c r="M77" i="3"/>
  <c r="M76" i="3" s="1"/>
  <c r="L78" i="3"/>
  <c r="P81" i="3"/>
  <c r="AA85" i="3"/>
  <c r="M86" i="3"/>
  <c r="S86" i="3"/>
  <c r="J92" i="3"/>
  <c r="P92" i="3"/>
  <c r="M95" i="3"/>
  <c r="S95" i="3"/>
  <c r="W97" i="3"/>
  <c r="J98" i="3"/>
  <c r="S101" i="3"/>
  <c r="V103" i="3"/>
  <c r="P104" i="3"/>
  <c r="P107" i="3"/>
  <c r="J108" i="3"/>
  <c r="M109" i="3"/>
  <c r="S109" i="3"/>
  <c r="S113" i="3"/>
  <c r="J115" i="3"/>
  <c r="P115" i="3"/>
  <c r="P117" i="3"/>
  <c r="M118" i="3"/>
  <c r="S118" i="3"/>
  <c r="S119" i="3"/>
  <c r="S122" i="3"/>
  <c r="S126" i="3"/>
  <c r="P130" i="3"/>
  <c r="J131" i="3"/>
  <c r="AC131" i="3"/>
  <c r="R134" i="3"/>
  <c r="S135" i="3"/>
  <c r="V135" i="3"/>
  <c r="M136" i="3"/>
  <c r="S136" i="3"/>
  <c r="P138" i="3"/>
  <c r="P139" i="3"/>
  <c r="L140" i="3"/>
  <c r="R140" i="3"/>
  <c r="P142" i="3"/>
  <c r="S144" i="3"/>
  <c r="R146" i="3"/>
  <c r="S150" i="3"/>
  <c r="M151" i="3"/>
  <c r="P154" i="3"/>
  <c r="J156" i="3"/>
  <c r="J159" i="3"/>
  <c r="Z164" i="3"/>
  <c r="W164" i="3"/>
  <c r="W178" i="3"/>
  <c r="W53" i="3"/>
  <c r="W114" i="3"/>
  <c r="X142" i="3"/>
  <c r="J153" i="3"/>
  <c r="X153" i="3"/>
  <c r="Y153" i="3" s="1"/>
  <c r="W167" i="3"/>
  <c r="Y167" i="3" s="1"/>
  <c r="X168" i="3"/>
  <c r="P159" i="3"/>
  <c r="X160" i="3"/>
  <c r="Z162" i="3"/>
  <c r="P163" i="3"/>
  <c r="W163" i="3"/>
  <c r="J164" i="3"/>
  <c r="J166" i="3"/>
  <c r="P167" i="3"/>
  <c r="S169" i="3"/>
  <c r="H175" i="3"/>
  <c r="P178" i="3"/>
  <c r="M180" i="3"/>
  <c r="S180" i="3"/>
  <c r="M181" i="3"/>
  <c r="AA183" i="3"/>
  <c r="P184" i="3"/>
  <c r="M186" i="3"/>
  <c r="S186" i="3"/>
  <c r="S187" i="3"/>
  <c r="V193" i="3"/>
  <c r="M194" i="3"/>
  <c r="P196" i="3"/>
  <c r="P197" i="3"/>
  <c r="W202" i="3"/>
  <c r="Y202" i="3" s="1"/>
  <c r="X203" i="3"/>
  <c r="W205" i="3"/>
  <c r="V206" i="3"/>
  <c r="M207" i="3"/>
  <c r="S207" i="3"/>
  <c r="M208" i="3"/>
  <c r="P211" i="3"/>
  <c r="X211" i="3"/>
  <c r="S214" i="3"/>
  <c r="W217" i="3"/>
  <c r="J219" i="3"/>
  <c r="P219" i="3"/>
  <c r="W220" i="3"/>
  <c r="V221" i="3"/>
  <c r="AA222" i="3"/>
  <c r="S223" i="3"/>
  <c r="M224" i="3"/>
  <c r="V225" i="3"/>
  <c r="AD226" i="3"/>
  <c r="V227" i="3"/>
  <c r="J228" i="3"/>
  <c r="P229" i="3"/>
  <c r="M230" i="3"/>
  <c r="M233" i="3"/>
  <c r="Q234" i="3"/>
  <c r="I234" i="3"/>
  <c r="P235" i="3"/>
  <c r="X235" i="3"/>
  <c r="S241" i="3"/>
  <c r="V241" i="3"/>
  <c r="S242" i="3"/>
  <c r="J244" i="3"/>
  <c r="P245" i="3"/>
  <c r="J246" i="3"/>
  <c r="P246" i="3"/>
  <c r="W246" i="3"/>
  <c r="J247" i="3"/>
  <c r="X248" i="3"/>
  <c r="S249" i="3"/>
  <c r="K253" i="3"/>
  <c r="Z254" i="3"/>
  <c r="O253" i="3"/>
  <c r="X255" i="3"/>
  <c r="X256" i="3"/>
  <c r="AA260" i="3"/>
  <c r="J263" i="3"/>
  <c r="X268" i="3"/>
  <c r="AC273" i="3"/>
  <c r="P274" i="3"/>
  <c r="X281" i="3"/>
  <c r="AD166" i="3"/>
  <c r="Z170" i="3"/>
  <c r="AB170" i="3" s="1"/>
  <c r="O175" i="3"/>
  <c r="X177" i="3"/>
  <c r="AA181" i="3"/>
  <c r="W184" i="3"/>
  <c r="Y184" i="3" s="1"/>
  <c r="AC187" i="3"/>
  <c r="Q190" i="3"/>
  <c r="W194" i="3"/>
  <c r="Y194" i="3" s="1"/>
  <c r="AA196" i="3"/>
  <c r="X205" i="3"/>
  <c r="W208" i="3"/>
  <c r="X209" i="3"/>
  <c r="Y209" i="3" s="1"/>
  <c r="W211" i="3"/>
  <c r="Y211" i="3" s="1"/>
  <c r="AD214" i="3"/>
  <c r="X218" i="3"/>
  <c r="J221" i="3"/>
  <c r="Z226" i="3"/>
  <c r="AA228" i="3"/>
  <c r="Z231" i="3"/>
  <c r="AD241" i="3"/>
  <c r="AA242" i="3"/>
  <c r="X247" i="3"/>
  <c r="AA249" i="3"/>
  <c r="AD249" i="3"/>
  <c r="W251" i="3"/>
  <c r="J252" i="3"/>
  <c r="AD256" i="3"/>
  <c r="M257" i="3"/>
  <c r="Z262" i="3"/>
  <c r="P264" i="3"/>
  <c r="W266" i="3"/>
  <c r="X267" i="3"/>
  <c r="AD272" i="3"/>
  <c r="W273" i="3"/>
  <c r="X274" i="3"/>
  <c r="Q276" i="3"/>
  <c r="W279" i="3"/>
  <c r="S152" i="3"/>
  <c r="M153" i="3"/>
  <c r="J157" i="3"/>
  <c r="P157" i="3"/>
  <c r="S161" i="3"/>
  <c r="AA162" i="3"/>
  <c r="M164" i="3"/>
  <c r="M166" i="3"/>
  <c r="S166" i="3"/>
  <c r="M167" i="3"/>
  <c r="W168" i="3"/>
  <c r="X169" i="3"/>
  <c r="Y169" i="3" s="1"/>
  <c r="P170" i="3"/>
  <c r="J176" i="3"/>
  <c r="R175" i="3"/>
  <c r="Z177" i="3"/>
  <c r="Z180" i="3"/>
  <c r="J181" i="3"/>
  <c r="P181" i="3"/>
  <c r="AC181" i="3"/>
  <c r="S184" i="3"/>
  <c r="P186" i="3"/>
  <c r="Z186" i="3"/>
  <c r="AA187" i="3"/>
  <c r="X191" i="3"/>
  <c r="S193" i="3"/>
  <c r="X195" i="3"/>
  <c r="Y195" i="3" s="1"/>
  <c r="M196" i="3"/>
  <c r="AA197" i="3"/>
  <c r="J198" i="3"/>
  <c r="P198" i="3"/>
  <c r="J199" i="3"/>
  <c r="AC200" i="3"/>
  <c r="AD201" i="3"/>
  <c r="S202" i="3"/>
  <c r="J204" i="3"/>
  <c r="Z205" i="3"/>
  <c r="S206" i="3"/>
  <c r="J207" i="3"/>
  <c r="M209" i="3"/>
  <c r="AA211" i="3"/>
  <c r="AD211" i="3"/>
  <c r="AD215" i="3"/>
  <c r="M216" i="3"/>
  <c r="J217" i="3"/>
  <c r="X217" i="3"/>
  <c r="S218" i="3"/>
  <c r="W218" i="3"/>
  <c r="J225" i="3"/>
  <c r="P226" i="3"/>
  <c r="X226" i="3"/>
  <c r="Z227" i="3"/>
  <c r="M228" i="3"/>
  <c r="S228" i="3"/>
  <c r="M229" i="3"/>
  <c r="AA232" i="3"/>
  <c r="S236" i="3"/>
  <c r="J238" i="3"/>
  <c r="P238" i="3"/>
  <c r="W238" i="3"/>
  <c r="X239" i="3"/>
  <c r="J241" i="3"/>
  <c r="P241" i="3"/>
  <c r="J242" i="3"/>
  <c r="P242" i="3"/>
  <c r="M244" i="3"/>
  <c r="AC244" i="3"/>
  <c r="Z245" i="3"/>
  <c r="S245" i="3"/>
  <c r="M246" i="3"/>
  <c r="S246" i="3"/>
  <c r="M247" i="3"/>
  <c r="Z249" i="3"/>
  <c r="M252" i="3"/>
  <c r="AC252" i="3"/>
  <c r="V252" i="3"/>
  <c r="P254" i="3"/>
  <c r="W254" i="3"/>
  <c r="H253" i="3"/>
  <c r="S255" i="3"/>
  <c r="Z256" i="3"/>
  <c r="W257" i="3"/>
  <c r="Z258" i="3"/>
  <c r="AD259" i="3"/>
  <c r="P260" i="3"/>
  <c r="J261" i="3"/>
  <c r="W263" i="3"/>
  <c r="X264" i="3"/>
  <c r="X266" i="3"/>
  <c r="M267" i="3"/>
  <c r="AC267" i="3"/>
  <c r="AA268" i="3"/>
  <c r="P269" i="3"/>
  <c r="W269" i="3"/>
  <c r="J272" i="3"/>
  <c r="P272" i="3"/>
  <c r="P273" i="3"/>
  <c r="S273" i="3"/>
  <c r="AA274" i="3"/>
  <c r="M275" i="3"/>
  <c r="L276" i="3"/>
  <c r="AA281" i="3"/>
  <c r="W183" i="3"/>
  <c r="Y183" i="3" s="1"/>
  <c r="Z199" i="3"/>
  <c r="X214" i="3"/>
  <c r="Y214" i="3" s="1"/>
  <c r="W229" i="3"/>
  <c r="W237" i="3"/>
  <c r="X249" i="3"/>
  <c r="W278" i="3"/>
  <c r="J279" i="3"/>
  <c r="X285" i="3"/>
  <c r="X294" i="3"/>
  <c r="J295" i="3"/>
  <c r="AA295" i="3"/>
  <c r="M297" i="3"/>
  <c r="S297" i="3"/>
  <c r="S298" i="3"/>
  <c r="J300" i="3"/>
  <c r="P300" i="3"/>
  <c r="S302" i="3"/>
  <c r="J303" i="3"/>
  <c r="AC303" i="3"/>
  <c r="AA304" i="3"/>
  <c r="M305" i="3"/>
  <c r="S305" i="3"/>
  <c r="M306" i="3"/>
  <c r="S307" i="3"/>
  <c r="M308" i="3"/>
  <c r="J312" i="3"/>
  <c r="P312" i="3"/>
  <c r="W314" i="3"/>
  <c r="P315" i="3"/>
  <c r="X315" i="3"/>
  <c r="J317" i="3"/>
  <c r="X317" i="3"/>
  <c r="M318" i="3"/>
  <c r="J320" i="3"/>
  <c r="S323" i="3"/>
  <c r="J326" i="3"/>
  <c r="AA328" i="3"/>
  <c r="S329" i="3"/>
  <c r="J331" i="3"/>
  <c r="S331" i="3"/>
  <c r="J334" i="3"/>
  <c r="P334" i="3"/>
  <c r="X335" i="3"/>
  <c r="Z335" i="3"/>
  <c r="AB335" i="3" s="1"/>
  <c r="J336" i="3"/>
  <c r="P337" i="3"/>
  <c r="W337" i="3"/>
  <c r="J338" i="3"/>
  <c r="P342" i="3"/>
  <c r="M346" i="3"/>
  <c r="P347" i="3"/>
  <c r="W348" i="3"/>
  <c r="P350" i="3"/>
  <c r="P351" i="3"/>
  <c r="W351" i="3"/>
  <c r="Z352" i="3"/>
  <c r="J353" i="3"/>
  <c r="J356" i="3"/>
  <c r="W357" i="3"/>
  <c r="W386" i="3"/>
  <c r="AA284" i="3"/>
  <c r="N288" i="3"/>
  <c r="AC291" i="3"/>
  <c r="Z294" i="3"/>
  <c r="AA296" i="3"/>
  <c r="AD296" i="3"/>
  <c r="AC299" i="3"/>
  <c r="X300" i="3"/>
  <c r="AD302" i="3"/>
  <c r="AA311" i="3"/>
  <c r="AC313" i="3"/>
  <c r="AC317" i="3"/>
  <c r="AD321" i="3"/>
  <c r="AE321" i="3" s="1"/>
  <c r="W332" i="3"/>
  <c r="AA339" i="3"/>
  <c r="AD339" i="3"/>
  <c r="W340" i="3"/>
  <c r="W355" i="3"/>
  <c r="AA358" i="3"/>
  <c r="AD360" i="3"/>
  <c r="AC365" i="3"/>
  <c r="W365" i="3"/>
  <c r="M277" i="3"/>
  <c r="X277" i="3"/>
  <c r="M278" i="3"/>
  <c r="S278" i="3"/>
  <c r="AA283" i="3"/>
  <c r="AC284" i="3"/>
  <c r="R288" i="3"/>
  <c r="AD294" i="3"/>
  <c r="J296" i="3"/>
  <c r="P296" i="3"/>
  <c r="W297" i="3"/>
  <c r="W298" i="3"/>
  <c r="J299" i="3"/>
  <c r="AA299" i="3"/>
  <c r="S300" i="3"/>
  <c r="J302" i="3"/>
  <c r="AD303" i="3"/>
  <c r="AE303" i="3" s="1"/>
  <c r="W303" i="3"/>
  <c r="X304" i="3"/>
  <c r="P304" i="3"/>
  <c r="P306" i="3"/>
  <c r="W306" i="3"/>
  <c r="S309" i="3"/>
  <c r="X310" i="3"/>
  <c r="M311" i="3"/>
  <c r="S311" i="3"/>
  <c r="M313" i="3"/>
  <c r="M314" i="3"/>
  <c r="AC314" i="3"/>
  <c r="M316" i="3"/>
  <c r="P318" i="3"/>
  <c r="V318" i="3"/>
  <c r="J321" i="3"/>
  <c r="P321" i="3"/>
  <c r="X322" i="3"/>
  <c r="Z322" i="3"/>
  <c r="W323" i="3"/>
  <c r="S325" i="3"/>
  <c r="J327" i="3"/>
  <c r="P327" i="3"/>
  <c r="AC327" i="3"/>
  <c r="X328" i="3"/>
  <c r="Z328" i="3"/>
  <c r="W329" i="3"/>
  <c r="M331" i="3"/>
  <c r="P332" i="3"/>
  <c r="AA332" i="3"/>
  <c r="M336" i="3"/>
  <c r="AA336" i="3"/>
  <c r="M337" i="3"/>
  <c r="J339" i="3"/>
  <c r="P339" i="3"/>
  <c r="Z339" i="3"/>
  <c r="AB339" i="3" s="1"/>
  <c r="P340" i="3"/>
  <c r="AD340" i="3"/>
  <c r="S342" i="3"/>
  <c r="J343" i="3"/>
  <c r="P345" i="3"/>
  <c r="Q349" i="3"/>
  <c r="M351" i="3"/>
  <c r="S351" i="3"/>
  <c r="W352" i="3"/>
  <c r="V353" i="3"/>
  <c r="J358" i="3"/>
  <c r="P358" i="3"/>
  <c r="W359" i="3"/>
  <c r="J360" i="3"/>
  <c r="V360" i="3"/>
  <c r="P361" i="3"/>
  <c r="S362" i="3"/>
  <c r="N372" i="3"/>
  <c r="AA385" i="3"/>
  <c r="X385" i="3"/>
  <c r="W295" i="3"/>
  <c r="W301" i="3"/>
  <c r="W320" i="3"/>
  <c r="AA323" i="3"/>
  <c r="W326" i="3"/>
  <c r="AA329" i="3"/>
  <c r="W367" i="3"/>
  <c r="W383" i="3"/>
  <c r="X388" i="3"/>
  <c r="Y388" i="3" s="1"/>
  <c r="X391" i="3"/>
  <c r="W440" i="3"/>
  <c r="W364" i="3"/>
  <c r="X368" i="3"/>
  <c r="W371" i="3"/>
  <c r="K372" i="3"/>
  <c r="Q372" i="3"/>
  <c r="M374" i="3"/>
  <c r="W375" i="3"/>
  <c r="J383" i="3"/>
  <c r="AD385" i="3"/>
  <c r="P386" i="3"/>
  <c r="M388" i="3"/>
  <c r="V388" i="3"/>
  <c r="S391" i="3"/>
  <c r="U392" i="3"/>
  <c r="L392" i="3"/>
  <c r="S395" i="3"/>
  <c r="W396" i="3"/>
  <c r="J397" i="3"/>
  <c r="P397" i="3"/>
  <c r="Z397" i="3"/>
  <c r="P398" i="3"/>
  <c r="S398" i="3"/>
  <c r="M399" i="3"/>
  <c r="S399" i="3"/>
  <c r="M400" i="3"/>
  <c r="M403" i="3"/>
  <c r="J411" i="3"/>
  <c r="O409" i="3"/>
  <c r="R416" i="3"/>
  <c r="S420" i="3"/>
  <c r="W427" i="3"/>
  <c r="J428" i="3"/>
  <c r="V431" i="3"/>
  <c r="X434" i="3"/>
  <c r="Y434" i="3" s="1"/>
  <c r="S436" i="3"/>
  <c r="AA437" i="3"/>
  <c r="M445" i="3"/>
  <c r="S447" i="3"/>
  <c r="W447" i="3"/>
  <c r="X448" i="3"/>
  <c r="X450" i="3"/>
  <c r="J457" i="3"/>
  <c r="U459" i="3"/>
  <c r="W363" i="3"/>
  <c r="J364" i="3"/>
  <c r="AD366" i="3"/>
  <c r="AD370" i="3"/>
  <c r="AA373" i="3"/>
  <c r="R372" i="3"/>
  <c r="AD389" i="3"/>
  <c r="X389" i="3"/>
  <c r="X396" i="3"/>
  <c r="AC404" i="3"/>
  <c r="M408" i="3"/>
  <c r="K409" i="3"/>
  <c r="AD412" i="3"/>
  <c r="W414" i="3"/>
  <c r="Y414" i="3" s="1"/>
  <c r="K416" i="3"/>
  <c r="W417" i="3"/>
  <c r="X419" i="3"/>
  <c r="Y419" i="3" s="1"/>
  <c r="W424" i="3"/>
  <c r="W425" i="3"/>
  <c r="AD426" i="3"/>
  <c r="AD427" i="3"/>
  <c r="AD431" i="3"/>
  <c r="L433" i="3"/>
  <c r="O433" i="3"/>
  <c r="AD439" i="3"/>
  <c r="W439" i="3"/>
  <c r="Z440" i="3"/>
  <c r="J446" i="3"/>
  <c r="AA451" i="3"/>
  <c r="L454" i="3"/>
  <c r="O454" i="3"/>
  <c r="AA361" i="3"/>
  <c r="P363" i="3"/>
  <c r="S364" i="3"/>
  <c r="AA365" i="3"/>
  <c r="AD365" i="3"/>
  <c r="S366" i="3"/>
  <c r="W369" i="3"/>
  <c r="Y369" i="3" s="1"/>
  <c r="P369" i="3"/>
  <c r="AA370" i="3"/>
  <c r="S370" i="3"/>
  <c r="S371" i="3"/>
  <c r="J373" i="3"/>
  <c r="O372" i="3"/>
  <c r="X376" i="3"/>
  <c r="P377" i="3"/>
  <c r="Z377" i="3"/>
  <c r="AA378" i="3"/>
  <c r="AA381" i="3"/>
  <c r="AD381" i="3"/>
  <c r="S382" i="3"/>
  <c r="J384" i="3"/>
  <c r="P384" i="3"/>
  <c r="Z384" i="3"/>
  <c r="Z385" i="3"/>
  <c r="Z388" i="3"/>
  <c r="J389" i="3"/>
  <c r="M390" i="3"/>
  <c r="I392" i="3"/>
  <c r="AA394" i="3"/>
  <c r="M396" i="3"/>
  <c r="W397" i="3"/>
  <c r="W399" i="3"/>
  <c r="W402" i="3"/>
  <c r="S406" i="3"/>
  <c r="J408" i="3"/>
  <c r="S410" i="3"/>
  <c r="P412" i="3"/>
  <c r="AC412" i="3"/>
  <c r="AD417" i="3"/>
  <c r="M419" i="3"/>
  <c r="AC419" i="3"/>
  <c r="V419" i="3"/>
  <c r="Z420" i="3"/>
  <c r="X422" i="3"/>
  <c r="X423" i="3"/>
  <c r="AA424" i="3"/>
  <c r="AD425" i="3"/>
  <c r="M426" i="3"/>
  <c r="S426" i="3"/>
  <c r="M427" i="3"/>
  <c r="S429" i="3"/>
  <c r="AA430" i="3"/>
  <c r="H433" i="3"/>
  <c r="AA436" i="3"/>
  <c r="X437" i="3"/>
  <c r="W438" i="3"/>
  <c r="Z439" i="3"/>
  <c r="AD440" i="3"/>
  <c r="K444" i="3"/>
  <c r="AC446" i="3"/>
  <c r="V446" i="3"/>
  <c r="AA447" i="3"/>
  <c r="J448" i="3"/>
  <c r="P448" i="3"/>
  <c r="U449" i="3"/>
  <c r="O449" i="3"/>
  <c r="AC450" i="3"/>
  <c r="J451" i="3"/>
  <c r="N449" i="3"/>
  <c r="AD456" i="3"/>
  <c r="AA34" i="3"/>
  <c r="AA38" i="3"/>
  <c r="AA42" i="3"/>
  <c r="M7" i="3"/>
  <c r="AC7" i="3"/>
  <c r="M9" i="3"/>
  <c r="AC9" i="3"/>
  <c r="M10" i="3"/>
  <c r="AC10" i="3"/>
  <c r="M11" i="3"/>
  <c r="AC11" i="3"/>
  <c r="M12" i="3"/>
  <c r="AC12" i="3"/>
  <c r="M13" i="3"/>
  <c r="AC13" i="3"/>
  <c r="M14" i="3"/>
  <c r="AC14" i="3"/>
  <c r="M15" i="3"/>
  <c r="AC15" i="3"/>
  <c r="M16" i="3"/>
  <c r="AC16" i="3"/>
  <c r="M17" i="3"/>
  <c r="AC17" i="3"/>
  <c r="M18" i="3"/>
  <c r="AC18" i="3"/>
  <c r="M19" i="3"/>
  <c r="AC19" i="3"/>
  <c r="M20" i="3"/>
  <c r="AC20" i="3"/>
  <c r="M21" i="3"/>
  <c r="AC21" i="3"/>
  <c r="M22" i="3"/>
  <c r="AC22" i="3"/>
  <c r="M23" i="3"/>
  <c r="AC23" i="3"/>
  <c r="AE23" i="3" s="1"/>
  <c r="X23" i="3"/>
  <c r="M24" i="3"/>
  <c r="AC24" i="3"/>
  <c r="X24" i="3"/>
  <c r="M25" i="3"/>
  <c r="AC25" i="3"/>
  <c r="X25" i="3"/>
  <c r="Y25" i="3" s="1"/>
  <c r="M26" i="3"/>
  <c r="AC26" i="3"/>
  <c r="X26" i="3"/>
  <c r="Y26" i="3" s="1"/>
  <c r="M27" i="3"/>
  <c r="AC27" i="3"/>
  <c r="X27" i="3"/>
  <c r="M28" i="3"/>
  <c r="AC28" i="3"/>
  <c r="X28" i="3"/>
  <c r="M29" i="3"/>
  <c r="AC29" i="3"/>
  <c r="X29" i="3"/>
  <c r="Y29" i="3" s="1"/>
  <c r="J30" i="3"/>
  <c r="AD30" i="3"/>
  <c r="AA31" i="3"/>
  <c r="W32" i="3"/>
  <c r="J34" i="3"/>
  <c r="S34" i="3"/>
  <c r="AA35" i="3"/>
  <c r="W36" i="3"/>
  <c r="J38" i="3"/>
  <c r="S38" i="3"/>
  <c r="AA39" i="3"/>
  <c r="W40" i="3"/>
  <c r="J42" i="3"/>
  <c r="S42" i="3"/>
  <c r="S43" i="3"/>
  <c r="V6" i="3"/>
  <c r="V7" i="3"/>
  <c r="V9" i="3"/>
  <c r="V10" i="3"/>
  <c r="V11" i="3"/>
  <c r="V12" i="3"/>
  <c r="V13" i="3"/>
  <c r="V14" i="3"/>
  <c r="V15" i="3"/>
  <c r="V16" i="3"/>
  <c r="V17" i="3"/>
  <c r="V18" i="3"/>
  <c r="V19" i="3"/>
  <c r="V20" i="3"/>
  <c r="V21" i="3"/>
  <c r="V22" i="3"/>
  <c r="V23" i="3"/>
  <c r="V24" i="3"/>
  <c r="V25" i="3"/>
  <c r="V26" i="3"/>
  <c r="V27" i="3"/>
  <c r="V28" i="3"/>
  <c r="V29" i="3"/>
  <c r="AA32" i="3"/>
  <c r="W33" i="3"/>
  <c r="AA36" i="3"/>
  <c r="W37" i="3"/>
  <c r="AA40" i="3"/>
  <c r="W41" i="3"/>
  <c r="W5" i="3"/>
  <c r="L4" i="3"/>
  <c r="AA5" i="3"/>
  <c r="AD6" i="3"/>
  <c r="Z6" i="3"/>
  <c r="P7" i="3"/>
  <c r="S7" i="3"/>
  <c r="T8" i="3"/>
  <c r="P9" i="3"/>
  <c r="S9" i="3"/>
  <c r="P10" i="3"/>
  <c r="S10" i="3"/>
  <c r="P11" i="3"/>
  <c r="S11" i="3"/>
  <c r="P12" i="3"/>
  <c r="S12" i="3"/>
  <c r="P13" i="3"/>
  <c r="S13" i="3"/>
  <c r="P14" i="3"/>
  <c r="S14" i="3"/>
  <c r="P15" i="3"/>
  <c r="S15" i="3"/>
  <c r="P16" i="3"/>
  <c r="S16" i="3"/>
  <c r="P17" i="3"/>
  <c r="S17" i="3"/>
  <c r="P18" i="3"/>
  <c r="S18" i="3"/>
  <c r="P19" i="3"/>
  <c r="S19" i="3"/>
  <c r="P20" i="3"/>
  <c r="S20" i="3"/>
  <c r="P21" i="3"/>
  <c r="S21" i="3"/>
  <c r="P22" i="3"/>
  <c r="S22" i="3"/>
  <c r="P23" i="3"/>
  <c r="S23" i="3"/>
  <c r="P24" i="3"/>
  <c r="S24" i="3"/>
  <c r="P25" i="3"/>
  <c r="S25" i="3"/>
  <c r="P26" i="3"/>
  <c r="S26" i="3"/>
  <c r="P27" i="3"/>
  <c r="S27" i="3"/>
  <c r="P28" i="3"/>
  <c r="S28" i="3"/>
  <c r="P29" i="3"/>
  <c r="S29" i="3"/>
  <c r="M30" i="3"/>
  <c r="Z30" i="3"/>
  <c r="AB30" i="3" s="1"/>
  <c r="J32" i="3"/>
  <c r="S32" i="3"/>
  <c r="AA33" i="3"/>
  <c r="J36" i="3"/>
  <c r="S36" i="3"/>
  <c r="AA37" i="3"/>
  <c r="J40" i="3"/>
  <c r="S40" i="3"/>
  <c r="AA41" i="3"/>
  <c r="P43" i="3"/>
  <c r="W43" i="3"/>
  <c r="W45" i="3"/>
  <c r="P47" i="3"/>
  <c r="AA50" i="3"/>
  <c r="W51" i="3"/>
  <c r="AA54" i="3"/>
  <c r="W55" i="3"/>
  <c r="AA58" i="3"/>
  <c r="W59" i="3"/>
  <c r="AC62" i="3"/>
  <c r="Z62" i="3"/>
  <c r="AB62" i="3" s="1"/>
  <c r="AA66" i="3"/>
  <c r="AA69" i="3"/>
  <c r="S71" i="3"/>
  <c r="S70" i="3" s="1"/>
  <c r="V73" i="3"/>
  <c r="X74" i="3"/>
  <c r="V77" i="3"/>
  <c r="V76" i="3" s="1"/>
  <c r="H78" i="3"/>
  <c r="J80" i="3"/>
  <c r="AC84" i="3"/>
  <c r="AD85" i="3"/>
  <c r="P87" i="3"/>
  <c r="W88" i="3"/>
  <c r="Z89" i="3"/>
  <c r="J90" i="3"/>
  <c r="W91" i="3"/>
  <c r="M92" i="3"/>
  <c r="V92" i="3"/>
  <c r="J93" i="3"/>
  <c r="I96" i="3"/>
  <c r="V99" i="3"/>
  <c r="J103" i="3"/>
  <c r="AC107" i="3"/>
  <c r="AD108" i="3"/>
  <c r="P110" i="3"/>
  <c r="W111" i="3"/>
  <c r="Z112" i="3"/>
  <c r="J113" i="3"/>
  <c r="M115" i="3"/>
  <c r="V115" i="3"/>
  <c r="J116" i="3"/>
  <c r="M117" i="3"/>
  <c r="Z118" i="3"/>
  <c r="J119" i="3"/>
  <c r="X119" i="3"/>
  <c r="Y119" i="3" s="1"/>
  <c r="AA122" i="3"/>
  <c r="AA123" i="3"/>
  <c r="Z123" i="3"/>
  <c r="X124" i="3"/>
  <c r="AA125" i="3"/>
  <c r="Z125" i="3"/>
  <c r="Z126" i="3"/>
  <c r="X131" i="3"/>
  <c r="AD131" i="3"/>
  <c r="X135" i="3"/>
  <c r="X139" i="3"/>
  <c r="V142" i="3"/>
  <c r="AA142" i="3"/>
  <c r="W149" i="3"/>
  <c r="W150" i="3"/>
  <c r="Z152" i="3"/>
  <c r="AA153" i="3"/>
  <c r="AC157" i="3"/>
  <c r="Z157" i="3"/>
  <c r="P161" i="3"/>
  <c r="AC161" i="3"/>
  <c r="V161" i="3"/>
  <c r="Z161" i="3"/>
  <c r="AA43" i="3"/>
  <c r="W44" i="3"/>
  <c r="J46" i="3"/>
  <c r="S46" i="3"/>
  <c r="AA47" i="3"/>
  <c r="W48" i="3"/>
  <c r="J50" i="3"/>
  <c r="S50" i="3"/>
  <c r="AA51" i="3"/>
  <c r="W52" i="3"/>
  <c r="J54" i="3"/>
  <c r="S54" i="3"/>
  <c r="AA55" i="3"/>
  <c r="P56" i="3"/>
  <c r="AA56" i="3"/>
  <c r="P57" i="3"/>
  <c r="AA57" i="3"/>
  <c r="M58" i="3"/>
  <c r="S58" i="3"/>
  <c r="AD60" i="3"/>
  <c r="K61" i="3"/>
  <c r="M63" i="3"/>
  <c r="J65" i="3"/>
  <c r="P65" i="3"/>
  <c r="P66" i="3"/>
  <c r="M67" i="3"/>
  <c r="S67" i="3"/>
  <c r="M69" i="3"/>
  <c r="S69" i="3"/>
  <c r="P71" i="3"/>
  <c r="P70" i="3" s="1"/>
  <c r="Z71" i="3"/>
  <c r="Z70" i="3" s="1"/>
  <c r="H72" i="3"/>
  <c r="S73" i="3"/>
  <c r="S72" i="3" s="1"/>
  <c r="W73" i="3"/>
  <c r="P74" i="3"/>
  <c r="Z74" i="3"/>
  <c r="AA74" i="3"/>
  <c r="AA72" i="3" s="1"/>
  <c r="T76" i="3"/>
  <c r="S77" i="3"/>
  <c r="S76" i="3" s="1"/>
  <c r="W77" i="3"/>
  <c r="W79" i="3"/>
  <c r="M79" i="3"/>
  <c r="R78" i="3"/>
  <c r="M80" i="3"/>
  <c r="V80" i="3"/>
  <c r="J81" i="3"/>
  <c r="M82" i="3"/>
  <c r="S82" i="3"/>
  <c r="S83" i="3"/>
  <c r="J84" i="3"/>
  <c r="X85" i="3"/>
  <c r="AA86" i="3"/>
  <c r="X88" i="3"/>
  <c r="P88" i="3"/>
  <c r="M89" i="3"/>
  <c r="AD89" i="3"/>
  <c r="X90" i="3"/>
  <c r="P91" i="3"/>
  <c r="W92" i="3"/>
  <c r="Y92" i="3" s="1"/>
  <c r="Z93" i="3"/>
  <c r="J94" i="3"/>
  <c r="W95" i="3"/>
  <c r="T96" i="3"/>
  <c r="AA97" i="3"/>
  <c r="X98" i="3"/>
  <c r="Y98" i="3" s="1"/>
  <c r="S99" i="3"/>
  <c r="W99" i="3"/>
  <c r="Y99" i="3" s="1"/>
  <c r="P100" i="3"/>
  <c r="Z100" i="3"/>
  <c r="J101" i="3"/>
  <c r="W102" i="3"/>
  <c r="M103" i="3"/>
  <c r="J104" i="3"/>
  <c r="M105" i="3"/>
  <c r="S105" i="3"/>
  <c r="S106" i="3"/>
  <c r="Z106" i="3"/>
  <c r="J107" i="3"/>
  <c r="AA109" i="3"/>
  <c r="X111" i="3"/>
  <c r="P111" i="3"/>
  <c r="M112" i="3"/>
  <c r="AD112" i="3"/>
  <c r="P114" i="3"/>
  <c r="W115" i="3"/>
  <c r="Z116" i="3"/>
  <c r="J117" i="3"/>
  <c r="M119" i="3"/>
  <c r="V119" i="3"/>
  <c r="J120" i="3"/>
  <c r="M121" i="3"/>
  <c r="S121" i="3"/>
  <c r="P123" i="3"/>
  <c r="AE123" i="3"/>
  <c r="S124" i="3"/>
  <c r="P125" i="3"/>
  <c r="AE125" i="3"/>
  <c r="M126" i="3"/>
  <c r="AD126" i="3"/>
  <c r="J129" i="3"/>
  <c r="P129" i="3"/>
  <c r="W129" i="3"/>
  <c r="V130" i="3"/>
  <c r="W131" i="3"/>
  <c r="AA132" i="3"/>
  <c r="X132" i="3"/>
  <c r="P136" i="3"/>
  <c r="Z139" i="3"/>
  <c r="S142" i="3"/>
  <c r="W142" i="3"/>
  <c r="Y142" i="3" s="1"/>
  <c r="J144" i="3"/>
  <c r="P149" i="3"/>
  <c r="X149" i="3"/>
  <c r="X150" i="3"/>
  <c r="V153" i="3"/>
  <c r="X156" i="3"/>
  <c r="AD158" i="3"/>
  <c r="AA158" i="3"/>
  <c r="W159" i="3"/>
  <c r="Y159" i="3" s="1"/>
  <c r="M160" i="3"/>
  <c r="AA161" i="3"/>
  <c r="W162" i="3"/>
  <c r="J163" i="3"/>
  <c r="AA52" i="3"/>
  <c r="X123" i="3"/>
  <c r="X125" i="3"/>
  <c r="X130" i="3"/>
  <c r="V139" i="3"/>
  <c r="X143" i="3"/>
  <c r="M145" i="3"/>
  <c r="M148" i="3"/>
  <c r="Z149" i="3"/>
  <c r="P150" i="3"/>
  <c r="AA151" i="3"/>
  <c r="J152" i="3"/>
  <c r="P152" i="3"/>
  <c r="W152" i="3"/>
  <c r="S153" i="3"/>
  <c r="Z154" i="3"/>
  <c r="M155" i="3"/>
  <c r="S155" i="3"/>
  <c r="X155" i="3"/>
  <c r="M156" i="3"/>
  <c r="W156" i="3"/>
  <c r="M157" i="3"/>
  <c r="V157" i="3"/>
  <c r="W158" i="3"/>
  <c r="AC165" i="3"/>
  <c r="S44" i="3"/>
  <c r="AA45" i="3"/>
  <c r="J48" i="3"/>
  <c r="S48" i="3"/>
  <c r="AA49" i="3"/>
  <c r="J52" i="3"/>
  <c r="S52" i="3"/>
  <c r="AA53" i="3"/>
  <c r="J56" i="3"/>
  <c r="J57" i="3"/>
  <c r="M60" i="3"/>
  <c r="H61" i="3"/>
  <c r="L61" i="3"/>
  <c r="W62" i="3"/>
  <c r="Y62" i="3" s="1"/>
  <c r="J63" i="3"/>
  <c r="S65" i="3"/>
  <c r="X66" i="3"/>
  <c r="J68" i="3"/>
  <c r="P68" i="3"/>
  <c r="W69" i="3"/>
  <c r="O70" i="3"/>
  <c r="X71" i="3"/>
  <c r="X70" i="3" s="1"/>
  <c r="U72" i="3"/>
  <c r="J73" i="3"/>
  <c r="X73" i="3"/>
  <c r="L72" i="3"/>
  <c r="W74" i="3"/>
  <c r="I76" i="3"/>
  <c r="J77" i="3"/>
  <c r="J76" i="3" s="1"/>
  <c r="O78" i="3"/>
  <c r="X79" i="3"/>
  <c r="X80" i="3"/>
  <c r="Y80" i="3" s="1"/>
  <c r="P80" i="3"/>
  <c r="AC80" i="3"/>
  <c r="M81" i="3"/>
  <c r="AD81" i="3"/>
  <c r="X82" i="3"/>
  <c r="W82" i="3"/>
  <c r="J83" i="3"/>
  <c r="P83" i="3"/>
  <c r="S84" i="3"/>
  <c r="W84" i="3"/>
  <c r="Y84" i="3" s="1"/>
  <c r="P85" i="3"/>
  <c r="Z85" i="3"/>
  <c r="AB85" i="3" s="1"/>
  <c r="J86" i="3"/>
  <c r="W87" i="3"/>
  <c r="M88" i="3"/>
  <c r="V88" i="3"/>
  <c r="J89" i="3"/>
  <c r="M90" i="3"/>
  <c r="S90" i="3"/>
  <c r="S91" i="3"/>
  <c r="AA93" i="3"/>
  <c r="X93" i="3"/>
  <c r="AA94" i="3"/>
  <c r="X95" i="3"/>
  <c r="L96" i="3"/>
  <c r="J97" i="3"/>
  <c r="N96" i="3"/>
  <c r="AA100" i="3"/>
  <c r="X100" i="3"/>
  <c r="AA101" i="3"/>
  <c r="X102" i="3"/>
  <c r="X103" i="3"/>
  <c r="Y103" i="3" s="1"/>
  <c r="P103" i="3"/>
  <c r="AC103" i="3"/>
  <c r="M104" i="3"/>
  <c r="AD104" i="3"/>
  <c r="W105" i="3"/>
  <c r="J106" i="3"/>
  <c r="P106" i="3"/>
  <c r="S107" i="3"/>
  <c r="W107" i="3"/>
  <c r="Y107" i="3" s="1"/>
  <c r="P108" i="3"/>
  <c r="Z108" i="3"/>
  <c r="AB108" i="3" s="1"/>
  <c r="J109" i="3"/>
  <c r="W110" i="3"/>
  <c r="M111" i="3"/>
  <c r="V111" i="3"/>
  <c r="J112" i="3"/>
  <c r="M113" i="3"/>
  <c r="Z114" i="3"/>
  <c r="X115" i="3"/>
  <c r="AA116" i="3"/>
  <c r="X116" i="3"/>
  <c r="X118" i="3"/>
  <c r="P119" i="3"/>
  <c r="AC119" i="3"/>
  <c r="AA119" i="3"/>
  <c r="M120" i="3"/>
  <c r="AD120" i="3"/>
  <c r="W121" i="3"/>
  <c r="M122" i="3"/>
  <c r="M123" i="3"/>
  <c r="V123" i="3"/>
  <c r="P124" i="3"/>
  <c r="W124" i="3"/>
  <c r="V125" i="3"/>
  <c r="J126" i="3"/>
  <c r="S129" i="3"/>
  <c r="Z129" i="3"/>
  <c r="O128" i="3"/>
  <c r="AC132" i="3"/>
  <c r="AE132" i="3" s="1"/>
  <c r="M133" i="3"/>
  <c r="AD133" i="3"/>
  <c r="Q134" i="3"/>
  <c r="S134" i="3" s="1"/>
  <c r="W135" i="3"/>
  <c r="AA136" i="3"/>
  <c r="X136" i="3"/>
  <c r="S139" i="3"/>
  <c r="W139" i="3"/>
  <c r="Z142" i="3"/>
  <c r="P143" i="3"/>
  <c r="AA143" i="3"/>
  <c r="AA144" i="3"/>
  <c r="J145" i="3"/>
  <c r="P145" i="3"/>
  <c r="P147" i="3"/>
  <c r="J148" i="3"/>
  <c r="P148" i="3"/>
  <c r="M149" i="3"/>
  <c r="V149" i="3"/>
  <c r="M150" i="3"/>
  <c r="AD150" i="3"/>
  <c r="S151" i="3"/>
  <c r="X151" i="3"/>
  <c r="Z153" i="3"/>
  <c r="AD154" i="3"/>
  <c r="X154" i="3"/>
  <c r="W157" i="3"/>
  <c r="Y157" i="3" s="1"/>
  <c r="X158" i="3"/>
  <c r="S159" i="3"/>
  <c r="X161" i="3"/>
  <c r="Y161" i="3" s="1"/>
  <c r="P162" i="3"/>
  <c r="AA163" i="3"/>
  <c r="X163" i="3"/>
  <c r="Y163" i="3" s="1"/>
  <c r="J165" i="3"/>
  <c r="X165" i="3"/>
  <c r="X166" i="3"/>
  <c r="M168" i="3"/>
  <c r="J169" i="3"/>
  <c r="J177" i="3"/>
  <c r="Z178" i="3"/>
  <c r="AA179" i="3"/>
  <c r="P180" i="3"/>
  <c r="V181" i="3"/>
  <c r="W187" i="3"/>
  <c r="Z196" i="3"/>
  <c r="AB197" i="3"/>
  <c r="X201" i="3"/>
  <c r="M205" i="3"/>
  <c r="J206" i="3"/>
  <c r="AA206" i="3"/>
  <c r="AC210" i="3"/>
  <c r="Z210" i="3"/>
  <c r="AB210" i="3" s="1"/>
  <c r="J214" i="3"/>
  <c r="AD217" i="3"/>
  <c r="AD219" i="3"/>
  <c r="X222" i="3"/>
  <c r="AA227" i="3"/>
  <c r="X228" i="3"/>
  <c r="Y229" i="3"/>
  <c r="Z238" i="3"/>
  <c r="Z239" i="3"/>
  <c r="AA239" i="3"/>
  <c r="X244" i="3"/>
  <c r="V244" i="3"/>
  <c r="Z165" i="3"/>
  <c r="AB165" i="3" s="1"/>
  <c r="P166" i="3"/>
  <c r="Z166" i="3"/>
  <c r="AA166" i="3"/>
  <c r="AA167" i="3"/>
  <c r="J168" i="3"/>
  <c r="P168" i="3"/>
  <c r="M169" i="3"/>
  <c r="V169" i="3"/>
  <c r="AA169" i="3"/>
  <c r="M170" i="3"/>
  <c r="AD170" i="3"/>
  <c r="J174" i="3"/>
  <c r="M177" i="3"/>
  <c r="V177" i="3"/>
  <c r="AA177" i="3"/>
  <c r="M178" i="3"/>
  <c r="AD178" i="3"/>
  <c r="M179" i="3"/>
  <c r="S179" i="3"/>
  <c r="X179" i="3"/>
  <c r="X180" i="3"/>
  <c r="S181" i="3"/>
  <c r="W181" i="3"/>
  <c r="Y181" i="3" s="1"/>
  <c r="P182" i="3"/>
  <c r="S183" i="3"/>
  <c r="J184" i="3"/>
  <c r="X186" i="3"/>
  <c r="X187" i="3"/>
  <c r="P187" i="3"/>
  <c r="Z187" i="3"/>
  <c r="I190" i="3"/>
  <c r="P191" i="3"/>
  <c r="Z191" i="3"/>
  <c r="AA191" i="3"/>
  <c r="J193" i="3"/>
  <c r="AD193" i="3"/>
  <c r="J194" i="3"/>
  <c r="S195" i="3"/>
  <c r="Z195" i="3"/>
  <c r="J196" i="3"/>
  <c r="M197" i="3"/>
  <c r="AD197" i="3"/>
  <c r="M198" i="3"/>
  <c r="S198" i="3"/>
  <c r="X198" i="3"/>
  <c r="X199" i="3"/>
  <c r="X200" i="3"/>
  <c r="P200" i="3"/>
  <c r="Z200" i="3"/>
  <c r="P201" i="3"/>
  <c r="Z201" i="3"/>
  <c r="AA201" i="3"/>
  <c r="AA202" i="3"/>
  <c r="J203" i="3"/>
  <c r="P203" i="3"/>
  <c r="J205" i="3"/>
  <c r="P205" i="3"/>
  <c r="M206" i="3"/>
  <c r="W207" i="3"/>
  <c r="J208" i="3"/>
  <c r="S209" i="3"/>
  <c r="Z209" i="3"/>
  <c r="J210" i="3"/>
  <c r="M211" i="3"/>
  <c r="M214" i="3"/>
  <c r="AA215" i="3"/>
  <c r="S215" i="3"/>
  <c r="X215" i="3"/>
  <c r="P217" i="3"/>
  <c r="Z217" i="3"/>
  <c r="M218" i="3"/>
  <c r="AA219" i="3"/>
  <c r="S219" i="3"/>
  <c r="X219" i="3"/>
  <c r="P221" i="3"/>
  <c r="Z221" i="3"/>
  <c r="Z222" i="3"/>
  <c r="M223" i="3"/>
  <c r="AA223" i="3"/>
  <c r="J224" i="3"/>
  <c r="P224" i="3"/>
  <c r="W224" i="3"/>
  <c r="M226" i="3"/>
  <c r="P227" i="3"/>
  <c r="AC227" i="3"/>
  <c r="P228" i="3"/>
  <c r="Z228" i="3"/>
  <c r="AB228" i="3" s="1"/>
  <c r="AA229" i="3"/>
  <c r="J230" i="3"/>
  <c r="P230" i="3"/>
  <c r="W230" i="3"/>
  <c r="S231" i="3"/>
  <c r="W231" i="3"/>
  <c r="W233" i="3"/>
  <c r="Y233" i="3" s="1"/>
  <c r="U234" i="3"/>
  <c r="X236" i="3"/>
  <c r="X237" i="3"/>
  <c r="X238" i="3"/>
  <c r="Y238" i="3" s="1"/>
  <c r="AA238" i="3"/>
  <c r="W241" i="3"/>
  <c r="X245" i="3"/>
  <c r="V245" i="3"/>
  <c r="W177" i="3"/>
  <c r="Y177" i="3" s="1"/>
  <c r="X182" i="3"/>
  <c r="AC183" i="3"/>
  <c r="Z183" i="3"/>
  <c r="AD188" i="3"/>
  <c r="V196" i="3"/>
  <c r="W197" i="3"/>
  <c r="Y205" i="3"/>
  <c r="X207" i="3"/>
  <c r="Y208" i="3"/>
  <c r="AD221" i="3"/>
  <c r="X227" i="3"/>
  <c r="AD227" i="3"/>
  <c r="X230" i="3"/>
  <c r="P231" i="3"/>
  <c r="P232" i="3"/>
  <c r="Z232" i="3"/>
  <c r="AB232" i="3" s="1"/>
  <c r="AA233" i="3"/>
  <c r="L234" i="3"/>
  <c r="AD235" i="3"/>
  <c r="W235" i="3"/>
  <c r="Y235" i="3" s="1"/>
  <c r="J236" i="3"/>
  <c r="S237" i="3"/>
  <c r="M238" i="3"/>
  <c r="AC238" i="3"/>
  <c r="V238" i="3"/>
  <c r="AD239" i="3"/>
  <c r="W239" i="3"/>
  <c r="Y239" i="3" s="1"/>
  <c r="J240" i="3"/>
  <c r="AC241" i="3"/>
  <c r="X241" i="3"/>
  <c r="W242" i="3"/>
  <c r="Y242" i="3" s="1"/>
  <c r="J243" i="3"/>
  <c r="AD244" i="3"/>
  <c r="Y245" i="3"/>
  <c r="P153" i="3"/>
  <c r="AC153" i="3"/>
  <c r="J154" i="3"/>
  <c r="W155" i="3"/>
  <c r="P158" i="3"/>
  <c r="Z158" i="3"/>
  <c r="AA159" i="3"/>
  <c r="J160" i="3"/>
  <c r="P160" i="3"/>
  <c r="M161" i="3"/>
  <c r="M162" i="3"/>
  <c r="AD162" i="3"/>
  <c r="M163" i="3"/>
  <c r="S163" i="3"/>
  <c r="X164" i="3"/>
  <c r="S165" i="3"/>
  <c r="W165" i="3"/>
  <c r="W166" i="3"/>
  <c r="Y166" i="3" s="1"/>
  <c r="J167" i="3"/>
  <c r="S168" i="3"/>
  <c r="P169" i="3"/>
  <c r="AC169" i="3"/>
  <c r="J170" i="3"/>
  <c r="X170" i="3"/>
  <c r="S176" i="3"/>
  <c r="P177" i="3"/>
  <c r="AC177" i="3"/>
  <c r="J178" i="3"/>
  <c r="X178" i="3"/>
  <c r="Y178" i="3" s="1"/>
  <c r="W179" i="3"/>
  <c r="Z181" i="3"/>
  <c r="S182" i="3"/>
  <c r="M184" i="3"/>
  <c r="AD184" i="3"/>
  <c r="AD185" i="3"/>
  <c r="W186" i="3"/>
  <c r="M187" i="3"/>
  <c r="V187" i="3"/>
  <c r="S188" i="3"/>
  <c r="L190" i="3"/>
  <c r="W191" i="3"/>
  <c r="Y191" i="3" s="1"/>
  <c r="J192" i="3"/>
  <c r="AA194" i="3"/>
  <c r="J195" i="3"/>
  <c r="P195" i="3"/>
  <c r="S196" i="3"/>
  <c r="W196" i="3"/>
  <c r="Y196" i="3" s="1"/>
  <c r="J197" i="3"/>
  <c r="X197" i="3"/>
  <c r="W198" i="3"/>
  <c r="W199" i="3"/>
  <c r="M200" i="3"/>
  <c r="V200" i="3"/>
  <c r="W201" i="3"/>
  <c r="J202" i="3"/>
  <c r="S203" i="3"/>
  <c r="S205" i="3"/>
  <c r="X206" i="3"/>
  <c r="Y206" i="3" s="1"/>
  <c r="P206" i="3"/>
  <c r="AC206" i="3"/>
  <c r="Z206" i="3"/>
  <c r="AB206" i="3" s="1"/>
  <c r="P207" i="3"/>
  <c r="Z207" i="3"/>
  <c r="AA207" i="3"/>
  <c r="AA208" i="3"/>
  <c r="J209" i="3"/>
  <c r="P209" i="3"/>
  <c r="S210" i="3"/>
  <c r="W210" i="3"/>
  <c r="Y210" i="3" s="1"/>
  <c r="J211" i="3"/>
  <c r="K213" i="3"/>
  <c r="J216" i="3"/>
  <c r="S216" i="3"/>
  <c r="M217" i="3"/>
  <c r="AC217" i="3"/>
  <c r="J218" i="3"/>
  <c r="P218" i="3"/>
  <c r="J220" i="3"/>
  <c r="S220" i="3"/>
  <c r="M221" i="3"/>
  <c r="AC221" i="3"/>
  <c r="AD222" i="3"/>
  <c r="W222" i="3"/>
  <c r="J223" i="3"/>
  <c r="S224" i="3"/>
  <c r="Z224" i="3"/>
  <c r="AC225" i="3"/>
  <c r="J226" i="3"/>
  <c r="AD228" i="3"/>
  <c r="W228" i="3"/>
  <c r="J229" i="3"/>
  <c r="S230" i="3"/>
  <c r="Z230" i="3"/>
  <c r="X231" i="3"/>
  <c r="AA231" i="3"/>
  <c r="AB231" i="3" s="1"/>
  <c r="M232" i="3"/>
  <c r="S233" i="3"/>
  <c r="J235" i="3"/>
  <c r="W236" i="3"/>
  <c r="J237" i="3"/>
  <c r="AD238" i="3"/>
  <c r="J239" i="3"/>
  <c r="P239" i="3"/>
  <c r="M242" i="3"/>
  <c r="P243" i="3"/>
  <c r="W243" i="3"/>
  <c r="Z244" i="3"/>
  <c r="J245" i="3"/>
  <c r="AA245" i="3"/>
  <c r="W248" i="3"/>
  <c r="Y248" i="3" s="1"/>
  <c r="AB249" i="3"/>
  <c r="W255" i="3"/>
  <c r="S259" i="3"/>
  <c r="X262" i="3"/>
  <c r="X263" i="3"/>
  <c r="V266" i="3"/>
  <c r="S267" i="3"/>
  <c r="W267" i="3"/>
  <c r="AA269" i="3"/>
  <c r="AA271" i="3"/>
  <c r="W272" i="3"/>
  <c r="X273" i="3"/>
  <c r="Y273" i="3" s="1"/>
  <c r="AD277" i="3"/>
  <c r="V279" i="3"/>
  <c r="AA286" i="3"/>
  <c r="T288" i="3"/>
  <c r="AD245" i="3"/>
  <c r="AD246" i="3"/>
  <c r="P247" i="3"/>
  <c r="W247" i="3"/>
  <c r="P248" i="3"/>
  <c r="Z248" i="3"/>
  <c r="M249" i="3"/>
  <c r="AA250" i="3"/>
  <c r="S250" i="3"/>
  <c r="X250" i="3"/>
  <c r="X251" i="3"/>
  <c r="Y251" i="3" s="1"/>
  <c r="X252" i="3"/>
  <c r="T253" i="3"/>
  <c r="X254" i="3"/>
  <c r="Y254" i="3" s="1"/>
  <c r="P255" i="3"/>
  <c r="AC255" i="3"/>
  <c r="AA255" i="3"/>
  <c r="M256" i="3"/>
  <c r="J257" i="3"/>
  <c r="S258" i="3"/>
  <c r="AA259" i="3"/>
  <c r="J260" i="3"/>
  <c r="AD260" i="3"/>
  <c r="V262" i="3"/>
  <c r="AD263" i="3"/>
  <c r="J264" i="3"/>
  <c r="AD264" i="3"/>
  <c r="W265" i="3"/>
  <c r="AD266" i="3"/>
  <c r="Z266" i="3"/>
  <c r="AA267" i="3"/>
  <c r="M268" i="3"/>
  <c r="Z268" i="3"/>
  <c r="J269" i="3"/>
  <c r="S269" i="3"/>
  <c r="J271" i="3"/>
  <c r="S271" i="3"/>
  <c r="X272" i="3"/>
  <c r="AD273" i="3"/>
  <c r="AE273" i="3" s="1"/>
  <c r="J274" i="3"/>
  <c r="AD274" i="3"/>
  <c r="W275" i="3"/>
  <c r="K276" i="3"/>
  <c r="R276" i="3"/>
  <c r="Z277" i="3"/>
  <c r="J278" i="3"/>
  <c r="M279" i="3"/>
  <c r="AD279" i="3"/>
  <c r="Z279" i="3"/>
  <c r="M280" i="3"/>
  <c r="AC280" i="3"/>
  <c r="X280" i="3"/>
  <c r="J281" i="3"/>
  <c r="AD281" i="3"/>
  <c r="S282" i="3"/>
  <c r="M283" i="3"/>
  <c r="AD283" i="3"/>
  <c r="P284" i="3"/>
  <c r="AA285" i="3"/>
  <c r="M286" i="3"/>
  <c r="S286" i="3"/>
  <c r="M287" i="3"/>
  <c r="J290" i="3"/>
  <c r="P290" i="3"/>
  <c r="W290" i="3"/>
  <c r="X291" i="3"/>
  <c r="AA291" i="3"/>
  <c r="S293" i="3"/>
  <c r="M294" i="3"/>
  <c r="W249" i="3"/>
  <c r="Y257" i="3"/>
  <c r="AA265" i="3"/>
  <c r="AA275" i="3"/>
  <c r="W283" i="3"/>
  <c r="Y283" i="3" s="1"/>
  <c r="X284" i="3"/>
  <c r="Y284" i="3" s="1"/>
  <c r="W287" i="3"/>
  <c r="W289" i="3"/>
  <c r="H288" i="3"/>
  <c r="AA290" i="3"/>
  <c r="X243" i="3"/>
  <c r="P244" i="3"/>
  <c r="AC245" i="3"/>
  <c r="S247" i="3"/>
  <c r="M248" i="3"/>
  <c r="AC248" i="3"/>
  <c r="J249" i="3"/>
  <c r="P249" i="3"/>
  <c r="W250" i="3"/>
  <c r="J251" i="3"/>
  <c r="W252" i="3"/>
  <c r="AD252" i="3"/>
  <c r="AE252" i="3" s="1"/>
  <c r="R253" i="3"/>
  <c r="M255" i="3"/>
  <c r="V255" i="3"/>
  <c r="J256" i="3"/>
  <c r="AA257" i="3"/>
  <c r="J258" i="3"/>
  <c r="P258" i="3"/>
  <c r="W258" i="3"/>
  <c r="Y258" i="3" s="1"/>
  <c r="M260" i="3"/>
  <c r="M261" i="3"/>
  <c r="S261" i="3"/>
  <c r="AC261" i="3"/>
  <c r="P262" i="3"/>
  <c r="AD262" i="3"/>
  <c r="AA263" i="3"/>
  <c r="M264" i="3"/>
  <c r="Z264" i="3"/>
  <c r="J265" i="3"/>
  <c r="AD267" i="3"/>
  <c r="V267" i="3"/>
  <c r="J268" i="3"/>
  <c r="AD268" i="3"/>
  <c r="W271" i="3"/>
  <c r="Z272" i="3"/>
  <c r="AA273" i="3"/>
  <c r="M274" i="3"/>
  <c r="Z274" i="3"/>
  <c r="J275" i="3"/>
  <c r="S275" i="3"/>
  <c r="P278" i="3"/>
  <c r="AA278" i="3"/>
  <c r="X279" i="3"/>
  <c r="P280" i="3"/>
  <c r="M281" i="3"/>
  <c r="W282" i="3"/>
  <c r="M284" i="3"/>
  <c r="Z285" i="3"/>
  <c r="J286" i="3"/>
  <c r="W286" i="3"/>
  <c r="X287" i="3"/>
  <c r="J292" i="3"/>
  <c r="P292" i="3"/>
  <c r="AD290" i="3"/>
  <c r="W291" i="3"/>
  <c r="P291" i="3"/>
  <c r="AA293" i="3"/>
  <c r="P295" i="3"/>
  <c r="M296" i="3"/>
  <c r="P298" i="3"/>
  <c r="W299" i="3"/>
  <c r="P299" i="3"/>
  <c r="M300" i="3"/>
  <c r="Z300" i="3"/>
  <c r="AB300" i="3" s="1"/>
  <c r="J301" i="3"/>
  <c r="S301" i="3"/>
  <c r="X302" i="3"/>
  <c r="V303" i="3"/>
  <c r="J304" i="3"/>
  <c r="W305" i="3"/>
  <c r="AD306" i="3"/>
  <c r="Z306" i="3"/>
  <c r="AA307" i="3"/>
  <c r="P310" i="3"/>
  <c r="Z310" i="3"/>
  <c r="X311" i="3"/>
  <c r="S312" i="3"/>
  <c r="X313" i="3"/>
  <c r="P314" i="3"/>
  <c r="Z314" i="3"/>
  <c r="Z315" i="3"/>
  <c r="AA315" i="3"/>
  <c r="AA316" i="3"/>
  <c r="P317" i="3"/>
  <c r="W317" i="3"/>
  <c r="AD318" i="3"/>
  <c r="W318" i="3"/>
  <c r="H319" i="3"/>
  <c r="R319" i="3"/>
  <c r="M321" i="3"/>
  <c r="V321" i="3"/>
  <c r="AD322" i="3"/>
  <c r="W322" i="3"/>
  <c r="J323" i="3"/>
  <c r="W325" i="3"/>
  <c r="M327" i="3"/>
  <c r="V327" i="3"/>
  <c r="W328" i="3"/>
  <c r="J329" i="3"/>
  <c r="L330" i="3"/>
  <c r="AD331" i="3"/>
  <c r="W331" i="3"/>
  <c r="Y331" i="3" s="1"/>
  <c r="J332" i="3"/>
  <c r="AC333" i="3"/>
  <c r="M334" i="3"/>
  <c r="AC334" i="3"/>
  <c r="V334" i="3"/>
  <c r="AD335" i="3"/>
  <c r="W335" i="3"/>
  <c r="Y335" i="3" s="1"/>
  <c r="W336" i="3"/>
  <c r="J337" i="3"/>
  <c r="W338" i="3"/>
  <c r="AD338" i="3"/>
  <c r="Z338" i="3"/>
  <c r="M339" i="3"/>
  <c r="J340" i="3"/>
  <c r="P343" i="3"/>
  <c r="AA305" i="3"/>
  <c r="AA310" i="3"/>
  <c r="AA314" i="3"/>
  <c r="Z318" i="3"/>
  <c r="W321" i="3"/>
  <c r="W327" i="3"/>
  <c r="J333" i="3"/>
  <c r="W334" i="3"/>
  <c r="P338" i="3"/>
  <c r="W339" i="3"/>
  <c r="Y339" i="3" s="1"/>
  <c r="J341" i="3"/>
  <c r="AC295" i="3"/>
  <c r="X295" i="3"/>
  <c r="V298" i="3"/>
  <c r="X299" i="3"/>
  <c r="AD300" i="3"/>
  <c r="Z304" i="3"/>
  <c r="V310" i="3"/>
  <c r="AD311" i="3"/>
  <c r="W312" i="3"/>
  <c r="Y312" i="3" s="1"/>
  <c r="V314" i="3"/>
  <c r="AD315" i="3"/>
  <c r="Z317" i="3"/>
  <c r="X318" i="3"/>
  <c r="AA318" i="3"/>
  <c r="T319" i="3"/>
  <c r="X320" i="3"/>
  <c r="Z321" i="3"/>
  <c r="P322" i="3"/>
  <c r="J324" i="3"/>
  <c r="M325" i="3"/>
  <c r="X325" i="3"/>
  <c r="X326" i="3"/>
  <c r="Y326" i="3" s="1"/>
  <c r="AE327" i="3"/>
  <c r="Z327" i="3"/>
  <c r="P328" i="3"/>
  <c r="P331" i="3"/>
  <c r="I330" i="3"/>
  <c r="W333" i="3"/>
  <c r="X336" i="3"/>
  <c r="X337" i="3"/>
  <c r="Y337" i="3" s="1"/>
  <c r="X338" i="3"/>
  <c r="S339" i="3"/>
  <c r="W341" i="3"/>
  <c r="Z343" i="3"/>
  <c r="M343" i="3"/>
  <c r="AD287" i="3"/>
  <c r="I288" i="3"/>
  <c r="AA289" i="3"/>
  <c r="M290" i="3"/>
  <c r="S290" i="3"/>
  <c r="M292" i="3"/>
  <c r="W293" i="3"/>
  <c r="P294" i="3"/>
  <c r="W294" i="3"/>
  <c r="Z296" i="3"/>
  <c r="J297" i="3"/>
  <c r="M298" i="3"/>
  <c r="AD298" i="3"/>
  <c r="AD299" i="3"/>
  <c r="V299" i="3"/>
  <c r="AA301" i="3"/>
  <c r="P302" i="3"/>
  <c r="W302" i="3"/>
  <c r="M303" i="3"/>
  <c r="X303" i="3"/>
  <c r="AD304" i="3"/>
  <c r="S306" i="3"/>
  <c r="V306" i="3"/>
  <c r="AD307" i="3"/>
  <c r="X308" i="3"/>
  <c r="J309" i="3"/>
  <c r="P309" i="3"/>
  <c r="W309" i="3"/>
  <c r="AD310" i="3"/>
  <c r="J311" i="3"/>
  <c r="AA312" i="3"/>
  <c r="J313" i="3"/>
  <c r="P313" i="3"/>
  <c r="W313" i="3"/>
  <c r="AD314" i="3"/>
  <c r="AE314" i="3" s="1"/>
  <c r="J315" i="3"/>
  <c r="W316" i="3"/>
  <c r="AC318" i="3"/>
  <c r="AC320" i="3"/>
  <c r="Z320" i="3"/>
  <c r="O319" i="3"/>
  <c r="X321" i="3"/>
  <c r="AA321" i="3"/>
  <c r="M323" i="3"/>
  <c r="X323" i="3"/>
  <c r="AC326" i="3"/>
  <c r="Z326" i="3"/>
  <c r="X327" i="3"/>
  <c r="AA327" i="3"/>
  <c r="M329" i="3"/>
  <c r="X329" i="3"/>
  <c r="Y329" i="3" s="1"/>
  <c r="U330" i="3"/>
  <c r="M332" i="3"/>
  <c r="X332" i="3"/>
  <c r="Y332" i="3" s="1"/>
  <c r="X333" i="3"/>
  <c r="X334" i="3"/>
  <c r="AA334" i="3"/>
  <c r="AC337" i="3"/>
  <c r="V338" i="3"/>
  <c r="AA340" i="3"/>
  <c r="X340" i="3"/>
  <c r="X341" i="3"/>
  <c r="Y341" i="3" s="1"/>
  <c r="J342" i="3"/>
  <c r="AC342" i="3"/>
  <c r="Z347" i="3"/>
  <c r="R349" i="3"/>
  <c r="Y365" i="3"/>
  <c r="J367" i="3"/>
  <c r="AD368" i="3"/>
  <c r="W368" i="3"/>
  <c r="M369" i="3"/>
  <c r="X370" i="3"/>
  <c r="Z370" i="3"/>
  <c r="I372" i="3"/>
  <c r="P373" i="3"/>
  <c r="AD373" i="3"/>
  <c r="AA374" i="3"/>
  <c r="Z375" i="3"/>
  <c r="X375" i="3"/>
  <c r="Y375" i="3" s="1"/>
  <c r="P376" i="3"/>
  <c r="AC376" i="3"/>
  <c r="AA377" i="3"/>
  <c r="M378" i="3"/>
  <c r="S378" i="3"/>
  <c r="S379" i="3"/>
  <c r="M380" i="3"/>
  <c r="V380" i="3"/>
  <c r="M381" i="3"/>
  <c r="M384" i="3"/>
  <c r="AC384" i="3"/>
  <c r="V384" i="3"/>
  <c r="W385" i="3"/>
  <c r="J386" i="3"/>
  <c r="S387" i="3"/>
  <c r="J388" i="3"/>
  <c r="AA388" i="3"/>
  <c r="AB388" i="3" s="1"/>
  <c r="M389" i="3"/>
  <c r="S390" i="3"/>
  <c r="N392" i="3"/>
  <c r="AC397" i="3"/>
  <c r="V397" i="3"/>
  <c r="V398" i="3"/>
  <c r="J399" i="3"/>
  <c r="S400" i="3"/>
  <c r="X403" i="3"/>
  <c r="AA404" i="3"/>
  <c r="X407" i="3"/>
  <c r="P411" i="3"/>
  <c r="N409" i="3"/>
  <c r="W411" i="3"/>
  <c r="Z411" i="3"/>
  <c r="AC341" i="3"/>
  <c r="AA342" i="3"/>
  <c r="W343" i="3"/>
  <c r="AD343" i="3"/>
  <c r="AE343" i="3" s="1"/>
  <c r="AC344" i="3"/>
  <c r="M345" i="3"/>
  <c r="S346" i="3"/>
  <c r="X347" i="3"/>
  <c r="Y347" i="3" s="1"/>
  <c r="S348" i="3"/>
  <c r="AC348" i="3"/>
  <c r="S350" i="3"/>
  <c r="O349" i="3"/>
  <c r="AC353" i="3"/>
  <c r="X353" i="3"/>
  <c r="P356" i="3"/>
  <c r="Z356" i="3"/>
  <c r="AC357" i="3"/>
  <c r="X357" i="3"/>
  <c r="Y357" i="3" s="1"/>
  <c r="AA359" i="3"/>
  <c r="P360" i="3"/>
  <c r="Z360" i="3"/>
  <c r="AC361" i="3"/>
  <c r="X361" i="3"/>
  <c r="AA363" i="3"/>
  <c r="X364" i="3"/>
  <c r="J365" i="3"/>
  <c r="P365" i="3"/>
  <c r="S365" i="3"/>
  <c r="Z366" i="3"/>
  <c r="P367" i="3"/>
  <c r="P368" i="3"/>
  <c r="M370" i="3"/>
  <c r="L372" i="3"/>
  <c r="M373" i="3"/>
  <c r="S374" i="3"/>
  <c r="S375" i="3"/>
  <c r="J377" i="3"/>
  <c r="J378" i="3"/>
  <c r="W384" i="3"/>
  <c r="AA395" i="3"/>
  <c r="Z403" i="3"/>
  <c r="X406" i="3"/>
  <c r="AD345" i="3"/>
  <c r="V347" i="3"/>
  <c r="J351" i="3"/>
  <c r="X352" i="3"/>
  <c r="AA353" i="3"/>
  <c r="X356" i="3"/>
  <c r="Y356" i="3" s="1"/>
  <c r="X360" i="3"/>
  <c r="Y360" i="3" s="1"/>
  <c r="Z362" i="3"/>
  <c r="AB362" i="3" s="1"/>
  <c r="Z364" i="3"/>
  <c r="V364" i="3"/>
  <c r="AA371" i="3"/>
  <c r="W378" i="3"/>
  <c r="Y378" i="3" s="1"/>
  <c r="J379" i="3"/>
  <c r="M382" i="3"/>
  <c r="P385" i="3"/>
  <c r="J387" i="3"/>
  <c r="W387" i="3"/>
  <c r="S388" i="3"/>
  <c r="S389" i="3"/>
  <c r="W390" i="3"/>
  <c r="Y390" i="3" s="1"/>
  <c r="S394" i="3"/>
  <c r="W394" i="3"/>
  <c r="Y394" i="3" s="1"/>
  <c r="J398" i="3"/>
  <c r="W400" i="3"/>
  <c r="J401" i="3"/>
  <c r="X402" i="3"/>
  <c r="Y402" i="3" s="1"/>
  <c r="S404" i="3"/>
  <c r="W404" i="3"/>
  <c r="Y404" i="3" s="1"/>
  <c r="X405" i="3"/>
  <c r="Y405" i="3" s="1"/>
  <c r="AA410" i="3"/>
  <c r="X410" i="3"/>
  <c r="J345" i="3"/>
  <c r="X345" i="3"/>
  <c r="AD350" i="3"/>
  <c r="S352" i="3"/>
  <c r="V352" i="3"/>
  <c r="AD353" i="3"/>
  <c r="AD354" i="3"/>
  <c r="AD357" i="3"/>
  <c r="V357" i="3"/>
  <c r="AD358" i="3"/>
  <c r="S360" i="3"/>
  <c r="AD361" i="3"/>
  <c r="V361" i="3"/>
  <c r="AD362" i="3"/>
  <c r="AD364" i="3"/>
  <c r="M365" i="3"/>
  <c r="AA366" i="3"/>
  <c r="Z368" i="3"/>
  <c r="Z373" i="3"/>
  <c r="AB373" i="3" s="1"/>
  <c r="W374" i="3"/>
  <c r="Y374" i="3" s="1"/>
  <c r="J375" i="3"/>
  <c r="AA376" i="3"/>
  <c r="S376" i="3"/>
  <c r="Z379" i="3"/>
  <c r="X379" i="3"/>
  <c r="Y379" i="3" s="1"/>
  <c r="J382" i="3"/>
  <c r="S383" i="3"/>
  <c r="Z383" i="3"/>
  <c r="X384" i="3"/>
  <c r="AA384" i="3"/>
  <c r="M385" i="3"/>
  <c r="M386" i="3"/>
  <c r="S386" i="3"/>
  <c r="X386" i="3"/>
  <c r="X387" i="3"/>
  <c r="P388" i="3"/>
  <c r="P389" i="3"/>
  <c r="Z389" i="3"/>
  <c r="AA390" i="3"/>
  <c r="J391" i="3"/>
  <c r="P391" i="3"/>
  <c r="W391" i="3"/>
  <c r="Y391" i="3" s="1"/>
  <c r="K392" i="3"/>
  <c r="R392" i="3"/>
  <c r="V393" i="3"/>
  <c r="AC394" i="3"/>
  <c r="M395" i="3"/>
  <c r="W395" i="3"/>
  <c r="Y395" i="3" s="1"/>
  <c r="J396" i="3"/>
  <c r="S396" i="3"/>
  <c r="X397" i="3"/>
  <c r="Y397" i="3" s="1"/>
  <c r="Z398" i="3"/>
  <c r="AA399" i="3"/>
  <c r="X399" i="3"/>
  <c r="X400" i="3"/>
  <c r="J402" i="3"/>
  <c r="S402" i="3"/>
  <c r="AC402" i="3"/>
  <c r="AD403" i="3"/>
  <c r="AE403" i="3" s="1"/>
  <c r="AE404" i="3"/>
  <c r="W412" i="3"/>
  <c r="J412" i="3"/>
  <c r="W429" i="3"/>
  <c r="Z435" i="3"/>
  <c r="Z456" i="3"/>
  <c r="M410" i="3"/>
  <c r="X411" i="3"/>
  <c r="AD413" i="3"/>
  <c r="M414" i="3"/>
  <c r="AA414" i="3"/>
  <c r="N416" i="3"/>
  <c r="J417" i="3"/>
  <c r="X417" i="3"/>
  <c r="AC418" i="3"/>
  <c r="AD419" i="3"/>
  <c r="AE419" i="3" s="1"/>
  <c r="J420" i="3"/>
  <c r="AC420" i="3"/>
  <c r="AD421" i="3"/>
  <c r="AD423" i="3"/>
  <c r="AD424" i="3"/>
  <c r="J425" i="3"/>
  <c r="J426" i="3"/>
  <c r="X429" i="3"/>
  <c r="P429" i="3"/>
  <c r="AC429" i="3"/>
  <c r="Z429" i="3"/>
  <c r="P431" i="3"/>
  <c r="W431" i="3"/>
  <c r="AC432" i="3"/>
  <c r="J434" i="3"/>
  <c r="S434" i="3"/>
  <c r="X435" i="3"/>
  <c r="Z436" i="3"/>
  <c r="M437" i="3"/>
  <c r="W437" i="3"/>
  <c r="Y437" i="3" s="1"/>
  <c r="J438" i="3"/>
  <c r="S438" i="3"/>
  <c r="AC438" i="3"/>
  <c r="P439" i="3"/>
  <c r="AC440" i="3"/>
  <c r="AE440" i="3" s="1"/>
  <c r="X440" i="3"/>
  <c r="Y440" i="3" s="1"/>
  <c r="S442" i="3"/>
  <c r="H444" i="3"/>
  <c r="T444" i="3"/>
  <c r="W446" i="3"/>
  <c r="M446" i="3"/>
  <c r="R444" i="3"/>
  <c r="O444" i="3"/>
  <c r="AC447" i="3"/>
  <c r="AE447" i="3" s="1"/>
  <c r="Z447" i="3"/>
  <c r="P451" i="3"/>
  <c r="S452" i="3"/>
  <c r="I454" i="3"/>
  <c r="X456" i="3"/>
  <c r="AD457" i="3"/>
  <c r="J458" i="3"/>
  <c r="J460" i="3"/>
  <c r="Z404" i="3"/>
  <c r="M405" i="3"/>
  <c r="AC405" i="3"/>
  <c r="AA406" i="3"/>
  <c r="AD406" i="3"/>
  <c r="P408" i="3"/>
  <c r="W408" i="3"/>
  <c r="J410" i="3"/>
  <c r="AC411" i="3"/>
  <c r="X412" i="3"/>
  <c r="W413" i="3"/>
  <c r="P413" i="3"/>
  <c r="S414" i="3"/>
  <c r="I416" i="3"/>
  <c r="S417" i="3"/>
  <c r="X418" i="3"/>
  <c r="J419" i="3"/>
  <c r="P419" i="3"/>
  <c r="X420" i="3"/>
  <c r="Y420" i="3" s="1"/>
  <c r="J421" i="3"/>
  <c r="AC422" i="3"/>
  <c r="P423" i="3"/>
  <c r="AC423" i="3"/>
  <c r="J424" i="3"/>
  <c r="P424" i="3"/>
  <c r="X424" i="3"/>
  <c r="Y424" i="3" s="1"/>
  <c r="X425" i="3"/>
  <c r="P426" i="3"/>
  <c r="AC426" i="3"/>
  <c r="X427" i="3"/>
  <c r="Y427" i="3" s="1"/>
  <c r="S428" i="3"/>
  <c r="M430" i="3"/>
  <c r="X431" i="3"/>
  <c r="AE431" i="3"/>
  <c r="Z431" i="3"/>
  <c r="AB431" i="3" s="1"/>
  <c r="AD432" i="3"/>
  <c r="I433" i="3"/>
  <c r="N433" i="3"/>
  <c r="R433" i="3"/>
  <c r="AC435" i="3"/>
  <c r="AE435" i="3" s="1"/>
  <c r="V435" i="3"/>
  <c r="V436" i="3"/>
  <c r="AD437" i="3"/>
  <c r="X439" i="3"/>
  <c r="M441" i="3"/>
  <c r="W441" i="3"/>
  <c r="Y441" i="3" s="1"/>
  <c r="M447" i="3"/>
  <c r="M448" i="3"/>
  <c r="L449" i="3"/>
  <c r="R449" i="3"/>
  <c r="V450" i="3"/>
  <c r="AD450" i="3"/>
  <c r="AD451" i="3"/>
  <c r="X452" i="3"/>
  <c r="T454" i="3"/>
  <c r="AC456" i="3"/>
  <c r="V456" i="3"/>
  <c r="I459" i="3"/>
  <c r="W406" i="3"/>
  <c r="P406" i="3"/>
  <c r="S407" i="3"/>
  <c r="X408" i="3"/>
  <c r="I409" i="3"/>
  <c r="W410" i="3"/>
  <c r="Z412" i="3"/>
  <c r="AB412" i="3" s="1"/>
  <c r="S412" i="3"/>
  <c r="V412" i="3"/>
  <c r="X413" i="3"/>
  <c r="Z413" i="3"/>
  <c r="AB413" i="3" s="1"/>
  <c r="J414" i="3"/>
  <c r="M417" i="3"/>
  <c r="J418" i="3"/>
  <c r="S418" i="3"/>
  <c r="Z424" i="3"/>
  <c r="AB424" i="3" s="1"/>
  <c r="M425" i="3"/>
  <c r="P427" i="3"/>
  <c r="W428" i="3"/>
  <c r="M429" i="3"/>
  <c r="AD430" i="3"/>
  <c r="M431" i="3"/>
  <c r="T433" i="3"/>
  <c r="P436" i="3"/>
  <c r="W436" i="3"/>
  <c r="J437" i="3"/>
  <c r="AD441" i="3"/>
  <c r="AD448" i="3"/>
  <c r="P450" i="3"/>
  <c r="W450" i="3"/>
  <c r="P457" i="3"/>
  <c r="P454" i="3" s="1"/>
  <c r="AD460" i="3"/>
  <c r="AD459" i="3" s="1"/>
  <c r="J461" i="3"/>
  <c r="S4" i="3"/>
  <c r="AE7" i="3"/>
  <c r="AE18" i="3"/>
  <c r="AE19" i="3"/>
  <c r="AE24" i="3"/>
  <c r="AE28" i="3"/>
  <c r="N4" i="3"/>
  <c r="R4" i="3"/>
  <c r="X5" i="3"/>
  <c r="AC6" i="3"/>
  <c r="Z7" i="3"/>
  <c r="Z9" i="3"/>
  <c r="Z10" i="3"/>
  <c r="Z11" i="3"/>
  <c r="Z12" i="3"/>
  <c r="AB12" i="3" s="1"/>
  <c r="Z13" i="3"/>
  <c r="AB13" i="3" s="1"/>
  <c r="Z14" i="3"/>
  <c r="Z15" i="3"/>
  <c r="Z16" i="3"/>
  <c r="Z17" i="3"/>
  <c r="AB17" i="3" s="1"/>
  <c r="Z18" i="3"/>
  <c r="Z19" i="3"/>
  <c r="AB19" i="3" s="1"/>
  <c r="Z20" i="3"/>
  <c r="Z21" i="3"/>
  <c r="AB21" i="3" s="1"/>
  <c r="Z22" i="3"/>
  <c r="Z23" i="3"/>
  <c r="Z24" i="3"/>
  <c r="AB24" i="3" s="1"/>
  <c r="Z25" i="3"/>
  <c r="AB25" i="3" s="1"/>
  <c r="Z26" i="3"/>
  <c r="Z27" i="3"/>
  <c r="Z28" i="3"/>
  <c r="Z29" i="3"/>
  <c r="AB29" i="3" s="1"/>
  <c r="W30" i="3"/>
  <c r="X31" i="3"/>
  <c r="Y31" i="3" s="1"/>
  <c r="X32" i="3"/>
  <c r="X33" i="3"/>
  <c r="X34" i="3"/>
  <c r="X35" i="3"/>
  <c r="X36" i="3"/>
  <c r="X37" i="3"/>
  <c r="Y37" i="3" s="1"/>
  <c r="X38" i="3"/>
  <c r="X39" i="3"/>
  <c r="X40" i="3"/>
  <c r="X41" i="3"/>
  <c r="X42" i="3"/>
  <c r="X43" i="3"/>
  <c r="X44" i="3"/>
  <c r="X45" i="3"/>
  <c r="X46" i="3"/>
  <c r="X47" i="3"/>
  <c r="Y47" i="3" s="1"/>
  <c r="X48" i="3"/>
  <c r="X49" i="3"/>
  <c r="X50" i="3"/>
  <c r="X51" i="3"/>
  <c r="X52" i="3"/>
  <c r="X53" i="3"/>
  <c r="Y53" i="3" s="1"/>
  <c r="X54" i="3"/>
  <c r="X55" i="3"/>
  <c r="X56" i="3"/>
  <c r="X57" i="3"/>
  <c r="Y57" i="3" s="1"/>
  <c r="X58" i="3"/>
  <c r="Y58" i="3" s="1"/>
  <c r="AA59" i="3"/>
  <c r="Z59" i="3"/>
  <c r="S60" i="3"/>
  <c r="V60" i="3"/>
  <c r="P62" i="3"/>
  <c r="S62" i="3"/>
  <c r="X65" i="3"/>
  <c r="AA65" i="3"/>
  <c r="AC65" i="3"/>
  <c r="W67" i="3"/>
  <c r="Z67" i="3"/>
  <c r="V67" i="3"/>
  <c r="S68" i="3"/>
  <c r="AC68" i="3"/>
  <c r="AC5"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V59" i="3"/>
  <c r="X60" i="3"/>
  <c r="AE60" i="3"/>
  <c r="W64" i="3"/>
  <c r="Y64" i="3" s="1"/>
  <c r="Z64" i="3"/>
  <c r="V64" i="3"/>
  <c r="V65" i="3"/>
  <c r="AD65" i="3"/>
  <c r="Z66" i="3"/>
  <c r="V66" i="3"/>
  <c r="AC66" i="3"/>
  <c r="AA67" i="3"/>
  <c r="AD67" i="3"/>
  <c r="AC67" i="3"/>
  <c r="Y83" i="3"/>
  <c r="AB120" i="3"/>
  <c r="H4" i="3"/>
  <c r="T4" i="3"/>
  <c r="V5" i="3"/>
  <c r="Z5" i="3"/>
  <c r="AD5" i="3"/>
  <c r="AA6" i="3"/>
  <c r="K8" i="3"/>
  <c r="AC30" i="3"/>
  <c r="V31" i="3"/>
  <c r="Z31" i="3"/>
  <c r="AB31" i="3" s="1"/>
  <c r="AD31" i="3"/>
  <c r="V32" i="3"/>
  <c r="Z32" i="3"/>
  <c r="AB32" i="3" s="1"/>
  <c r="AD32" i="3"/>
  <c r="V33" i="3"/>
  <c r="Z33" i="3"/>
  <c r="AD33" i="3"/>
  <c r="V34" i="3"/>
  <c r="Z34" i="3"/>
  <c r="AD34" i="3"/>
  <c r="V35" i="3"/>
  <c r="Z35" i="3"/>
  <c r="AB35" i="3" s="1"/>
  <c r="AD35" i="3"/>
  <c r="V36" i="3"/>
  <c r="Z36" i="3"/>
  <c r="AD36" i="3"/>
  <c r="V37" i="3"/>
  <c r="Z37" i="3"/>
  <c r="AD37" i="3"/>
  <c r="V38" i="3"/>
  <c r="Z38" i="3"/>
  <c r="AD38" i="3"/>
  <c r="V39" i="3"/>
  <c r="Z39" i="3"/>
  <c r="AB39" i="3" s="1"/>
  <c r="AD39" i="3"/>
  <c r="V40" i="3"/>
  <c r="Z40" i="3"/>
  <c r="AB40" i="3" s="1"/>
  <c r="AD40" i="3"/>
  <c r="V41" i="3"/>
  <c r="Z41" i="3"/>
  <c r="AD41" i="3"/>
  <c r="V42" i="3"/>
  <c r="Z42" i="3"/>
  <c r="AB42" i="3" s="1"/>
  <c r="AD42" i="3"/>
  <c r="V43" i="3"/>
  <c r="Z43" i="3"/>
  <c r="AD43" i="3"/>
  <c r="V44" i="3"/>
  <c r="Z44" i="3"/>
  <c r="AD44" i="3"/>
  <c r="V45" i="3"/>
  <c r="Z45" i="3"/>
  <c r="AD45" i="3"/>
  <c r="V46" i="3"/>
  <c r="Z46" i="3"/>
  <c r="AB46" i="3" s="1"/>
  <c r="AD46" i="3"/>
  <c r="V47" i="3"/>
  <c r="Z47" i="3"/>
  <c r="AD47" i="3"/>
  <c r="V48" i="3"/>
  <c r="Z48" i="3"/>
  <c r="AB48" i="3" s="1"/>
  <c r="AD48" i="3"/>
  <c r="V49" i="3"/>
  <c r="Z49" i="3"/>
  <c r="AD49" i="3"/>
  <c r="V50" i="3"/>
  <c r="Z50" i="3"/>
  <c r="AD50" i="3"/>
  <c r="V51" i="3"/>
  <c r="Z51" i="3"/>
  <c r="AD51" i="3"/>
  <c r="V52" i="3"/>
  <c r="Z52" i="3"/>
  <c r="AD52" i="3"/>
  <c r="V53" i="3"/>
  <c r="Z53" i="3"/>
  <c r="AB53" i="3" s="1"/>
  <c r="AD53" i="3"/>
  <c r="V54" i="3"/>
  <c r="Z54" i="3"/>
  <c r="AD54" i="3"/>
  <c r="V55" i="3"/>
  <c r="Z55" i="3"/>
  <c r="AD55" i="3"/>
  <c r="V56" i="3"/>
  <c r="Z56" i="3"/>
  <c r="AD56" i="3"/>
  <c r="V57" i="3"/>
  <c r="Z57" i="3"/>
  <c r="AD57" i="3"/>
  <c r="J58" i="3"/>
  <c r="V58" i="3"/>
  <c r="AD58" i="3"/>
  <c r="X59" i="3"/>
  <c r="Y59" i="3" s="1"/>
  <c r="AC59" i="3"/>
  <c r="AE59" i="3" s="1"/>
  <c r="W60" i="3"/>
  <c r="I61" i="3"/>
  <c r="N61" i="3"/>
  <c r="AA64" i="3"/>
  <c r="AD64" i="3"/>
  <c r="AC64" i="3"/>
  <c r="J67" i="3"/>
  <c r="X67" i="3"/>
  <c r="Q4" i="3"/>
  <c r="U4" i="3"/>
  <c r="V30" i="3"/>
  <c r="AA60" i="3"/>
  <c r="W66" i="3"/>
  <c r="X68" i="3"/>
  <c r="X69" i="3"/>
  <c r="W71" i="3"/>
  <c r="AA71" i="3"/>
  <c r="AA70" i="3" s="1"/>
  <c r="Z73" i="3"/>
  <c r="AD73" i="3"/>
  <c r="Z77" i="3"/>
  <c r="AD77" i="3"/>
  <c r="AD76" i="3" s="1"/>
  <c r="AC79" i="3"/>
  <c r="Z80" i="3"/>
  <c r="AB80" i="3" s="1"/>
  <c r="AD80" i="3"/>
  <c r="W81" i="3"/>
  <c r="Y81" i="3" s="1"/>
  <c r="AC83" i="3"/>
  <c r="Z84" i="3"/>
  <c r="AD84" i="3"/>
  <c r="AE84" i="3" s="1"/>
  <c r="W85" i="3"/>
  <c r="AC87" i="3"/>
  <c r="Z88" i="3"/>
  <c r="AB88" i="3" s="1"/>
  <c r="AD88" i="3"/>
  <c r="W89" i="3"/>
  <c r="Y89" i="3" s="1"/>
  <c r="AC91" i="3"/>
  <c r="Z92" i="3"/>
  <c r="AB92" i="3" s="1"/>
  <c r="AD92" i="3"/>
  <c r="AE92" i="3" s="1"/>
  <c r="W93" i="3"/>
  <c r="X94" i="3"/>
  <c r="AC95" i="3"/>
  <c r="X97" i="3"/>
  <c r="AC98" i="3"/>
  <c r="Z99" i="3"/>
  <c r="AD99" i="3"/>
  <c r="W100" i="3"/>
  <c r="X101" i="3"/>
  <c r="AC102" i="3"/>
  <c r="Z103" i="3"/>
  <c r="AD103" i="3"/>
  <c r="W104" i="3"/>
  <c r="Y104" i="3" s="1"/>
  <c r="X105" i="3"/>
  <c r="AC106" i="3"/>
  <c r="Z107" i="3"/>
  <c r="AB107" i="3" s="1"/>
  <c r="AD107" i="3"/>
  <c r="W108" i="3"/>
  <c r="Y108" i="3" s="1"/>
  <c r="X109" i="3"/>
  <c r="AC110" i="3"/>
  <c r="Z111" i="3"/>
  <c r="AD111" i="3"/>
  <c r="W112" i="3"/>
  <c r="X113" i="3"/>
  <c r="AC114" i="3"/>
  <c r="Z115" i="3"/>
  <c r="AD115" i="3"/>
  <c r="W116" i="3"/>
  <c r="X117" i="3"/>
  <c r="AC118" i="3"/>
  <c r="Z119" i="3"/>
  <c r="AD119" i="3"/>
  <c r="W120" i="3"/>
  <c r="Y120" i="3" s="1"/>
  <c r="X121" i="3"/>
  <c r="W122" i="3"/>
  <c r="Y122" i="3" s="1"/>
  <c r="W126" i="3"/>
  <c r="Y126" i="3" s="1"/>
  <c r="AC129" i="3"/>
  <c r="P131" i="3"/>
  <c r="P128" i="3" s="1"/>
  <c r="Z133" i="3"/>
  <c r="V133" i="3"/>
  <c r="AC133" i="3"/>
  <c r="AE133" i="3" s="1"/>
  <c r="AA133" i="3"/>
  <c r="P135" i="3"/>
  <c r="W136" i="3"/>
  <c r="X138" i="3"/>
  <c r="Y138" i="3" s="1"/>
  <c r="AA138" i="3"/>
  <c r="AD138" i="3"/>
  <c r="V138" i="3"/>
  <c r="AC138" i="3"/>
  <c r="AD142" i="3"/>
  <c r="Z143" i="3"/>
  <c r="W144" i="3"/>
  <c r="Y144" i="3" s="1"/>
  <c r="Z144" i="3"/>
  <c r="AB144" i="3" s="1"/>
  <c r="V144" i="3"/>
  <c r="AC144" i="3"/>
  <c r="X145" i="3"/>
  <c r="Y145" i="3" s="1"/>
  <c r="AA145" i="3"/>
  <c r="AB145" i="3" s="1"/>
  <c r="AD145" i="3"/>
  <c r="V145" i="3"/>
  <c r="AC145" i="3"/>
  <c r="M147" i="3"/>
  <c r="L146" i="3"/>
  <c r="AD149" i="3"/>
  <c r="Z150" i="3"/>
  <c r="W151" i="3"/>
  <c r="Z151" i="3"/>
  <c r="V151" i="3"/>
  <c r="AC151" i="3"/>
  <c r="X152" i="3"/>
  <c r="Y152" i="3" s="1"/>
  <c r="AA152" i="3"/>
  <c r="AD152" i="3"/>
  <c r="V152" i="3"/>
  <c r="AC152" i="3"/>
  <c r="V68" i="3"/>
  <c r="AD68" i="3"/>
  <c r="AC69" i="3"/>
  <c r="K70" i="3"/>
  <c r="N72" i="3"/>
  <c r="R72" i="3"/>
  <c r="N76" i="3"/>
  <c r="R76" i="3"/>
  <c r="I78" i="3"/>
  <c r="Q78" i="3"/>
  <c r="V79" i="3"/>
  <c r="AD79" i="3"/>
  <c r="AC82" i="3"/>
  <c r="V83" i="3"/>
  <c r="AD83" i="3"/>
  <c r="AC86" i="3"/>
  <c r="V87" i="3"/>
  <c r="AD87" i="3"/>
  <c r="AC90" i="3"/>
  <c r="V91" i="3"/>
  <c r="AD91" i="3"/>
  <c r="AC94" i="3"/>
  <c r="V95" i="3"/>
  <c r="AD95" i="3"/>
  <c r="H96" i="3"/>
  <c r="AC97" i="3"/>
  <c r="V98" i="3"/>
  <c r="AD98" i="3"/>
  <c r="AC101" i="3"/>
  <c r="V102" i="3"/>
  <c r="AD102" i="3"/>
  <c r="AC105" i="3"/>
  <c r="V106" i="3"/>
  <c r="AD106" i="3"/>
  <c r="AC109" i="3"/>
  <c r="V110" i="3"/>
  <c r="AD110" i="3"/>
  <c r="AC113" i="3"/>
  <c r="V114" i="3"/>
  <c r="AD114" i="3"/>
  <c r="AC117" i="3"/>
  <c r="V118" i="3"/>
  <c r="AD118" i="3"/>
  <c r="AC121" i="3"/>
  <c r="P122" i="3"/>
  <c r="S123" i="3"/>
  <c r="W123" i="3"/>
  <c r="Y123" i="3" s="1"/>
  <c r="V124" i="3"/>
  <c r="Z124" i="3"/>
  <c r="AD124" i="3"/>
  <c r="AE124" i="3" s="1"/>
  <c r="S125" i="3"/>
  <c r="W125" i="3"/>
  <c r="Y125" i="3" s="1"/>
  <c r="I128" i="3"/>
  <c r="V129" i="3"/>
  <c r="AD129" i="3"/>
  <c r="AD128" i="3" s="1"/>
  <c r="Z132" i="3"/>
  <c r="AB132" i="3" s="1"/>
  <c r="W137" i="3"/>
  <c r="Z137" i="3"/>
  <c r="V137" i="3"/>
  <c r="J141" i="3"/>
  <c r="I140" i="3"/>
  <c r="J147" i="3"/>
  <c r="H146" i="3"/>
  <c r="AA68" i="3"/>
  <c r="AB68" i="3" s="1"/>
  <c r="V69" i="3"/>
  <c r="Z69" i="3"/>
  <c r="AB69" i="3" s="1"/>
  <c r="AD69" i="3"/>
  <c r="H70" i="3"/>
  <c r="T70" i="3"/>
  <c r="AC71" i="3"/>
  <c r="K72" i="3"/>
  <c r="AC74" i="3"/>
  <c r="K76" i="3"/>
  <c r="N78" i="3"/>
  <c r="AA79" i="3"/>
  <c r="AC81" i="3"/>
  <c r="AE81" i="3" s="1"/>
  <c r="V82" i="3"/>
  <c r="Z82" i="3"/>
  <c r="AD82" i="3"/>
  <c r="AA83" i="3"/>
  <c r="AB83" i="3" s="1"/>
  <c r="AC85" i="3"/>
  <c r="AE85" i="3" s="1"/>
  <c r="V86" i="3"/>
  <c r="Z86" i="3"/>
  <c r="AB86" i="3" s="1"/>
  <c r="AD86" i="3"/>
  <c r="AA87" i="3"/>
  <c r="AC89" i="3"/>
  <c r="AE89" i="3" s="1"/>
  <c r="V90" i="3"/>
  <c r="Z90" i="3"/>
  <c r="AD90" i="3"/>
  <c r="AA91" i="3"/>
  <c r="AC93" i="3"/>
  <c r="AE93" i="3" s="1"/>
  <c r="V94" i="3"/>
  <c r="Z94" i="3"/>
  <c r="AD94" i="3"/>
  <c r="AA95" i="3"/>
  <c r="Q96" i="3"/>
  <c r="U96" i="3"/>
  <c r="V97" i="3"/>
  <c r="Z97" i="3"/>
  <c r="AD97" i="3"/>
  <c r="AA98" i="3"/>
  <c r="AC100" i="3"/>
  <c r="V101" i="3"/>
  <c r="Z101" i="3"/>
  <c r="AD101" i="3"/>
  <c r="AA102" i="3"/>
  <c r="AC104" i="3"/>
  <c r="V105" i="3"/>
  <c r="Z105" i="3"/>
  <c r="AB105" i="3" s="1"/>
  <c r="AD105" i="3"/>
  <c r="AA106" i="3"/>
  <c r="AC108" i="3"/>
  <c r="V109" i="3"/>
  <c r="Z109" i="3"/>
  <c r="AD109" i="3"/>
  <c r="AA110" i="3"/>
  <c r="AB110" i="3" s="1"/>
  <c r="AC112" i="3"/>
  <c r="V113" i="3"/>
  <c r="Z113" i="3"/>
  <c r="AB113" i="3" s="1"/>
  <c r="AD113" i="3"/>
  <c r="AA114" i="3"/>
  <c r="AC116" i="3"/>
  <c r="V117" i="3"/>
  <c r="Z117" i="3"/>
  <c r="AB117" i="3" s="1"/>
  <c r="AD117" i="3"/>
  <c r="AA118" i="3"/>
  <c r="AC120" i="3"/>
  <c r="AE120" i="3" s="1"/>
  <c r="V121" i="3"/>
  <c r="Z121" i="3"/>
  <c r="AB121" i="3" s="1"/>
  <c r="AD121" i="3"/>
  <c r="AC122" i="3"/>
  <c r="AE122" i="3" s="1"/>
  <c r="AA124" i="3"/>
  <c r="AC126" i="3"/>
  <c r="N128" i="3"/>
  <c r="AA129" i="3"/>
  <c r="W130" i="3"/>
  <c r="Z131" i="3"/>
  <c r="V132" i="3"/>
  <c r="W133" i="3"/>
  <c r="Y133" i="3" s="1"/>
  <c r="M135" i="3"/>
  <c r="K134" i="3"/>
  <c r="Z135" i="3"/>
  <c r="Z136" i="3"/>
  <c r="V136" i="3"/>
  <c r="AC136" i="3"/>
  <c r="AE136" i="3" s="1"/>
  <c r="AA137" i="3"/>
  <c r="AD137" i="3"/>
  <c r="AC137" i="3"/>
  <c r="AD139" i="3"/>
  <c r="AE139" i="3" s="1"/>
  <c r="K140" i="3"/>
  <c r="O140" i="3"/>
  <c r="X141" i="3"/>
  <c r="AA141" i="3"/>
  <c r="AD141" i="3"/>
  <c r="V141" i="3"/>
  <c r="U140" i="3"/>
  <c r="K146" i="3"/>
  <c r="I146" i="3"/>
  <c r="W147" i="3"/>
  <c r="Z147" i="3"/>
  <c r="V147" i="3"/>
  <c r="AC147" i="3"/>
  <c r="T146" i="3"/>
  <c r="X148" i="3"/>
  <c r="Y148" i="3" s="1"/>
  <c r="AA148" i="3"/>
  <c r="AD148" i="3"/>
  <c r="V148" i="3"/>
  <c r="AC148" i="3"/>
  <c r="Y203" i="3"/>
  <c r="T61" i="3"/>
  <c r="V71" i="3"/>
  <c r="V70" i="3" s="1"/>
  <c r="T72" i="3"/>
  <c r="V74" i="3"/>
  <c r="V81" i="3"/>
  <c r="V85" i="3"/>
  <c r="V89" i="3"/>
  <c r="V93" i="3"/>
  <c r="V100" i="3"/>
  <c r="V104" i="3"/>
  <c r="V108" i="3"/>
  <c r="V112" i="3"/>
  <c r="V116" i="3"/>
  <c r="V120" i="3"/>
  <c r="V122" i="3"/>
  <c r="V126" i="3"/>
  <c r="K128" i="3"/>
  <c r="AA130" i="3"/>
  <c r="Z130" i="3"/>
  <c r="V131" i="3"/>
  <c r="AA131" i="3"/>
  <c r="W132" i="3"/>
  <c r="U134" i="3"/>
  <c r="H134" i="3"/>
  <c r="J137" i="3"/>
  <c r="X137" i="3"/>
  <c r="T140" i="3"/>
  <c r="S141" i="3"/>
  <c r="Q140" i="3"/>
  <c r="S140" i="3" s="1"/>
  <c r="O146" i="3"/>
  <c r="AA147" i="3"/>
  <c r="AB191" i="3"/>
  <c r="AD153" i="3"/>
  <c r="AC156" i="3"/>
  <c r="AD157" i="3"/>
  <c r="AC160" i="3"/>
  <c r="AD161" i="3"/>
  <c r="AC164" i="3"/>
  <c r="AD165" i="3"/>
  <c r="AE165" i="3" s="1"/>
  <c r="AC168" i="3"/>
  <c r="AD169" i="3"/>
  <c r="AC176" i="3"/>
  <c r="AD177" i="3"/>
  <c r="AC180" i="3"/>
  <c r="AD181" i="3"/>
  <c r="AD183" i="3"/>
  <c r="AE183" i="3" s="1"/>
  <c r="AC186" i="3"/>
  <c r="AD187" i="3"/>
  <c r="AE187" i="3" s="1"/>
  <c r="AC188" i="3"/>
  <c r="AC195" i="3"/>
  <c r="AD196" i="3"/>
  <c r="AC199" i="3"/>
  <c r="AD200" i="3"/>
  <c r="AE200" i="3" s="1"/>
  <c r="AC203" i="3"/>
  <c r="AC205" i="3"/>
  <c r="AD206" i="3"/>
  <c r="AC209" i="3"/>
  <c r="AD210" i="3"/>
  <c r="X216" i="3"/>
  <c r="AA216" i="3"/>
  <c r="AD216" i="3"/>
  <c r="AC155" i="3"/>
  <c r="V156" i="3"/>
  <c r="AD156" i="3"/>
  <c r="AC159" i="3"/>
  <c r="V160" i="3"/>
  <c r="AD160" i="3"/>
  <c r="AC163" i="3"/>
  <c r="V164" i="3"/>
  <c r="AD164" i="3"/>
  <c r="AC167" i="3"/>
  <c r="V168" i="3"/>
  <c r="AD168" i="3"/>
  <c r="I175" i="3"/>
  <c r="Q175" i="3"/>
  <c r="U175" i="3"/>
  <c r="V176" i="3"/>
  <c r="AC179" i="3"/>
  <c r="V180" i="3"/>
  <c r="AD180" i="3"/>
  <c r="V182" i="3"/>
  <c r="Z182" i="3"/>
  <c r="AD182" i="3"/>
  <c r="AE182" i="3" s="1"/>
  <c r="AC185" i="3"/>
  <c r="V186" i="3"/>
  <c r="AD186" i="3"/>
  <c r="V188" i="3"/>
  <c r="K190" i="3"/>
  <c r="O190" i="3"/>
  <c r="AC194" i="3"/>
  <c r="V195" i="3"/>
  <c r="AD195" i="3"/>
  <c r="AC198" i="3"/>
  <c r="V199" i="3"/>
  <c r="AD199" i="3"/>
  <c r="AC202" i="3"/>
  <c r="V203" i="3"/>
  <c r="AD203" i="3"/>
  <c r="V205" i="3"/>
  <c r="AD205" i="3"/>
  <c r="AC208" i="3"/>
  <c r="V209" i="3"/>
  <c r="AD209" i="3"/>
  <c r="R213" i="3"/>
  <c r="P214" i="3"/>
  <c r="AC214" i="3"/>
  <c r="T213" i="3"/>
  <c r="AC220" i="3"/>
  <c r="W223" i="3"/>
  <c r="Y223" i="3" s="1"/>
  <c r="Z223" i="3"/>
  <c r="V223" i="3"/>
  <c r="AC223" i="3"/>
  <c r="X224" i="3"/>
  <c r="AA224" i="3"/>
  <c r="AD224" i="3"/>
  <c r="AE224" i="3" s="1"/>
  <c r="V224" i="3"/>
  <c r="N140" i="3"/>
  <c r="AC143" i="3"/>
  <c r="AE143" i="3" s="1"/>
  <c r="AD144" i="3"/>
  <c r="Q146" i="3"/>
  <c r="S146" i="3" s="1"/>
  <c r="U146" i="3"/>
  <c r="AD147" i="3"/>
  <c r="AC150" i="3"/>
  <c r="AD151" i="3"/>
  <c r="AC154" i="3"/>
  <c r="V155" i="3"/>
  <c r="Z155" i="3"/>
  <c r="AD155" i="3"/>
  <c r="AA156" i="3"/>
  <c r="AC158" i="3"/>
  <c r="AE158" i="3" s="1"/>
  <c r="V159" i="3"/>
  <c r="Z159" i="3"/>
  <c r="AB159" i="3" s="1"/>
  <c r="AD159" i="3"/>
  <c r="AA160" i="3"/>
  <c r="AB160" i="3" s="1"/>
  <c r="AC162" i="3"/>
  <c r="AE162" i="3" s="1"/>
  <c r="V163" i="3"/>
  <c r="Z163" i="3"/>
  <c r="AB163" i="3" s="1"/>
  <c r="AD163" i="3"/>
  <c r="AA164" i="3"/>
  <c r="AC166" i="3"/>
  <c r="AE166" i="3" s="1"/>
  <c r="V167" i="3"/>
  <c r="Z167" i="3"/>
  <c r="AD167" i="3"/>
  <c r="AA168" i="3"/>
  <c r="AC170" i="3"/>
  <c r="AE170" i="3" s="1"/>
  <c r="N175" i="3"/>
  <c r="AC178" i="3"/>
  <c r="AE178" i="3" s="1"/>
  <c r="V179" i="3"/>
  <c r="Z179" i="3"/>
  <c r="AB179" i="3" s="1"/>
  <c r="AD179" i="3"/>
  <c r="AA180" i="3"/>
  <c r="AB180" i="3" s="1"/>
  <c r="W182" i="3"/>
  <c r="AA182" i="3"/>
  <c r="AC184" i="3"/>
  <c r="AA186" i="3"/>
  <c r="H190" i="3"/>
  <c r="T190" i="3"/>
  <c r="AC191" i="3"/>
  <c r="AC193" i="3"/>
  <c r="V194" i="3"/>
  <c r="Z194" i="3"/>
  <c r="AD194" i="3"/>
  <c r="AA195" i="3"/>
  <c r="AC197" i="3"/>
  <c r="AE197" i="3" s="1"/>
  <c r="V198" i="3"/>
  <c r="Z198" i="3"/>
  <c r="AB198" i="3" s="1"/>
  <c r="AD198" i="3"/>
  <c r="AA199" i="3"/>
  <c r="AB199" i="3" s="1"/>
  <c r="AC201" i="3"/>
  <c r="AE201" i="3" s="1"/>
  <c r="V202" i="3"/>
  <c r="Z202" i="3"/>
  <c r="AB202" i="3" s="1"/>
  <c r="AD202" i="3"/>
  <c r="AA203" i="3"/>
  <c r="AA205" i="3"/>
  <c r="AC207" i="3"/>
  <c r="AE207" i="3" s="1"/>
  <c r="V208" i="3"/>
  <c r="Z208" i="3"/>
  <c r="AB208" i="3" s="1"/>
  <c r="AD208" i="3"/>
  <c r="AA209" i="3"/>
  <c r="AB209" i="3" s="1"/>
  <c r="Z211" i="3"/>
  <c r="AB211" i="3" s="1"/>
  <c r="AC212" i="3"/>
  <c r="AE212" i="3" s="1"/>
  <c r="I213" i="3"/>
  <c r="N213" i="3"/>
  <c r="H213" i="3"/>
  <c r="L213" i="3"/>
  <c r="Z214" i="3"/>
  <c r="AC216" i="3"/>
  <c r="W219" i="3"/>
  <c r="Z219" i="3"/>
  <c r="V219" i="3"/>
  <c r="AC219" i="3"/>
  <c r="AE221" i="3"/>
  <c r="AD225" i="3"/>
  <c r="T134" i="3"/>
  <c r="V143" i="3"/>
  <c r="V150" i="3"/>
  <c r="V154" i="3"/>
  <c r="V158" i="3"/>
  <c r="V162" i="3"/>
  <c r="V166" i="3"/>
  <c r="V170" i="3"/>
  <c r="K175" i="3"/>
  <c r="V178" i="3"/>
  <c r="V184" i="3"/>
  <c r="U190" i="3"/>
  <c r="V191" i="3"/>
  <c r="V197" i="3"/>
  <c r="V201" i="3"/>
  <c r="V207" i="3"/>
  <c r="V211" i="3"/>
  <c r="U213" i="3"/>
  <c r="V214" i="3"/>
  <c r="AA214" i="3"/>
  <c r="W215" i="3"/>
  <c r="Z215" i="3"/>
  <c r="AB215" i="3" s="1"/>
  <c r="V215" i="3"/>
  <c r="AC215" i="3"/>
  <c r="M219" i="3"/>
  <c r="X220" i="3"/>
  <c r="Y220" i="3" s="1"/>
  <c r="AA220" i="3"/>
  <c r="AD220" i="3"/>
  <c r="Y221" i="3"/>
  <c r="AB227" i="3"/>
  <c r="Y247" i="3"/>
  <c r="AC230" i="3"/>
  <c r="AD231" i="3"/>
  <c r="AC237" i="3"/>
  <c r="AC243" i="3"/>
  <c r="AC247" i="3"/>
  <c r="AC251" i="3"/>
  <c r="AC254" i="3"/>
  <c r="Z255" i="3"/>
  <c r="AB255" i="3" s="1"/>
  <c r="AD255" i="3"/>
  <c r="W256" i="3"/>
  <c r="Y256" i="3" s="1"/>
  <c r="AC258" i="3"/>
  <c r="Z260" i="3"/>
  <c r="AB260" i="3" s="1"/>
  <c r="V260" i="3"/>
  <c r="AC260" i="3"/>
  <c r="AA261" i="3"/>
  <c r="AD261" i="3"/>
  <c r="V216" i="3"/>
  <c r="Z216" i="3"/>
  <c r="S217" i="3"/>
  <c r="AA217" i="3"/>
  <c r="AB217" i="3" s="1"/>
  <c r="V220" i="3"/>
  <c r="Z220" i="3"/>
  <c r="S221" i="3"/>
  <c r="AA221" i="3"/>
  <c r="S227" i="3"/>
  <c r="W227" i="3"/>
  <c r="AC229" i="3"/>
  <c r="V230" i="3"/>
  <c r="AD230" i="3"/>
  <c r="AC233" i="3"/>
  <c r="K234" i="3"/>
  <c r="O234" i="3"/>
  <c r="AC236" i="3"/>
  <c r="V237" i="3"/>
  <c r="Z237" i="3"/>
  <c r="AD237" i="3"/>
  <c r="S238" i="3"/>
  <c r="AC242" i="3"/>
  <c r="AE242" i="3" s="1"/>
  <c r="V243" i="3"/>
  <c r="Z243" i="3"/>
  <c r="AD243" i="3"/>
  <c r="S244" i="3"/>
  <c r="AA244" i="3"/>
  <c r="AC246" i="3"/>
  <c r="AE246" i="3" s="1"/>
  <c r="V247" i="3"/>
  <c r="Z247" i="3"/>
  <c r="AD247" i="3"/>
  <c r="S248" i="3"/>
  <c r="AA248" i="3"/>
  <c r="AB248" i="3" s="1"/>
  <c r="AC250" i="3"/>
  <c r="V251" i="3"/>
  <c r="Z251" i="3"/>
  <c r="AD251" i="3"/>
  <c r="S252" i="3"/>
  <c r="AA252" i="3"/>
  <c r="I253" i="3"/>
  <c r="Q253" i="3"/>
  <c r="U253" i="3"/>
  <c r="V254" i="3"/>
  <c r="AD254" i="3"/>
  <c r="AC257" i="3"/>
  <c r="V258" i="3"/>
  <c r="AD258" i="3"/>
  <c r="X261" i="3"/>
  <c r="AC218" i="3"/>
  <c r="AC222" i="3"/>
  <c r="AD223" i="3"/>
  <c r="AC226" i="3"/>
  <c r="AC228" i="3"/>
  <c r="V229" i="3"/>
  <c r="Z229" i="3"/>
  <c r="AD229" i="3"/>
  <c r="AA230" i="3"/>
  <c r="AC232" i="3"/>
  <c r="V233" i="3"/>
  <c r="Z233" i="3"/>
  <c r="AD233" i="3"/>
  <c r="H234" i="3"/>
  <c r="T234" i="3"/>
  <c r="AC235" i="3"/>
  <c r="V236" i="3"/>
  <c r="Z236" i="3"/>
  <c r="AB236" i="3" s="1"/>
  <c r="AD236" i="3"/>
  <c r="AA237" i="3"/>
  <c r="AC239" i="3"/>
  <c r="AE239" i="3" s="1"/>
  <c r="M241" i="3"/>
  <c r="V242" i="3"/>
  <c r="Z242" i="3"/>
  <c r="AB242" i="3" s="1"/>
  <c r="AA243" i="3"/>
  <c r="M245" i="3"/>
  <c r="V246" i="3"/>
  <c r="Z246" i="3"/>
  <c r="AB246" i="3" s="1"/>
  <c r="AA247" i="3"/>
  <c r="AC249" i="3"/>
  <c r="V250" i="3"/>
  <c r="Z250" i="3"/>
  <c r="AA251" i="3"/>
  <c r="N253" i="3"/>
  <c r="AA254" i="3"/>
  <c r="AB254" i="3" s="1"/>
  <c r="AC256" i="3"/>
  <c r="AE256" i="3" s="1"/>
  <c r="V257" i="3"/>
  <c r="Z257" i="3"/>
  <c r="AD257" i="3"/>
  <c r="AA258" i="3"/>
  <c r="X259" i="3"/>
  <c r="Z259" i="3"/>
  <c r="AB259" i="3" s="1"/>
  <c r="W260" i="3"/>
  <c r="Y260" i="3" s="1"/>
  <c r="S262" i="3"/>
  <c r="Y290" i="3"/>
  <c r="AE299" i="3"/>
  <c r="V218" i="3"/>
  <c r="V222" i="3"/>
  <c r="V226" i="3"/>
  <c r="V228" i="3"/>
  <c r="V232" i="3"/>
  <c r="V235" i="3"/>
  <c r="V239" i="3"/>
  <c r="V249" i="3"/>
  <c r="V256" i="3"/>
  <c r="W261" i="3"/>
  <c r="Z261" i="3"/>
  <c r="AB261" i="3" s="1"/>
  <c r="V261" i="3"/>
  <c r="AB292" i="3"/>
  <c r="AC262" i="3"/>
  <c r="AE262" i="3" s="1"/>
  <c r="Z263" i="3"/>
  <c r="AB263" i="3" s="1"/>
  <c r="W264" i="3"/>
  <c r="X265" i="3"/>
  <c r="AC266" i="3"/>
  <c r="AE266" i="3" s="1"/>
  <c r="Z267" i="3"/>
  <c r="AB267" i="3" s="1"/>
  <c r="W268" i="3"/>
  <c r="X269" i="3"/>
  <c r="Y269" i="3" s="1"/>
  <c r="X271" i="3"/>
  <c r="AC272" i="3"/>
  <c r="AE272" i="3" s="1"/>
  <c r="Z273" i="3"/>
  <c r="AB273" i="3" s="1"/>
  <c r="W274" i="3"/>
  <c r="Y274" i="3" s="1"/>
  <c r="X275" i="3"/>
  <c r="S277" i="3"/>
  <c r="W277" i="3"/>
  <c r="AA277" i="3"/>
  <c r="X278" i="3"/>
  <c r="AC279" i="3"/>
  <c r="AE279" i="3" s="1"/>
  <c r="V280" i="3"/>
  <c r="Z280" i="3"/>
  <c r="AD280" i="3"/>
  <c r="S281" i="3"/>
  <c r="W281" i="3"/>
  <c r="Y281" i="3" s="1"/>
  <c r="X282" i="3"/>
  <c r="AC283" i="3"/>
  <c r="AE283" i="3" s="1"/>
  <c r="V284" i="3"/>
  <c r="Z284" i="3"/>
  <c r="AD284" i="3"/>
  <c r="AE284" i="3" s="1"/>
  <c r="S285" i="3"/>
  <c r="W285" i="3"/>
  <c r="Y285" i="3" s="1"/>
  <c r="X286" i="3"/>
  <c r="AC287" i="3"/>
  <c r="AE287" i="3" s="1"/>
  <c r="K288" i="3"/>
  <c r="X289" i="3"/>
  <c r="AC290" i="3"/>
  <c r="J291" i="3"/>
  <c r="V291" i="3"/>
  <c r="Z291" i="3"/>
  <c r="AB291" i="3" s="1"/>
  <c r="AD291" i="3"/>
  <c r="AE291" i="3" s="1"/>
  <c r="S292" i="3"/>
  <c r="W292" i="3"/>
  <c r="Y292" i="3" s="1"/>
  <c r="X293" i="3"/>
  <c r="Y293" i="3" s="1"/>
  <c r="AC294" i="3"/>
  <c r="AE294" i="3" s="1"/>
  <c r="V295" i="3"/>
  <c r="Z295" i="3"/>
  <c r="AB295" i="3" s="1"/>
  <c r="AD295" i="3"/>
  <c r="AE295" i="3" s="1"/>
  <c r="S296" i="3"/>
  <c r="W296" i="3"/>
  <c r="X297" i="3"/>
  <c r="Y297" i="3" s="1"/>
  <c r="AC298" i="3"/>
  <c r="AE298" i="3" s="1"/>
  <c r="Z299" i="3"/>
  <c r="W300" i="3"/>
  <c r="X301" i="3"/>
  <c r="Y301" i="3" s="1"/>
  <c r="AC302" i="3"/>
  <c r="AE302" i="3" s="1"/>
  <c r="Z303" i="3"/>
  <c r="W304" i="3"/>
  <c r="Y304" i="3" s="1"/>
  <c r="X305" i="3"/>
  <c r="AC306" i="3"/>
  <c r="AE306" i="3" s="1"/>
  <c r="W308" i="3"/>
  <c r="Y308" i="3" s="1"/>
  <c r="Z308" i="3"/>
  <c r="V308" i="3"/>
  <c r="AC308" i="3"/>
  <c r="X309" i="3"/>
  <c r="AA309" i="3"/>
  <c r="AD309" i="3"/>
  <c r="V309" i="3"/>
  <c r="AE310" i="3"/>
  <c r="Z311" i="3"/>
  <c r="AB311" i="3" s="1"/>
  <c r="AE318" i="3"/>
  <c r="AC265" i="3"/>
  <c r="AC269" i="3"/>
  <c r="AC271" i="3"/>
  <c r="AC275" i="3"/>
  <c r="AC278" i="3"/>
  <c r="AC282" i="3"/>
  <c r="V283" i="3"/>
  <c r="Z283" i="3"/>
  <c r="S284" i="3"/>
  <c r="AC286" i="3"/>
  <c r="V287" i="3"/>
  <c r="Z287" i="3"/>
  <c r="AC289" i="3"/>
  <c r="V290" i="3"/>
  <c r="Z290" i="3"/>
  <c r="AC293" i="3"/>
  <c r="AC297" i="3"/>
  <c r="AC301" i="3"/>
  <c r="AC305" i="3"/>
  <c r="Z307" i="3"/>
  <c r="V307" i="3"/>
  <c r="AC307" i="3"/>
  <c r="AA308" i="3"/>
  <c r="AA262" i="3"/>
  <c r="AC264" i="3"/>
  <c r="V265" i="3"/>
  <c r="Z265" i="3"/>
  <c r="AD265" i="3"/>
  <c r="AA266" i="3"/>
  <c r="AC268" i="3"/>
  <c r="AE268" i="3" s="1"/>
  <c r="V269" i="3"/>
  <c r="Z269" i="3"/>
  <c r="AB269" i="3" s="1"/>
  <c r="AD269" i="3"/>
  <c r="V271" i="3"/>
  <c r="Z271" i="3"/>
  <c r="AB271" i="3" s="1"/>
  <c r="AD271" i="3"/>
  <c r="AA272" i="3"/>
  <c r="AC274" i="3"/>
  <c r="AE274" i="3" s="1"/>
  <c r="V275" i="3"/>
  <c r="Z275" i="3"/>
  <c r="AB275" i="3" s="1"/>
  <c r="AD275" i="3"/>
  <c r="H276" i="3"/>
  <c r="T276" i="3"/>
  <c r="AC277" i="3"/>
  <c r="V278" i="3"/>
  <c r="Z278" i="3"/>
  <c r="AD278" i="3"/>
  <c r="AA279" i="3"/>
  <c r="AB279" i="3" s="1"/>
  <c r="AC281" i="3"/>
  <c r="AE281" i="3" s="1"/>
  <c r="V282" i="3"/>
  <c r="Z282" i="3"/>
  <c r="AB282" i="3" s="1"/>
  <c r="AD282" i="3"/>
  <c r="AC285" i="3"/>
  <c r="AE285" i="3" s="1"/>
  <c r="V286" i="3"/>
  <c r="Z286" i="3"/>
  <c r="AD286" i="3"/>
  <c r="AA287" i="3"/>
  <c r="Q288" i="3"/>
  <c r="U288" i="3"/>
  <c r="J289" i="3"/>
  <c r="V289" i="3"/>
  <c r="AD289" i="3"/>
  <c r="AC292" i="3"/>
  <c r="AE292" i="3" s="1"/>
  <c r="V293" i="3"/>
  <c r="Z293" i="3"/>
  <c r="AB293" i="3" s="1"/>
  <c r="AD293" i="3"/>
  <c r="AA294" i="3"/>
  <c r="AC296" i="3"/>
  <c r="AE296" i="3" s="1"/>
  <c r="V297" i="3"/>
  <c r="Z297" i="3"/>
  <c r="AB297" i="3" s="1"/>
  <c r="AD297" i="3"/>
  <c r="AA298" i="3"/>
  <c r="AB298" i="3" s="1"/>
  <c r="AC300" i="3"/>
  <c r="V301" i="3"/>
  <c r="Z301" i="3"/>
  <c r="AD301" i="3"/>
  <c r="AA302" i="3"/>
  <c r="AC304" i="3"/>
  <c r="AE304" i="3" s="1"/>
  <c r="V305" i="3"/>
  <c r="Z305" i="3"/>
  <c r="AB305" i="3" s="1"/>
  <c r="AD305" i="3"/>
  <c r="AA306" i="3"/>
  <c r="AB306" i="3" s="1"/>
  <c r="Y327" i="3"/>
  <c r="V264" i="3"/>
  <c r="V268" i="3"/>
  <c r="V274" i="3"/>
  <c r="V277" i="3"/>
  <c r="V281" i="3"/>
  <c r="V285" i="3"/>
  <c r="V292" i="3"/>
  <c r="V296" i="3"/>
  <c r="V300" i="3"/>
  <c r="V304" i="3"/>
  <c r="W307" i="3"/>
  <c r="AC309" i="3"/>
  <c r="P311" i="3"/>
  <c r="S310" i="3"/>
  <c r="AC312" i="3"/>
  <c r="V313" i="3"/>
  <c r="AD313" i="3"/>
  <c r="AE313" i="3" s="1"/>
  <c r="S314" i="3"/>
  <c r="AC316" i="3"/>
  <c r="V317" i="3"/>
  <c r="AD317" i="3"/>
  <c r="S318" i="3"/>
  <c r="I319" i="3"/>
  <c r="Q319" i="3"/>
  <c r="U319" i="3"/>
  <c r="V320" i="3"/>
  <c r="AD320" i="3"/>
  <c r="S321" i="3"/>
  <c r="AC323" i="3"/>
  <c r="AC325" i="3"/>
  <c r="V326" i="3"/>
  <c r="AD326" i="3"/>
  <c r="AE326" i="3" s="1"/>
  <c r="S327" i="3"/>
  <c r="AC329" i="3"/>
  <c r="K330" i="3"/>
  <c r="O330" i="3"/>
  <c r="AC332" i="3"/>
  <c r="V333" i="3"/>
  <c r="Z333" i="3"/>
  <c r="AD333" i="3"/>
  <c r="AE333" i="3" s="1"/>
  <c r="S334" i="3"/>
  <c r="AC336" i="3"/>
  <c r="V337" i="3"/>
  <c r="Z337" i="3"/>
  <c r="AD337" i="3"/>
  <c r="AE337" i="3" s="1"/>
  <c r="AA338" i="3"/>
  <c r="AC340" i="3"/>
  <c r="AE340" i="3" s="1"/>
  <c r="V341" i="3"/>
  <c r="Z341" i="3"/>
  <c r="AD341" i="3"/>
  <c r="S344" i="3"/>
  <c r="Z345" i="3"/>
  <c r="V345" i="3"/>
  <c r="AC345" i="3"/>
  <c r="W345" i="3"/>
  <c r="J350" i="3"/>
  <c r="H349" i="3"/>
  <c r="M353" i="3"/>
  <c r="Z353" i="3"/>
  <c r="AC355" i="3"/>
  <c r="Z358" i="3"/>
  <c r="AB358" i="3" s="1"/>
  <c r="V358" i="3"/>
  <c r="AC358" i="3"/>
  <c r="W358" i="3"/>
  <c r="AD308" i="3"/>
  <c r="AC311" i="3"/>
  <c r="AE311" i="3" s="1"/>
  <c r="V312" i="3"/>
  <c r="Z312" i="3"/>
  <c r="AD312" i="3"/>
  <c r="S313" i="3"/>
  <c r="AA313" i="3"/>
  <c r="AB313" i="3" s="1"/>
  <c r="AC315" i="3"/>
  <c r="V316" i="3"/>
  <c r="Z316" i="3"/>
  <c r="AB316" i="3" s="1"/>
  <c r="AD316" i="3"/>
  <c r="S317" i="3"/>
  <c r="AA317" i="3"/>
  <c r="N319" i="3"/>
  <c r="S320" i="3"/>
  <c r="AA320" i="3"/>
  <c r="AC322" i="3"/>
  <c r="AE322" i="3" s="1"/>
  <c r="V323" i="3"/>
  <c r="Z323" i="3"/>
  <c r="AD323" i="3"/>
  <c r="V325" i="3"/>
  <c r="Z325" i="3"/>
  <c r="AD325" i="3"/>
  <c r="S326" i="3"/>
  <c r="AA326" i="3"/>
  <c r="AC328" i="3"/>
  <c r="V329" i="3"/>
  <c r="Z329" i="3"/>
  <c r="AB329" i="3" s="1"/>
  <c r="AD329" i="3"/>
  <c r="H330" i="3"/>
  <c r="T330" i="3"/>
  <c r="AC331" i="3"/>
  <c r="V332" i="3"/>
  <c r="Z332" i="3"/>
  <c r="AB332" i="3" s="1"/>
  <c r="AD332" i="3"/>
  <c r="S333" i="3"/>
  <c r="AA333" i="3"/>
  <c r="AC335" i="3"/>
  <c r="AE335" i="3" s="1"/>
  <c r="V336" i="3"/>
  <c r="Z336" i="3"/>
  <c r="AB336" i="3" s="1"/>
  <c r="AD336" i="3"/>
  <c r="S337" i="3"/>
  <c r="AA337" i="3"/>
  <c r="AC339" i="3"/>
  <c r="AE339" i="3" s="1"/>
  <c r="V340" i="3"/>
  <c r="Z340" i="3"/>
  <c r="AB340" i="3" s="1"/>
  <c r="S341" i="3"/>
  <c r="AA341" i="3"/>
  <c r="X342" i="3"/>
  <c r="Y342" i="3" s="1"/>
  <c r="X343" i="3"/>
  <c r="AA343" i="3"/>
  <c r="AA346" i="3"/>
  <c r="AD346" i="3"/>
  <c r="X346" i="3"/>
  <c r="S347" i="3"/>
  <c r="AA348" i="3"/>
  <c r="AD348" i="3"/>
  <c r="AE348" i="3" s="1"/>
  <c r="X348" i="3"/>
  <c r="K349" i="3"/>
  <c r="I349" i="3"/>
  <c r="AC351" i="3"/>
  <c r="P352" i="3"/>
  <c r="N349" i="3"/>
  <c r="M354" i="3"/>
  <c r="Z354" i="3"/>
  <c r="V354" i="3"/>
  <c r="AC354" i="3"/>
  <c r="AE354" i="3" s="1"/>
  <c r="W354" i="3"/>
  <c r="Y354" i="3" s="1"/>
  <c r="P357" i="3"/>
  <c r="V311" i="3"/>
  <c r="V315" i="3"/>
  <c r="K319" i="3"/>
  <c r="V322" i="3"/>
  <c r="V328" i="3"/>
  <c r="Q330" i="3"/>
  <c r="V331" i="3"/>
  <c r="V335" i="3"/>
  <c r="V339" i="3"/>
  <c r="AD342" i="3"/>
  <c r="AE342" i="3" s="1"/>
  <c r="S343" i="3"/>
  <c r="J346" i="3"/>
  <c r="M350" i="3"/>
  <c r="Z350" i="3"/>
  <c r="V350" i="3"/>
  <c r="AC350" i="3"/>
  <c r="T349" i="3"/>
  <c r="W350" i="3"/>
  <c r="AD352" i="3"/>
  <c r="P353" i="3"/>
  <c r="AA355" i="3"/>
  <c r="AD355" i="3"/>
  <c r="X355" i="3"/>
  <c r="Y355" i="3" s="1"/>
  <c r="S356" i="3"/>
  <c r="J359" i="3"/>
  <c r="S359" i="3"/>
  <c r="AC359" i="3"/>
  <c r="AC346" i="3"/>
  <c r="L349" i="3"/>
  <c r="AA350" i="3"/>
  <c r="AA351" i="3"/>
  <c r="AD351" i="3"/>
  <c r="X351" i="3"/>
  <c r="Y351" i="3" s="1"/>
  <c r="J355" i="3"/>
  <c r="M357" i="3"/>
  <c r="Z357" i="3"/>
  <c r="AB357" i="3" s="1"/>
  <c r="Y364" i="3"/>
  <c r="AC347" i="3"/>
  <c r="AC352" i="3"/>
  <c r="AC356" i="3"/>
  <c r="X359" i="3"/>
  <c r="AC360" i="3"/>
  <c r="Z361" i="3"/>
  <c r="AB361" i="3" s="1"/>
  <c r="W362" i="3"/>
  <c r="Y362" i="3" s="1"/>
  <c r="X363" i="3"/>
  <c r="Y363" i="3" s="1"/>
  <c r="M364" i="3"/>
  <c r="AC364" i="3"/>
  <c r="V365" i="3"/>
  <c r="Z365" i="3"/>
  <c r="AB365" i="3" s="1"/>
  <c r="W366" i="3"/>
  <c r="Y366" i="3" s="1"/>
  <c r="X367" i="3"/>
  <c r="Y367" i="3" s="1"/>
  <c r="M368" i="3"/>
  <c r="AC368" i="3"/>
  <c r="AE368" i="3" s="1"/>
  <c r="J369" i="3"/>
  <c r="V369" i="3"/>
  <c r="Z369" i="3"/>
  <c r="AB369" i="3" s="1"/>
  <c r="W370" i="3"/>
  <c r="X371" i="3"/>
  <c r="Y371" i="3" s="1"/>
  <c r="S373" i="3"/>
  <c r="W373" i="3"/>
  <c r="AC375" i="3"/>
  <c r="Z376" i="3"/>
  <c r="AD376" i="3"/>
  <c r="AE376" i="3" s="1"/>
  <c r="W377" i="3"/>
  <c r="AC379" i="3"/>
  <c r="Z380" i="3"/>
  <c r="AD380" i="3"/>
  <c r="AE380" i="3" s="1"/>
  <c r="Z381" i="3"/>
  <c r="AB381" i="3" s="1"/>
  <c r="AC381" i="3"/>
  <c r="AE381" i="3" s="1"/>
  <c r="W382" i="3"/>
  <c r="Z382" i="3"/>
  <c r="V382" i="3"/>
  <c r="AC382" i="3"/>
  <c r="X383" i="3"/>
  <c r="AA383" i="3"/>
  <c r="AD383" i="3"/>
  <c r="V383" i="3"/>
  <c r="AB394" i="3"/>
  <c r="AC363" i="3"/>
  <c r="AC367" i="3"/>
  <c r="AC371" i="3"/>
  <c r="X373" i="3"/>
  <c r="AC374" i="3"/>
  <c r="V375" i="3"/>
  <c r="AD375" i="3"/>
  <c r="W376" i="3"/>
  <c r="Y376" i="3" s="1"/>
  <c r="X377" i="3"/>
  <c r="AC378" i="3"/>
  <c r="V379" i="3"/>
  <c r="AD379" i="3"/>
  <c r="W380" i="3"/>
  <c r="Y380" i="3" s="1"/>
  <c r="AA382" i="3"/>
  <c r="Y398" i="3"/>
  <c r="V346" i="3"/>
  <c r="Z346" i="3"/>
  <c r="AA347" i="3"/>
  <c r="AB347" i="3" s="1"/>
  <c r="V348" i="3"/>
  <c r="Z348" i="3"/>
  <c r="V351" i="3"/>
  <c r="Z351" i="3"/>
  <c r="AA352" i="3"/>
  <c r="AB352" i="3" s="1"/>
  <c r="V355" i="3"/>
  <c r="Z355" i="3"/>
  <c r="AA356" i="3"/>
  <c r="V359" i="3"/>
  <c r="Z359" i="3"/>
  <c r="AD359" i="3"/>
  <c r="AA360" i="3"/>
  <c r="AB360" i="3" s="1"/>
  <c r="AC362" i="3"/>
  <c r="V363" i="3"/>
  <c r="Z363" i="3"/>
  <c r="AD363" i="3"/>
  <c r="AA364" i="3"/>
  <c r="AB364" i="3" s="1"/>
  <c r="AC366" i="3"/>
  <c r="AE366" i="3" s="1"/>
  <c r="V367" i="3"/>
  <c r="Z367" i="3"/>
  <c r="AD367" i="3"/>
  <c r="AA368" i="3"/>
  <c r="AC370" i="3"/>
  <c r="V371" i="3"/>
  <c r="Z371" i="3"/>
  <c r="AD371" i="3"/>
  <c r="H372" i="3"/>
  <c r="AC373" i="3"/>
  <c r="V374" i="3"/>
  <c r="Z374" i="3"/>
  <c r="AB374" i="3" s="1"/>
  <c r="AD374" i="3"/>
  <c r="AA375" i="3"/>
  <c r="AC377" i="3"/>
  <c r="AE377" i="3" s="1"/>
  <c r="V378" i="3"/>
  <c r="Z378" i="3"/>
  <c r="AB378" i="3" s="1"/>
  <c r="AD378" i="3"/>
  <c r="AA379" i="3"/>
  <c r="V381" i="3"/>
  <c r="AB383" i="3"/>
  <c r="U349" i="3"/>
  <c r="V362" i="3"/>
  <c r="V366" i="3"/>
  <c r="V370" i="3"/>
  <c r="U372" i="3"/>
  <c r="V373" i="3"/>
  <c r="V377" i="3"/>
  <c r="S381" i="3"/>
  <c r="W381" i="3"/>
  <c r="AC383" i="3"/>
  <c r="AD384" i="3"/>
  <c r="AC387" i="3"/>
  <c r="AD388" i="3"/>
  <c r="AE388" i="3" s="1"/>
  <c r="AC391" i="3"/>
  <c r="AC396" i="3"/>
  <c r="AC400" i="3"/>
  <c r="Z405" i="3"/>
  <c r="AC386" i="3"/>
  <c r="V387" i="3"/>
  <c r="AD387" i="3"/>
  <c r="AC390" i="3"/>
  <c r="V391" i="3"/>
  <c r="AD391" i="3"/>
  <c r="H392" i="3"/>
  <c r="T392" i="3"/>
  <c r="AC395" i="3"/>
  <c r="AE395" i="3" s="1"/>
  <c r="V396" i="3"/>
  <c r="Z396" i="3"/>
  <c r="AD396" i="3"/>
  <c r="S397" i="3"/>
  <c r="AA397" i="3"/>
  <c r="AC399" i="3"/>
  <c r="V400" i="3"/>
  <c r="Z400" i="3"/>
  <c r="AD400" i="3"/>
  <c r="V402" i="3"/>
  <c r="Z402" i="3"/>
  <c r="AD402" i="3"/>
  <c r="W403" i="3"/>
  <c r="Y403" i="3" s="1"/>
  <c r="AA403" i="3"/>
  <c r="AB403" i="3" s="1"/>
  <c r="V405" i="3"/>
  <c r="AA405" i="3"/>
  <c r="J406" i="3"/>
  <c r="Z406" i="3"/>
  <c r="W407" i="3"/>
  <c r="AE412" i="3"/>
  <c r="AD382" i="3"/>
  <c r="AC385" i="3"/>
  <c r="AE385" i="3" s="1"/>
  <c r="V386" i="3"/>
  <c r="Z386" i="3"/>
  <c r="AD386" i="3"/>
  <c r="AA387" i="3"/>
  <c r="AC389" i="3"/>
  <c r="AE389" i="3" s="1"/>
  <c r="V390" i="3"/>
  <c r="Z390" i="3"/>
  <c r="AB390" i="3" s="1"/>
  <c r="AD390" i="3"/>
  <c r="AA391" i="3"/>
  <c r="P393" i="3"/>
  <c r="M394" i="3"/>
  <c r="V395" i="3"/>
  <c r="Z395" i="3"/>
  <c r="AA396" i="3"/>
  <c r="M398" i="3"/>
  <c r="V399" i="3"/>
  <c r="Z399" i="3"/>
  <c r="AA400" i="3"/>
  <c r="AA402" i="3"/>
  <c r="M404" i="3"/>
  <c r="J405" i="3"/>
  <c r="P405" i="3"/>
  <c r="S405" i="3"/>
  <c r="M406" i="3"/>
  <c r="M407" i="3"/>
  <c r="AA407" i="3"/>
  <c r="V385" i="3"/>
  <c r="V389" i="3"/>
  <c r="AD405" i="3"/>
  <c r="P416" i="3"/>
  <c r="Y417" i="3"/>
  <c r="AC407" i="3"/>
  <c r="V408" i="3"/>
  <c r="Z408" i="3"/>
  <c r="AD408" i="3"/>
  <c r="H409" i="3"/>
  <c r="L409" i="3"/>
  <c r="T409" i="3"/>
  <c r="AC410" i="3"/>
  <c r="V411" i="3"/>
  <c r="AD411" i="3"/>
  <c r="AE411" i="3" s="1"/>
  <c r="AC414" i="3"/>
  <c r="H416" i="3"/>
  <c r="L416" i="3"/>
  <c r="T416" i="3"/>
  <c r="AC417" i="3"/>
  <c r="V418" i="3"/>
  <c r="Z418" i="3"/>
  <c r="AD418" i="3"/>
  <c r="S419" i="3"/>
  <c r="AA419" i="3"/>
  <c r="AC421" i="3"/>
  <c r="AE421" i="3" s="1"/>
  <c r="V422" i="3"/>
  <c r="Z422" i="3"/>
  <c r="AD422" i="3"/>
  <c r="W423" i="3"/>
  <c r="Y423" i="3" s="1"/>
  <c r="AA423" i="3"/>
  <c r="AB423" i="3" s="1"/>
  <c r="AC425" i="3"/>
  <c r="AE425" i="3" s="1"/>
  <c r="W426" i="3"/>
  <c r="W430" i="3"/>
  <c r="Y430" i="3" s="1"/>
  <c r="Z430" i="3"/>
  <c r="V430" i="3"/>
  <c r="AC430" i="3"/>
  <c r="AC406" i="3"/>
  <c r="AE406" i="3" s="1"/>
  <c r="V407" i="3"/>
  <c r="Z407" i="3"/>
  <c r="AD407" i="3"/>
  <c r="S408" i="3"/>
  <c r="AA408" i="3"/>
  <c r="Q409" i="3"/>
  <c r="U409" i="3"/>
  <c r="V410" i="3"/>
  <c r="Z410" i="3"/>
  <c r="AD410" i="3"/>
  <c r="S411" i="3"/>
  <c r="AA411" i="3"/>
  <c r="AC413" i="3"/>
  <c r="AE413" i="3" s="1"/>
  <c r="V414" i="3"/>
  <c r="Z414" i="3"/>
  <c r="AB414" i="3" s="1"/>
  <c r="AD414" i="3"/>
  <c r="U416" i="3"/>
  <c r="V417" i="3"/>
  <c r="Z417" i="3"/>
  <c r="W418" i="3"/>
  <c r="AA418" i="3"/>
  <c r="M420" i="3"/>
  <c r="V421" i="3"/>
  <c r="Z421" i="3"/>
  <c r="AB421" i="3" s="1"/>
  <c r="W422" i="3"/>
  <c r="AA422" i="3"/>
  <c r="AC424" i="3"/>
  <c r="V425" i="3"/>
  <c r="Z425" i="3"/>
  <c r="AB425" i="3" s="1"/>
  <c r="X426" i="3"/>
  <c r="AA427" i="3"/>
  <c r="Z427" i="3"/>
  <c r="Y431" i="3"/>
  <c r="AE432" i="3"/>
  <c r="V406" i="3"/>
  <c r="M412" i="3"/>
  <c r="J413" i="3"/>
  <c r="V413" i="3"/>
  <c r="M423" i="3"/>
  <c r="V424" i="3"/>
  <c r="Z426" i="3"/>
  <c r="V426" i="3"/>
  <c r="S427" i="3"/>
  <c r="V427" i="3"/>
  <c r="X428" i="3"/>
  <c r="AA428" i="3"/>
  <c r="AC428" i="3"/>
  <c r="AD429" i="3"/>
  <c r="AA426" i="3"/>
  <c r="AC427" i="3"/>
  <c r="AE427" i="3" s="1"/>
  <c r="V428" i="3"/>
  <c r="AD428" i="3"/>
  <c r="AC434" i="3"/>
  <c r="AA445" i="3"/>
  <c r="AD445" i="3"/>
  <c r="AE445" i="3" s="1"/>
  <c r="U444" i="3"/>
  <c r="Z448" i="3"/>
  <c r="AB448" i="3" s="1"/>
  <c r="V448" i="3"/>
  <c r="AC448" i="3"/>
  <c r="W451" i="3"/>
  <c r="S455" i="3"/>
  <c r="Q454" i="3"/>
  <c r="M460" i="3"/>
  <c r="M459" i="3" s="1"/>
  <c r="K459" i="3"/>
  <c r="S432" i="3"/>
  <c r="Q433" i="3"/>
  <c r="U433" i="3"/>
  <c r="V434" i="3"/>
  <c r="Z434" i="3"/>
  <c r="AD434" i="3"/>
  <c r="S435" i="3"/>
  <c r="AA435" i="3"/>
  <c r="AB435" i="3" s="1"/>
  <c r="AC437" i="3"/>
  <c r="V438" i="3"/>
  <c r="Z438" i="3"/>
  <c r="AD438" i="3"/>
  <c r="AE438" i="3" s="1"/>
  <c r="S439" i="3"/>
  <c r="AA439" i="3"/>
  <c r="AB439" i="3" s="1"/>
  <c r="AC441" i="3"/>
  <c r="L444" i="3"/>
  <c r="J444" i="3"/>
  <c r="S445" i="3"/>
  <c r="Q444" i="3"/>
  <c r="X445" i="3"/>
  <c r="P446" i="3"/>
  <c r="N444" i="3"/>
  <c r="I449" i="3"/>
  <c r="Q449" i="3"/>
  <c r="W452" i="3"/>
  <c r="Z452" i="3"/>
  <c r="V452" i="3"/>
  <c r="N454" i="3"/>
  <c r="R454" i="3"/>
  <c r="W458" i="3"/>
  <c r="Z458" i="3"/>
  <c r="V458" i="3"/>
  <c r="AC458" i="3"/>
  <c r="AA434" i="3"/>
  <c r="M436" i="3"/>
  <c r="V437" i="3"/>
  <c r="Z437" i="3"/>
  <c r="AB437" i="3" s="1"/>
  <c r="AA438" i="3"/>
  <c r="M440" i="3"/>
  <c r="V441" i="3"/>
  <c r="Z441" i="3"/>
  <c r="AB441" i="3" s="1"/>
  <c r="I444" i="3"/>
  <c r="X446" i="3"/>
  <c r="AA446" i="3"/>
  <c r="AB446" i="3" s="1"/>
  <c r="W448" i="3"/>
  <c r="Y448" i="3" s="1"/>
  <c r="M450" i="3"/>
  <c r="K449" i="3"/>
  <c r="Z450" i="3"/>
  <c r="M451" i="3"/>
  <c r="Z451" i="3"/>
  <c r="AB451" i="3" s="1"/>
  <c r="V451" i="3"/>
  <c r="AC451" i="3"/>
  <c r="AA452" i="3"/>
  <c r="AA449" i="3" s="1"/>
  <c r="AD452" i="3"/>
  <c r="AC452" i="3"/>
  <c r="H454" i="3"/>
  <c r="W455" i="3"/>
  <c r="Z455" i="3"/>
  <c r="V455" i="3"/>
  <c r="AE456" i="3"/>
  <c r="Z457" i="3"/>
  <c r="AB457" i="3" s="1"/>
  <c r="AA458" i="3"/>
  <c r="P460" i="3"/>
  <c r="P459" i="3" s="1"/>
  <c r="K433" i="3"/>
  <c r="V442" i="3"/>
  <c r="AC442" i="3"/>
  <c r="W445" i="3"/>
  <c r="Z445" i="3"/>
  <c r="V445" i="3"/>
  <c r="S446" i="3"/>
  <c r="AD446" i="3"/>
  <c r="P447" i="3"/>
  <c r="Y447" i="3"/>
  <c r="H449" i="3"/>
  <c r="J452" i="3"/>
  <c r="AA455" i="3"/>
  <c r="AD455" i="3"/>
  <c r="U454" i="3"/>
  <c r="AC455" i="3"/>
  <c r="Z460" i="3"/>
  <c r="S456" i="3"/>
  <c r="AA456" i="3"/>
  <c r="X460" i="3"/>
  <c r="X459" i="3" s="1"/>
  <c r="T449" i="3"/>
  <c r="AC457" i="3"/>
  <c r="AD458" i="3"/>
  <c r="H459" i="3"/>
  <c r="AC460" i="3"/>
  <c r="V457" i="3"/>
  <c r="V460" i="3"/>
  <c r="V459" i="3" s="1"/>
  <c r="AE131" i="3" l="1"/>
  <c r="AB162" i="3"/>
  <c r="P78" i="3"/>
  <c r="Y321" i="3"/>
  <c r="Y313" i="3"/>
  <c r="AB351" i="3"/>
  <c r="AB158" i="3"/>
  <c r="AB153" i="3"/>
  <c r="AB125" i="3"/>
  <c r="AB123" i="3"/>
  <c r="AB268" i="3"/>
  <c r="AE14" i="3"/>
  <c r="AE22" i="3"/>
  <c r="AB104" i="3"/>
  <c r="AE25" i="3"/>
  <c r="AE211" i="3"/>
  <c r="AB256" i="3"/>
  <c r="AB420" i="3"/>
  <c r="AE263" i="3"/>
  <c r="W72" i="3"/>
  <c r="Y306" i="3"/>
  <c r="Y237" i="3"/>
  <c r="Y255" i="3"/>
  <c r="Y311" i="3"/>
  <c r="AB218" i="3"/>
  <c r="Y298" i="3"/>
  <c r="Y429" i="3"/>
  <c r="Y333" i="3"/>
  <c r="Y55" i="3"/>
  <c r="Y151" i="3"/>
  <c r="Y361" i="3"/>
  <c r="Y359" i="3"/>
  <c r="Y296" i="3"/>
  <c r="Y224" i="3"/>
  <c r="Y136" i="3"/>
  <c r="Y116" i="3"/>
  <c r="Y113" i="3"/>
  <c r="Y100" i="3"/>
  <c r="Y381" i="3"/>
  <c r="Y428" i="3"/>
  <c r="J409" i="3"/>
  <c r="Y219" i="3"/>
  <c r="Y49" i="3"/>
  <c r="Y425" i="3"/>
  <c r="Y410" i="3"/>
  <c r="Y303" i="3"/>
  <c r="Y201" i="3"/>
  <c r="Y198" i="3"/>
  <c r="Y200" i="3"/>
  <c r="Y24" i="3"/>
  <c r="Y389" i="3"/>
  <c r="Y218" i="3"/>
  <c r="Y246" i="3"/>
  <c r="Y21" i="3"/>
  <c r="Y20" i="3"/>
  <c r="Y315" i="3"/>
  <c r="P449" i="3"/>
  <c r="X409" i="3"/>
  <c r="AB285" i="3"/>
  <c r="M276" i="3"/>
  <c r="X128" i="3"/>
  <c r="AB304" i="3"/>
  <c r="Y267" i="3"/>
  <c r="AB290" i="3"/>
  <c r="Y305" i="3"/>
  <c r="AE228" i="3"/>
  <c r="Y227" i="3"/>
  <c r="AB220" i="3"/>
  <c r="AB94" i="3"/>
  <c r="AB36" i="3"/>
  <c r="Y41" i="3"/>
  <c r="Y33" i="3"/>
  <c r="Y399" i="3"/>
  <c r="Y368" i="3"/>
  <c r="Y322" i="3"/>
  <c r="Y317" i="3"/>
  <c r="AB274" i="3"/>
  <c r="AE267" i="3"/>
  <c r="Y252" i="3"/>
  <c r="AB196" i="3"/>
  <c r="Y143" i="3"/>
  <c r="Y79" i="3"/>
  <c r="AE16" i="3"/>
  <c r="AE10" i="3"/>
  <c r="Y86" i="3"/>
  <c r="Y7" i="3"/>
  <c r="AB241" i="3"/>
  <c r="AE130" i="3"/>
  <c r="AE424" i="3"/>
  <c r="AE430" i="3"/>
  <c r="AE405" i="3"/>
  <c r="AB371" i="3"/>
  <c r="Y370" i="3"/>
  <c r="AE315" i="3"/>
  <c r="Y265" i="3"/>
  <c r="AB250" i="3"/>
  <c r="W234" i="3"/>
  <c r="AE255" i="3"/>
  <c r="AE184" i="3"/>
  <c r="AB223" i="3"/>
  <c r="AE210" i="3"/>
  <c r="AE108" i="3"/>
  <c r="AB41" i="3"/>
  <c r="Y52" i="3"/>
  <c r="Y48" i="3"/>
  <c r="Y44" i="3"/>
  <c r="AB20" i="3"/>
  <c r="AB370" i="3"/>
  <c r="Y222" i="3"/>
  <c r="AE217" i="3"/>
  <c r="Y199" i="3"/>
  <c r="AB169" i="3"/>
  <c r="AB142" i="3"/>
  <c r="Y131" i="3"/>
  <c r="AB126" i="3"/>
  <c r="Y27" i="3"/>
  <c r="Y310" i="3"/>
  <c r="Y160" i="3"/>
  <c r="AE26" i="3"/>
  <c r="AE21" i="3"/>
  <c r="AE17" i="3"/>
  <c r="AE13" i="3"/>
  <c r="AE9" i="3"/>
  <c r="M454" i="3"/>
  <c r="AE436" i="3"/>
  <c r="Y280" i="3"/>
  <c r="M253" i="3"/>
  <c r="Y262" i="3"/>
  <c r="Y226" i="3"/>
  <c r="AB58" i="3"/>
  <c r="AE27" i="3"/>
  <c r="AE12" i="3"/>
  <c r="Y19" i="3"/>
  <c r="AB281" i="3"/>
  <c r="P72" i="3"/>
  <c r="AE398" i="3"/>
  <c r="AE369" i="3"/>
  <c r="M4" i="3"/>
  <c r="M78" i="3"/>
  <c r="Y135" i="3"/>
  <c r="AE365" i="3"/>
  <c r="AE149" i="3"/>
  <c r="AE11" i="3"/>
  <c r="AB122" i="3"/>
  <c r="AE439" i="3"/>
  <c r="AB411" i="3"/>
  <c r="AB356" i="3"/>
  <c r="AE328" i="3"/>
  <c r="AB325" i="3"/>
  <c r="Y216" i="3"/>
  <c r="AB118" i="3"/>
  <c r="AB109" i="3"/>
  <c r="AE100" i="3"/>
  <c r="AB150" i="3"/>
  <c r="AB111" i="3"/>
  <c r="Y85" i="3"/>
  <c r="Y68" i="3"/>
  <c r="AE66" i="3"/>
  <c r="M140" i="3"/>
  <c r="Y162" i="3"/>
  <c r="AB226" i="3"/>
  <c r="Y10" i="3"/>
  <c r="AE135" i="3"/>
  <c r="AD449" i="3"/>
  <c r="AE441" i="3"/>
  <c r="AE422" i="3"/>
  <c r="AB419" i="3"/>
  <c r="AE408" i="3"/>
  <c r="AB395" i="3"/>
  <c r="AB391" i="3"/>
  <c r="AB363" i="3"/>
  <c r="AB355" i="3"/>
  <c r="AE364" i="3"/>
  <c r="Y307" i="3"/>
  <c r="AB309" i="3"/>
  <c r="AB280" i="3"/>
  <c r="AE218" i="3"/>
  <c r="AE250" i="3"/>
  <c r="AB224" i="3"/>
  <c r="Y132" i="3"/>
  <c r="X190" i="3"/>
  <c r="S8" i="3"/>
  <c r="X319" i="3"/>
  <c r="AE338" i="3"/>
  <c r="Y249" i="3"/>
  <c r="AB245" i="3"/>
  <c r="P190" i="3"/>
  <c r="X175" i="3"/>
  <c r="M175" i="3"/>
  <c r="Y154" i="3"/>
  <c r="Y110" i="3"/>
  <c r="AE20" i="3"/>
  <c r="Y314" i="3"/>
  <c r="AE244" i="3"/>
  <c r="Y168" i="3"/>
  <c r="P234" i="3"/>
  <c r="P175" i="3"/>
  <c r="Y114" i="3"/>
  <c r="Y9" i="3"/>
  <c r="AE457" i="3"/>
  <c r="Y458" i="3"/>
  <c r="AB428" i="3"/>
  <c r="AB407" i="3"/>
  <c r="AB387" i="3"/>
  <c r="Y407" i="3"/>
  <c r="AB312" i="3"/>
  <c r="Y358" i="3"/>
  <c r="AB345" i="3"/>
  <c r="O173" i="3"/>
  <c r="O462" i="3" s="1"/>
  <c r="AB233" i="3"/>
  <c r="AE231" i="3"/>
  <c r="AE169" i="3"/>
  <c r="J134" i="3"/>
  <c r="AB90" i="3"/>
  <c r="AE74" i="3"/>
  <c r="AB56" i="3"/>
  <c r="AB44" i="3"/>
  <c r="Y56" i="3"/>
  <c r="AB28" i="3"/>
  <c r="P433" i="3"/>
  <c r="J454" i="3"/>
  <c r="S449" i="3"/>
  <c r="Y435" i="3"/>
  <c r="AE344" i="3"/>
  <c r="AE397" i="3"/>
  <c r="AB177" i="3"/>
  <c r="Y77" i="3"/>
  <c r="Y76" i="3" s="1"/>
  <c r="W76" i="3"/>
  <c r="AB157" i="3"/>
  <c r="AB89" i="3"/>
  <c r="Y23" i="3"/>
  <c r="J319" i="3"/>
  <c r="AB303" i="3"/>
  <c r="AB299" i="3"/>
  <c r="AB284" i="3"/>
  <c r="Y264" i="3"/>
  <c r="AE232" i="3"/>
  <c r="AE222" i="3"/>
  <c r="AE150" i="3"/>
  <c r="V72" i="3"/>
  <c r="AB148" i="3"/>
  <c r="AA140" i="3"/>
  <c r="AE126" i="3"/>
  <c r="AE112" i="3"/>
  <c r="AB98" i="3"/>
  <c r="AB87" i="3"/>
  <c r="AB151" i="3"/>
  <c r="AB119" i="3"/>
  <c r="AE115" i="3"/>
  <c r="Y112" i="3"/>
  <c r="AE99" i="3"/>
  <c r="AB84" i="3"/>
  <c r="AD72" i="3"/>
  <c r="Y66" i="3"/>
  <c r="AB45" i="3"/>
  <c r="AB37" i="3"/>
  <c r="AB33" i="3"/>
  <c r="AE30" i="3"/>
  <c r="AE67" i="3"/>
  <c r="Y51" i="3"/>
  <c r="Y43" i="3"/>
  <c r="Y39" i="3"/>
  <c r="Y35" i="3"/>
  <c r="AB11" i="3"/>
  <c r="Y450" i="3"/>
  <c r="AE450" i="3"/>
  <c r="Y439" i="3"/>
  <c r="Y456" i="3"/>
  <c r="AB447" i="3"/>
  <c r="AE394" i="3"/>
  <c r="AB389" i="3"/>
  <c r="Y386" i="3"/>
  <c r="AB384" i="3"/>
  <c r="AB296" i="3"/>
  <c r="AE248" i="3"/>
  <c r="Y170" i="3"/>
  <c r="AB187" i="3"/>
  <c r="Y244" i="3"/>
  <c r="AB149" i="3"/>
  <c r="AB322" i="3"/>
  <c r="Y18" i="3"/>
  <c r="Y15" i="3"/>
  <c r="Y121" i="3"/>
  <c r="AB115" i="3"/>
  <c r="AE111" i="3"/>
  <c r="Y105" i="3"/>
  <c r="AB99" i="3"/>
  <c r="X78" i="3"/>
  <c r="AB60" i="3"/>
  <c r="AB50" i="3"/>
  <c r="AB34" i="3"/>
  <c r="AB66" i="3"/>
  <c r="Y54" i="3"/>
  <c r="Y50" i="3"/>
  <c r="Y42" i="3"/>
  <c r="Y38" i="3"/>
  <c r="AB26" i="3"/>
  <c r="Y436" i="3"/>
  <c r="AE423" i="3"/>
  <c r="P409" i="3"/>
  <c r="AB436" i="3"/>
  <c r="AE420" i="3"/>
  <c r="Y352" i="3"/>
  <c r="Y340" i="3"/>
  <c r="Y316" i="3"/>
  <c r="Y294" i="3"/>
  <c r="Y295" i="3"/>
  <c r="Y328" i="3"/>
  <c r="Y279" i="3"/>
  <c r="AE225" i="3"/>
  <c r="AB181" i="3"/>
  <c r="Y164" i="3"/>
  <c r="AB200" i="3"/>
  <c r="AB178" i="3"/>
  <c r="Y118" i="3"/>
  <c r="Y87" i="3"/>
  <c r="Y82" i="3"/>
  <c r="AB154" i="3"/>
  <c r="AB139" i="3"/>
  <c r="J128" i="3"/>
  <c r="Y90" i="3"/>
  <c r="AB152" i="3"/>
  <c r="Y124" i="3"/>
  <c r="AB112" i="3"/>
  <c r="J78" i="3"/>
  <c r="AE62" i="3"/>
  <c r="Y32" i="3"/>
  <c r="W433" i="3"/>
  <c r="AB377" i="3"/>
  <c r="AB440" i="3"/>
  <c r="Y22" i="3"/>
  <c r="Y17" i="3"/>
  <c r="Y129" i="3"/>
  <c r="AB65" i="3"/>
  <c r="AE29" i="3"/>
  <c r="X449" i="3"/>
  <c r="Y421" i="3"/>
  <c r="AB331" i="3"/>
  <c r="AB289" i="3"/>
  <c r="J276" i="3"/>
  <c r="J253" i="3"/>
  <c r="Y180" i="3"/>
  <c r="AB138" i="3"/>
  <c r="Y6" i="3"/>
  <c r="M96" i="3"/>
  <c r="J4" i="3"/>
  <c r="S128" i="3"/>
  <c r="AE15" i="3"/>
  <c r="J433" i="3"/>
  <c r="J416" i="3"/>
  <c r="P330" i="3"/>
  <c r="M190" i="3"/>
  <c r="M288" i="3"/>
  <c r="J234" i="3"/>
  <c r="AE402" i="3"/>
  <c r="AB375" i="3"/>
  <c r="AB367" i="3"/>
  <c r="AE356" i="3"/>
  <c r="AB343" i="3"/>
  <c r="AB323" i="3"/>
  <c r="AB353" i="3"/>
  <c r="P288" i="3"/>
  <c r="W319" i="3"/>
  <c r="AB278" i="3"/>
  <c r="AE280" i="3"/>
  <c r="Y271" i="3"/>
  <c r="S253" i="3"/>
  <c r="AB258" i="3"/>
  <c r="AE226" i="3"/>
  <c r="AE261" i="3"/>
  <c r="AE216" i="3"/>
  <c r="AB186" i="3"/>
  <c r="AB155" i="3"/>
  <c r="AE185" i="3"/>
  <c r="M134" i="3"/>
  <c r="Y130" i="3"/>
  <c r="AB101" i="3"/>
  <c r="Y117" i="3"/>
  <c r="AE107" i="3"/>
  <c r="Y101" i="3"/>
  <c r="Y93" i="3"/>
  <c r="AB54" i="3"/>
  <c r="AB38" i="3"/>
  <c r="V4" i="3"/>
  <c r="Y40" i="3"/>
  <c r="Y36" i="3"/>
  <c r="AB16" i="3"/>
  <c r="AB7" i="3"/>
  <c r="W4" i="3"/>
  <c r="Y353" i="3"/>
  <c r="AB342" i="3"/>
  <c r="AE241" i="3"/>
  <c r="AB183" i="3"/>
  <c r="Y452" i="3"/>
  <c r="AE448" i="3"/>
  <c r="Y438" i="3"/>
  <c r="Y422" i="3"/>
  <c r="AB430" i="3"/>
  <c r="J449" i="3"/>
  <c r="AE446" i="3"/>
  <c r="Y446" i="3"/>
  <c r="AE437" i="3"/>
  <c r="AE370" i="3"/>
  <c r="Y348" i="3"/>
  <c r="Y346" i="3"/>
  <c r="Y343" i="3"/>
  <c r="AE345" i="3"/>
  <c r="Y320" i="3"/>
  <c r="AE300" i="3"/>
  <c r="AE264" i="3"/>
  <c r="Y300" i="3"/>
  <c r="Y282" i="3"/>
  <c r="AE215" i="3"/>
  <c r="AB167" i="3"/>
  <c r="AE177" i="3"/>
  <c r="AB79" i="3"/>
  <c r="AB143" i="3"/>
  <c r="AE103" i="3"/>
  <c r="AE88" i="3"/>
  <c r="AE80" i="3"/>
  <c r="J8" i="3"/>
  <c r="AB55" i="3"/>
  <c r="AB51" i="3"/>
  <c r="AB47" i="3"/>
  <c r="AB43" i="3"/>
  <c r="AA4" i="3"/>
  <c r="P61" i="3"/>
  <c r="AB27" i="3"/>
  <c r="AB23" i="3"/>
  <c r="AB15" i="3"/>
  <c r="AE6" i="3"/>
  <c r="AE426" i="3"/>
  <c r="AB398" i="3"/>
  <c r="Y385" i="3"/>
  <c r="AB334" i="3"/>
  <c r="Y323" i="3"/>
  <c r="AB264" i="3"/>
  <c r="Y263" i="3"/>
  <c r="M128" i="3"/>
  <c r="J72" i="3"/>
  <c r="P4" i="3"/>
  <c r="Y13" i="3"/>
  <c r="Y16" i="3"/>
  <c r="Y12" i="3"/>
  <c r="AB456" i="3"/>
  <c r="Y451" i="3"/>
  <c r="S409" i="3"/>
  <c r="AB386" i="3"/>
  <c r="AB406" i="3"/>
  <c r="AE399" i="3"/>
  <c r="Y383" i="3"/>
  <c r="Y382" i="3"/>
  <c r="AB380" i="3"/>
  <c r="AB376" i="3"/>
  <c r="AE360" i="3"/>
  <c r="AE347" i="3"/>
  <c r="AB354" i="3"/>
  <c r="AB326" i="3"/>
  <c r="AB317" i="3"/>
  <c r="AE317" i="3"/>
  <c r="J288" i="3"/>
  <c r="AB307" i="3"/>
  <c r="AB283" i="3"/>
  <c r="Y286" i="3"/>
  <c r="Y268" i="3"/>
  <c r="AE249" i="3"/>
  <c r="AE260" i="3"/>
  <c r="AB219" i="3"/>
  <c r="AB203" i="3"/>
  <c r="AB194" i="3"/>
  <c r="AB156" i="3"/>
  <c r="AA134" i="3"/>
  <c r="AE116" i="3"/>
  <c r="AB91" i="3"/>
  <c r="AB82" i="3"/>
  <c r="AE142" i="3"/>
  <c r="P134" i="3"/>
  <c r="Y109" i="3"/>
  <c r="AB103" i="3"/>
  <c r="J61" i="3"/>
  <c r="AB52" i="3"/>
  <c r="Y46" i="3"/>
  <c r="Y34" i="3"/>
  <c r="Y30" i="3"/>
  <c r="AB22" i="3"/>
  <c r="AB18" i="3"/>
  <c r="AB14" i="3"/>
  <c r="AB10" i="3"/>
  <c r="X4" i="3"/>
  <c r="AB429" i="3"/>
  <c r="Y334" i="3"/>
  <c r="AE334" i="3"/>
  <c r="Y155" i="3"/>
  <c r="AB222" i="3"/>
  <c r="Y91" i="3"/>
  <c r="Y28" i="3"/>
  <c r="AE259" i="3"/>
  <c r="Y250" i="3"/>
  <c r="AE309" i="3"/>
  <c r="Y302" i="3"/>
  <c r="AB315" i="3"/>
  <c r="Y186" i="3"/>
  <c r="Y74" i="3"/>
  <c r="M8" i="3"/>
  <c r="Y272" i="3"/>
  <c r="AB385" i="3"/>
  <c r="Z175" i="3"/>
  <c r="P319" i="3"/>
  <c r="AB318" i="3"/>
  <c r="AB348" i="3"/>
  <c r="AE230" i="3"/>
  <c r="M444" i="3"/>
  <c r="Y338" i="3"/>
  <c r="AE367" i="3"/>
  <c r="AE346" i="3"/>
  <c r="M234" i="3"/>
  <c r="AE205" i="3"/>
  <c r="AE148" i="3"/>
  <c r="Y60" i="3"/>
  <c r="Y413" i="3"/>
  <c r="Y400" i="3"/>
  <c r="P253" i="3"/>
  <c r="AE247" i="3"/>
  <c r="X392" i="3"/>
  <c r="M330" i="3"/>
  <c r="AB272" i="3"/>
  <c r="Y149" i="3"/>
  <c r="Y266" i="3"/>
  <c r="AD392" i="3"/>
  <c r="AE336" i="3"/>
  <c r="AE329" i="3"/>
  <c r="AD276" i="3"/>
  <c r="AE198" i="3"/>
  <c r="AE151" i="3"/>
  <c r="P276" i="3"/>
  <c r="Y275" i="3"/>
  <c r="Y241" i="3"/>
  <c r="X234" i="3"/>
  <c r="X213" i="3"/>
  <c r="S190" i="3"/>
  <c r="AB239" i="3"/>
  <c r="J175" i="3"/>
  <c r="P96" i="3"/>
  <c r="J96" i="3"/>
  <c r="Y217" i="3"/>
  <c r="AE458" i="3"/>
  <c r="S444" i="3"/>
  <c r="AD433" i="3"/>
  <c r="M416" i="3"/>
  <c r="AD409" i="3"/>
  <c r="AE414" i="3"/>
  <c r="AB396" i="3"/>
  <c r="AD372" i="3"/>
  <c r="X276" i="3"/>
  <c r="AB216" i="3"/>
  <c r="AE163" i="3"/>
  <c r="AB137" i="3"/>
  <c r="X454" i="3"/>
  <c r="Y411" i="3"/>
  <c r="AE384" i="3"/>
  <c r="M372" i="3"/>
  <c r="M319" i="3"/>
  <c r="AE227" i="3"/>
  <c r="Y230" i="3"/>
  <c r="Y207" i="3"/>
  <c r="P140" i="3"/>
  <c r="AB93" i="3"/>
  <c r="S78" i="3"/>
  <c r="AB161" i="3"/>
  <c r="Y396" i="3"/>
  <c r="AB328" i="3"/>
  <c r="AE452" i="3"/>
  <c r="V449" i="3"/>
  <c r="M433" i="3"/>
  <c r="AE375" i="3"/>
  <c r="AE297" i="3"/>
  <c r="AE278" i="3"/>
  <c r="X253" i="3"/>
  <c r="AA61" i="3"/>
  <c r="Y412" i="3"/>
  <c r="J372" i="3"/>
  <c r="AE361" i="3"/>
  <c r="AB327" i="3"/>
  <c r="J190" i="3"/>
  <c r="S175" i="3"/>
  <c r="Y197" i="3"/>
  <c r="P146" i="3"/>
  <c r="AE119" i="3"/>
  <c r="AA234" i="3"/>
  <c r="AD190" i="3"/>
  <c r="AB141" i="3"/>
  <c r="AD8" i="3"/>
  <c r="J459" i="3"/>
  <c r="Y299" i="3"/>
  <c r="Y156" i="3"/>
  <c r="AB100" i="3"/>
  <c r="AE378" i="3"/>
  <c r="AD349" i="3"/>
  <c r="X330" i="3"/>
  <c r="X416" i="3"/>
  <c r="Y426" i="3"/>
  <c r="AE374" i="3"/>
  <c r="AA330" i="3"/>
  <c r="L173" i="3"/>
  <c r="L462" i="3" s="1"/>
  <c r="T173" i="3"/>
  <c r="T462" i="3" s="1"/>
  <c r="W140" i="3"/>
  <c r="V134" i="3"/>
  <c r="W134" i="3"/>
  <c r="AE114" i="3"/>
  <c r="AE98" i="3"/>
  <c r="V61" i="3"/>
  <c r="X61" i="3"/>
  <c r="Y65" i="3"/>
  <c r="Y408" i="3"/>
  <c r="AB321" i="3"/>
  <c r="AB314" i="3"/>
  <c r="Y287" i="3"/>
  <c r="Y243" i="3"/>
  <c r="Y236" i="3"/>
  <c r="AB207" i="3"/>
  <c r="AB201" i="3"/>
  <c r="AB238" i="3"/>
  <c r="Y139" i="3"/>
  <c r="Y158" i="3"/>
  <c r="AB74" i="3"/>
  <c r="Y111" i="3"/>
  <c r="V392" i="3"/>
  <c r="P444" i="3"/>
  <c r="M392" i="3"/>
  <c r="AD454" i="3"/>
  <c r="AB458" i="3"/>
  <c r="AE429" i="3"/>
  <c r="M409" i="3"/>
  <c r="AA416" i="3"/>
  <c r="S416" i="3"/>
  <c r="S392" i="3"/>
  <c r="AB368" i="3"/>
  <c r="AB359" i="3"/>
  <c r="S349" i="3"/>
  <c r="P349" i="3"/>
  <c r="J330" i="3"/>
  <c r="S330" i="3"/>
  <c r="AA319" i="3"/>
  <c r="AB301" i="3"/>
  <c r="AA288" i="3"/>
  <c r="AB286" i="3"/>
  <c r="AB265" i="3"/>
  <c r="S288" i="3"/>
  <c r="AD234" i="3"/>
  <c r="AB229" i="3"/>
  <c r="AB221" i="3"/>
  <c r="AE258" i="3"/>
  <c r="M213" i="3"/>
  <c r="H173" i="3"/>
  <c r="H462" i="3" s="1"/>
  <c r="Y182" i="3"/>
  <c r="AE154" i="3"/>
  <c r="Z140" i="3"/>
  <c r="P213" i="3"/>
  <c r="W190" i="3"/>
  <c r="AB182" i="3"/>
  <c r="I173" i="3"/>
  <c r="I462" i="3" s="1"/>
  <c r="AE155" i="3"/>
  <c r="AE188" i="3"/>
  <c r="AE161" i="3"/>
  <c r="AD134" i="3"/>
  <c r="AB136" i="3"/>
  <c r="AB106" i="3"/>
  <c r="AE104" i="3"/>
  <c r="J140" i="3"/>
  <c r="V128" i="3"/>
  <c r="S96" i="3"/>
  <c r="AE94" i="3"/>
  <c r="AD4" i="3"/>
  <c r="Y45" i="3"/>
  <c r="AB366" i="3"/>
  <c r="AE357" i="3"/>
  <c r="AE353" i="3"/>
  <c r="Y325" i="3"/>
  <c r="Y318" i="3"/>
  <c r="AB310" i="3"/>
  <c r="AE245" i="3"/>
  <c r="Y228" i="3"/>
  <c r="Y179" i="3"/>
  <c r="AB166" i="3"/>
  <c r="Y187" i="3"/>
  <c r="AB116" i="3"/>
  <c r="Y102" i="3"/>
  <c r="Y88" i="3"/>
  <c r="AD330" i="3"/>
  <c r="AA454" i="3"/>
  <c r="V444" i="3"/>
  <c r="S433" i="3"/>
  <c r="AE428" i="3"/>
  <c r="Y418" i="3"/>
  <c r="AA409" i="3"/>
  <c r="AD416" i="3"/>
  <c r="W409" i="3"/>
  <c r="J392" i="3"/>
  <c r="AB399" i="3"/>
  <c r="AE418" i="3"/>
  <c r="AE391" i="3"/>
  <c r="W392" i="3"/>
  <c r="AE383" i="3"/>
  <c r="AE362" i="3"/>
  <c r="AE358" i="3"/>
  <c r="Y345" i="3"/>
  <c r="AE316" i="3"/>
  <c r="AE307" i="3"/>
  <c r="AE301" i="3"/>
  <c r="AE286" i="3"/>
  <c r="AE282" i="3"/>
  <c r="AE269" i="3"/>
  <c r="Y309" i="3"/>
  <c r="AE290" i="3"/>
  <c r="Y261" i="3"/>
  <c r="AB257" i="3"/>
  <c r="S234" i="3"/>
  <c r="AE229" i="3"/>
  <c r="AD213" i="3"/>
  <c r="Y215" i="3"/>
  <c r="W175" i="3"/>
  <c r="AE219" i="3"/>
  <c r="AE193" i="3"/>
  <c r="R173" i="3"/>
  <c r="R462" i="3" s="1"/>
  <c r="AE206" i="3"/>
  <c r="X134" i="3"/>
  <c r="AB130" i="3"/>
  <c r="AA175" i="3"/>
  <c r="J146" i="3"/>
  <c r="M146" i="3"/>
  <c r="AB133" i="3"/>
  <c r="Y69" i="3"/>
  <c r="AD61" i="3"/>
  <c r="AB57" i="3"/>
  <c r="AB49" i="3"/>
  <c r="AE73" i="3"/>
  <c r="S61" i="3"/>
  <c r="AB59" i="3"/>
  <c r="Y406" i="3"/>
  <c r="AB404" i="3"/>
  <c r="X433" i="3"/>
  <c r="Y387" i="3"/>
  <c r="Y384" i="3"/>
  <c r="P372" i="3"/>
  <c r="Y336" i="3"/>
  <c r="Y291" i="3"/>
  <c r="Y165" i="3"/>
  <c r="AE238" i="3"/>
  <c r="Y231" i="3"/>
  <c r="J213" i="3"/>
  <c r="X72" i="3"/>
  <c r="Y115" i="3"/>
  <c r="Y95" i="3"/>
  <c r="Y73" i="3"/>
  <c r="M61" i="3"/>
  <c r="Y150" i="3"/>
  <c r="P8" i="3"/>
  <c r="AE434" i="3"/>
  <c r="AC433" i="3"/>
  <c r="AB417" i="3"/>
  <c r="Z416" i="3"/>
  <c r="Y350" i="3"/>
  <c r="W349" i="3"/>
  <c r="Z349" i="3"/>
  <c r="AB350" i="3"/>
  <c r="V330" i="3"/>
  <c r="AE331" i="3"/>
  <c r="AC330" i="3"/>
  <c r="J349" i="3"/>
  <c r="AD319" i="3"/>
  <c r="AE312" i="3"/>
  <c r="Z330" i="3"/>
  <c r="AD288" i="3"/>
  <c r="AE341" i="3"/>
  <c r="AB320" i="3"/>
  <c r="Y277" i="3"/>
  <c r="W276" i="3"/>
  <c r="Z288" i="3"/>
  <c r="AB247" i="3"/>
  <c r="V190" i="3"/>
  <c r="AC190" i="3"/>
  <c r="AE191" i="3"/>
  <c r="W213" i="3"/>
  <c r="AE208" i="3"/>
  <c r="AE179" i="3"/>
  <c r="AE186" i="3"/>
  <c r="AB205" i="3"/>
  <c r="Z190" i="3"/>
  <c r="AA146" i="3"/>
  <c r="V146" i="3"/>
  <c r="AD140" i="3"/>
  <c r="AA128" i="3"/>
  <c r="AD96" i="3"/>
  <c r="AE113" i="3"/>
  <c r="AE97" i="3"/>
  <c r="AC96" i="3"/>
  <c r="AE129" i="3"/>
  <c r="AE128" i="3" s="1"/>
  <c r="AC128" i="3"/>
  <c r="W8" i="3"/>
  <c r="AB5" i="3"/>
  <c r="Z4" i="3"/>
  <c r="AE55" i="3"/>
  <c r="AE51" i="3"/>
  <c r="AE47" i="3"/>
  <c r="AE43" i="3"/>
  <c r="AE39" i="3"/>
  <c r="AE35" i="3"/>
  <c r="AE31" i="3"/>
  <c r="AB71" i="3"/>
  <c r="AB70" i="3" s="1"/>
  <c r="AE65" i="3"/>
  <c r="AA8" i="3"/>
  <c r="AC459" i="3"/>
  <c r="AE460" i="3"/>
  <c r="AE459" i="3" s="1"/>
  <c r="V454" i="3"/>
  <c r="AC449" i="3"/>
  <c r="AE451" i="3"/>
  <c r="AB450" i="3"/>
  <c r="Z449" i="3"/>
  <c r="Y460" i="3"/>
  <c r="AB434" i="3"/>
  <c r="Z433" i="3"/>
  <c r="W449" i="3"/>
  <c r="V416" i="3"/>
  <c r="AB422" i="3"/>
  <c r="AE417" i="3"/>
  <c r="AC416" i="3"/>
  <c r="AB408" i="3"/>
  <c r="W416" i="3"/>
  <c r="AA392" i="3"/>
  <c r="P392" i="3"/>
  <c r="AB405" i="3"/>
  <c r="AB397" i="3"/>
  <c r="AE363" i="3"/>
  <c r="Z392" i="3"/>
  <c r="AE382" i="3"/>
  <c r="AE379" i="3"/>
  <c r="AB379" i="3"/>
  <c r="AE359" i="3"/>
  <c r="S319" i="3"/>
  <c r="AB341" i="3"/>
  <c r="AE332" i="3"/>
  <c r="AE325" i="3"/>
  <c r="V319" i="3"/>
  <c r="V276" i="3"/>
  <c r="V288" i="3"/>
  <c r="AB338" i="3"/>
  <c r="AE289" i="3"/>
  <c r="AC288" i="3"/>
  <c r="AE265" i="3"/>
  <c r="AC319" i="3"/>
  <c r="AE308" i="3"/>
  <c r="X288" i="3"/>
  <c r="S276" i="3"/>
  <c r="AB302" i="3"/>
  <c r="AB294" i="3"/>
  <c r="AB266" i="3"/>
  <c r="AA253" i="3"/>
  <c r="AC234" i="3"/>
  <c r="AE235" i="3"/>
  <c r="Y278" i="3"/>
  <c r="AE257" i="3"/>
  <c r="AE236" i="3"/>
  <c r="AE233" i="3"/>
  <c r="AE243" i="3"/>
  <c r="Z234" i="3"/>
  <c r="AA213" i="3"/>
  <c r="K173" i="3"/>
  <c r="K462" i="3" s="1"/>
  <c r="W253" i="3"/>
  <c r="N173" i="3"/>
  <c r="N462" i="3" s="1"/>
  <c r="AD146" i="3"/>
  <c r="AB244" i="3"/>
  <c r="AE202" i="3"/>
  <c r="V175" i="3"/>
  <c r="AE167" i="3"/>
  <c r="AE203" i="3"/>
  <c r="AE195" i="3"/>
  <c r="AE176" i="3"/>
  <c r="AC175" i="3"/>
  <c r="AE164" i="3"/>
  <c r="AE156" i="3"/>
  <c r="S213" i="3"/>
  <c r="AE181" i="3"/>
  <c r="AD175" i="3"/>
  <c r="AE157" i="3"/>
  <c r="Z146" i="3"/>
  <c r="AB147" i="3"/>
  <c r="AB135" i="3"/>
  <c r="Z134" i="3"/>
  <c r="Z128" i="3"/>
  <c r="Z96" i="3"/>
  <c r="AB97" i="3"/>
  <c r="AA78" i="3"/>
  <c r="AC70" i="3"/>
  <c r="AE71" i="3"/>
  <c r="AE70" i="3" s="1"/>
  <c r="AB164" i="3"/>
  <c r="Y137" i="3"/>
  <c r="AB124" i="3"/>
  <c r="AE117" i="3"/>
  <c r="AE101" i="3"/>
  <c r="AE82" i="3"/>
  <c r="AB168" i="3"/>
  <c r="AE110" i="3"/>
  <c r="X96" i="3"/>
  <c r="AB77" i="3"/>
  <c r="Z76" i="3"/>
  <c r="Y71" i="3"/>
  <c r="W70" i="3"/>
  <c r="W96" i="3"/>
  <c r="V8" i="3"/>
  <c r="AB129" i="3"/>
  <c r="AB114" i="3"/>
  <c r="AE64" i="3"/>
  <c r="AC61" i="3"/>
  <c r="Z61" i="3"/>
  <c r="AC140" i="3"/>
  <c r="Y94" i="3"/>
  <c r="AE58" i="3"/>
  <c r="AE54" i="3"/>
  <c r="AE50" i="3"/>
  <c r="AE46" i="3"/>
  <c r="AE42" i="3"/>
  <c r="AE38" i="3"/>
  <c r="AE34" i="3"/>
  <c r="AE5" i="3"/>
  <c r="AC4" i="3"/>
  <c r="AB9" i="3"/>
  <c r="Z8" i="3"/>
  <c r="Y445" i="3"/>
  <c r="W444" i="3"/>
  <c r="AE410" i="3"/>
  <c r="AC409" i="3"/>
  <c r="AB460" i="3"/>
  <c r="AB459" i="3" s="1"/>
  <c r="Z459" i="3"/>
  <c r="AE442" i="3"/>
  <c r="Z454" i="3"/>
  <c r="AB455" i="3"/>
  <c r="AB452" i="3"/>
  <c r="X444" i="3"/>
  <c r="V433" i="3"/>
  <c r="AD444" i="3"/>
  <c r="AB426" i="3"/>
  <c r="AB410" i="3"/>
  <c r="AB409" i="3" s="1"/>
  <c r="Z409" i="3"/>
  <c r="AB400" i="3"/>
  <c r="AE386" i="3"/>
  <c r="AE400" i="3"/>
  <c r="AE387" i="3"/>
  <c r="AC372" i="3"/>
  <c r="AE373" i="3"/>
  <c r="X372" i="3"/>
  <c r="Y377" i="3"/>
  <c r="Y373" i="3"/>
  <c r="W372" i="3"/>
  <c r="AC349" i="3"/>
  <c r="AE350" i="3"/>
  <c r="M349" i="3"/>
  <c r="Z319" i="3"/>
  <c r="X349" i="3"/>
  <c r="AB337" i="3"/>
  <c r="W330" i="3"/>
  <c r="AE323" i="3"/>
  <c r="AC276" i="3"/>
  <c r="AE277" i="3"/>
  <c r="AE293" i="3"/>
  <c r="AB287" i="3"/>
  <c r="AE275" i="3"/>
  <c r="AE320" i="3"/>
  <c r="W288" i="3"/>
  <c r="V234" i="3"/>
  <c r="Z253" i="3"/>
  <c r="AD253" i="3"/>
  <c r="AB251" i="3"/>
  <c r="AB243" i="3"/>
  <c r="Z276" i="3"/>
  <c r="AE254" i="3"/>
  <c r="AC253" i="3"/>
  <c r="AE237" i="3"/>
  <c r="V213" i="3"/>
  <c r="Y259" i="3"/>
  <c r="AB230" i="3"/>
  <c r="AB252" i="3"/>
  <c r="AE223" i="3"/>
  <c r="AE220" i="3"/>
  <c r="AE214" i="3"/>
  <c r="AC213" i="3"/>
  <c r="U173" i="3"/>
  <c r="U462" i="3" s="1"/>
  <c r="AE209" i="3"/>
  <c r="AB195" i="3"/>
  <c r="AE153" i="3"/>
  <c r="AE196" i="3"/>
  <c r="Y147" i="3"/>
  <c r="W146" i="3"/>
  <c r="Y141" i="3"/>
  <c r="X140" i="3"/>
  <c r="AB131" i="3"/>
  <c r="V96" i="3"/>
  <c r="Z78" i="3"/>
  <c r="AE121" i="3"/>
  <c r="AE105" i="3"/>
  <c r="AE86" i="3"/>
  <c r="AD78" i="3"/>
  <c r="AE145" i="3"/>
  <c r="AE138" i="3"/>
  <c r="AE106" i="3"/>
  <c r="AE95" i="3"/>
  <c r="Y97" i="3"/>
  <c r="AE141" i="3"/>
  <c r="AE77" i="3"/>
  <c r="AE76" i="3" s="1"/>
  <c r="AE57" i="3"/>
  <c r="AE53" i="3"/>
  <c r="AE49" i="3"/>
  <c r="AE45" i="3"/>
  <c r="AE41" i="3"/>
  <c r="AE37" i="3"/>
  <c r="AE33" i="3"/>
  <c r="AA96" i="3"/>
  <c r="W78" i="3"/>
  <c r="AE68" i="3"/>
  <c r="AB67" i="3"/>
  <c r="X8" i="3"/>
  <c r="AB6" i="3"/>
  <c r="Y5" i="3"/>
  <c r="AE455" i="3"/>
  <c r="AC454" i="3"/>
  <c r="Z444" i="3"/>
  <c r="AB445" i="3"/>
  <c r="AB444" i="3" s="1"/>
  <c r="Y455" i="3"/>
  <c r="W454" i="3"/>
  <c r="M449" i="3"/>
  <c r="AA433" i="3"/>
  <c r="AB438" i="3"/>
  <c r="S454" i="3"/>
  <c r="AC444" i="3"/>
  <c r="AA444" i="3"/>
  <c r="AB427" i="3"/>
  <c r="V409" i="3"/>
  <c r="AB418" i="3"/>
  <c r="AE407" i="3"/>
  <c r="AB402" i="3"/>
  <c r="AE390" i="3"/>
  <c r="AE396" i="3"/>
  <c r="AC392" i="3"/>
  <c r="V372" i="3"/>
  <c r="AB346" i="3"/>
  <c r="AE371" i="3"/>
  <c r="AB382" i="3"/>
  <c r="S372" i="3"/>
  <c r="AE352" i="3"/>
  <c r="Z372" i="3"/>
  <c r="AA349" i="3"/>
  <c r="AA372" i="3"/>
  <c r="V349" i="3"/>
  <c r="AE351" i="3"/>
  <c r="AE355" i="3"/>
  <c r="AB333" i="3"/>
  <c r="AE305" i="3"/>
  <c r="AE271" i="3"/>
  <c r="AB308" i="3"/>
  <c r="AA276" i="3"/>
  <c r="Y289" i="3"/>
  <c r="AB262" i="3"/>
  <c r="V253" i="3"/>
  <c r="AB237" i="3"/>
  <c r="AB277" i="3"/>
  <c r="AE251" i="3"/>
  <c r="Z213" i="3"/>
  <c r="AB214" i="3"/>
  <c r="AE194" i="3"/>
  <c r="Q173" i="3"/>
  <c r="Q462" i="3" s="1"/>
  <c r="AE159" i="3"/>
  <c r="AE199" i="3"/>
  <c r="AE180" i="3"/>
  <c r="AE168" i="3"/>
  <c r="AE160" i="3"/>
  <c r="AA190" i="3"/>
  <c r="AE147" i="3"/>
  <c r="AC146" i="3"/>
  <c r="V140" i="3"/>
  <c r="AE137" i="3"/>
  <c r="AE109" i="3"/>
  <c r="AE90" i="3"/>
  <c r="V78" i="3"/>
  <c r="AE69" i="3"/>
  <c r="AE152" i="3"/>
  <c r="X146" i="3"/>
  <c r="AE144" i="3"/>
  <c r="AE118" i="3"/>
  <c r="AE102" i="3"/>
  <c r="AE91" i="3"/>
  <c r="AE87" i="3"/>
  <c r="AE83" i="3"/>
  <c r="AE79" i="3"/>
  <c r="AC78" i="3"/>
  <c r="AB73" i="3"/>
  <c r="Z72" i="3"/>
  <c r="AC134" i="3"/>
  <c r="AB102" i="3"/>
  <c r="AB95" i="3"/>
  <c r="AC72" i="3"/>
  <c r="AB64" i="3"/>
  <c r="AE56" i="3"/>
  <c r="AE52" i="3"/>
  <c r="AE48" i="3"/>
  <c r="AE44" i="3"/>
  <c r="AE40" i="3"/>
  <c r="AE36" i="3"/>
  <c r="AE32" i="3"/>
  <c r="W128" i="3"/>
  <c r="Y67" i="3"/>
  <c r="W61" i="3"/>
  <c r="AC8" i="3"/>
  <c r="AE409" i="3" l="1"/>
  <c r="AE4" i="3"/>
  <c r="AE72" i="3"/>
  <c r="AB175" i="3"/>
  <c r="Y128" i="3"/>
  <c r="AE449" i="3"/>
  <c r="Y72" i="3"/>
  <c r="Y409" i="3"/>
  <c r="AE444" i="3"/>
  <c r="Y433" i="3"/>
  <c r="Y449" i="3"/>
  <c r="AB454" i="3"/>
  <c r="Y319" i="3"/>
  <c r="Y330" i="3"/>
  <c r="Y8" i="3"/>
  <c r="AB134" i="3"/>
  <c r="AB78" i="3"/>
  <c r="AB288" i="3"/>
  <c r="P173" i="3"/>
  <c r="P462" i="3" s="1"/>
  <c r="AE134" i="3"/>
  <c r="AB140" i="3"/>
  <c r="AB276" i="3"/>
  <c r="Y190" i="3"/>
  <c r="AE392" i="3"/>
  <c r="Y234" i="3"/>
  <c r="AB72" i="3"/>
  <c r="S173" i="3"/>
  <c r="S462" i="3" s="1"/>
  <c r="AE416" i="3"/>
  <c r="Y392" i="3"/>
  <c r="AB330" i="3"/>
  <c r="AE454" i="3"/>
  <c r="Y416" i="3"/>
  <c r="Y213" i="3"/>
  <c r="Y175" i="3"/>
  <c r="AB349" i="3"/>
  <c r="Z173" i="3"/>
  <c r="Z462" i="3" s="1"/>
  <c r="AE61" i="3"/>
  <c r="W173" i="3"/>
  <c r="W462" i="3" s="1"/>
  <c r="AB372" i="3"/>
  <c r="AB319" i="3"/>
  <c r="M173" i="3"/>
  <c r="M462" i="3" s="1"/>
  <c r="X173" i="3"/>
  <c r="X462" i="3" s="1"/>
  <c r="AA173" i="3"/>
  <c r="AA462" i="3" s="1"/>
  <c r="AB234" i="3"/>
  <c r="AE319" i="3"/>
  <c r="AE276" i="3"/>
  <c r="AB8" i="3"/>
  <c r="J173" i="3"/>
  <c r="J462" i="3" s="1"/>
  <c r="Y146" i="3"/>
  <c r="Y372" i="3"/>
  <c r="AB128" i="3"/>
  <c r="AB96" i="3"/>
  <c r="V173" i="3"/>
  <c r="V462" i="3" s="1"/>
  <c r="AB253" i="3"/>
  <c r="Y349" i="3"/>
  <c r="AB392" i="3"/>
  <c r="AB416" i="3"/>
  <c r="AE78" i="3"/>
  <c r="Y454" i="3"/>
  <c r="Y96" i="3"/>
  <c r="AE213" i="3"/>
  <c r="Y444" i="3"/>
  <c r="Y70" i="3"/>
  <c r="Y134" i="3"/>
  <c r="AB190" i="3"/>
  <c r="AC173" i="3"/>
  <c r="AC462" i="3" s="1"/>
  <c r="AB433" i="3"/>
  <c r="AB449" i="3"/>
  <c r="AE8" i="3"/>
  <c r="AE96" i="3"/>
  <c r="AE433" i="3"/>
  <c r="AB61" i="3"/>
  <c r="AE146" i="3"/>
  <c r="Y4" i="3"/>
  <c r="AE140" i="3"/>
  <c r="Y140" i="3"/>
  <c r="Y78" i="3"/>
  <c r="AB146" i="3"/>
  <c r="AE175" i="3"/>
  <c r="AE288" i="3"/>
  <c r="Y61" i="3"/>
  <c r="AB4" i="3"/>
  <c r="Y253" i="3"/>
  <c r="Y276" i="3"/>
  <c r="AE330" i="3"/>
  <c r="AB213" i="3"/>
  <c r="Y288" i="3"/>
  <c r="AE253" i="3"/>
  <c r="AE349" i="3"/>
  <c r="AE372" i="3"/>
  <c r="AB76" i="3"/>
  <c r="AD173" i="3"/>
  <c r="AD462" i="3" s="1"/>
  <c r="AE234" i="3"/>
  <c r="Y459" i="3"/>
  <c r="AE190" i="3"/>
  <c r="AB173" i="3" l="1"/>
  <c r="AB462" i="3" s="1"/>
  <c r="Y173" i="3"/>
  <c r="Y462" i="3" s="1"/>
  <c r="AE173" i="3"/>
  <c r="AE462" i="3" s="1"/>
  <c r="AG189" i="1" l="1"/>
  <c r="AG194" i="1" l="1"/>
  <c r="AG226" i="1"/>
  <c r="AG433" i="1"/>
  <c r="AG443" i="1"/>
  <c r="AG345" i="1"/>
  <c r="AG186" i="1"/>
  <c r="AG177" i="1"/>
  <c r="AG213" i="1"/>
  <c r="AG452" i="1" l="1"/>
  <c r="AG447" i="1"/>
  <c r="AG441" i="1"/>
  <c r="AG368" i="1"/>
  <c r="AG367" i="1"/>
  <c r="AG363" i="1"/>
  <c r="AG359" i="1"/>
  <c r="AG362" i="1"/>
  <c r="AG322" i="1"/>
  <c r="AG154" i="1"/>
  <c r="AG150" i="1"/>
  <c r="AG145" i="1"/>
  <c r="AG131" i="1"/>
  <c r="AG319" i="1"/>
  <c r="AG286" i="1"/>
  <c r="AG269" i="1"/>
  <c r="AG252" i="1"/>
  <c r="AG244" i="1"/>
  <c r="AG219" i="1"/>
  <c r="AG209" i="1"/>
  <c r="AG201" i="1"/>
  <c r="AG180" i="1"/>
  <c r="AG168" i="1"/>
  <c r="AG166" i="1"/>
  <c r="AG164" i="1"/>
  <c r="AG160" i="1"/>
  <c r="AG158" i="1"/>
  <c r="AG134" i="1"/>
  <c r="AG152" i="1"/>
  <c r="AG143" i="1"/>
  <c r="AG133" i="1"/>
  <c r="AG121" i="1"/>
  <c r="AG315" i="1"/>
  <c r="AG335" i="1"/>
  <c r="AG257" i="1"/>
  <c r="AG223" i="1"/>
  <c r="AG117" i="1"/>
  <c r="AG113" i="1"/>
  <c r="AG107" i="1"/>
  <c r="AG105" i="1"/>
  <c r="AG99" i="1"/>
  <c r="AG92" i="1"/>
  <c r="AG265" i="1"/>
  <c r="AG231" i="1"/>
  <c r="AG197" i="1"/>
  <c r="AG151" i="1"/>
  <c r="AG132" i="1"/>
  <c r="AG68" i="1"/>
  <c r="AG59" i="1"/>
  <c r="AG47" i="1"/>
  <c r="AG31" i="1"/>
  <c r="AG19" i="1"/>
  <c r="AG15" i="1"/>
  <c r="AG11" i="1"/>
  <c r="AG307" i="1"/>
  <c r="AG155" i="1"/>
  <c r="AG137" i="1"/>
  <c r="AG86" i="1"/>
  <c r="AG82" i="1"/>
  <c r="AG51" i="1" l="1"/>
  <c r="AG80" i="1"/>
  <c r="AG90" i="1"/>
  <c r="AG115" i="1"/>
  <c r="AG21" i="1"/>
  <c r="AG37" i="1"/>
  <c r="AG53" i="1"/>
  <c r="AG290" i="1"/>
  <c r="AG153" i="1"/>
  <c r="AG178" i="1"/>
  <c r="AG182" i="1"/>
  <c r="AG278" i="1"/>
  <c r="AG12" i="1"/>
  <c r="AG20" i="1"/>
  <c r="AG28" i="1"/>
  <c r="AG36" i="1"/>
  <c r="AG44" i="1"/>
  <c r="AG52" i="1"/>
  <c r="AG60" i="1"/>
  <c r="AG69" i="1"/>
  <c r="AG81" i="1"/>
  <c r="AG89" i="1"/>
  <c r="AG98" i="1"/>
  <c r="AG106" i="1"/>
  <c r="AG114" i="1"/>
  <c r="AG122" i="1"/>
  <c r="AG126" i="1"/>
  <c r="AG332" i="1"/>
  <c r="AG163" i="1"/>
  <c r="AG171" i="1"/>
  <c r="AG183" i="1"/>
  <c r="AG196" i="1"/>
  <c r="AG211" i="1"/>
  <c r="AG229" i="1"/>
  <c r="AG246" i="1"/>
  <c r="AG263" i="1"/>
  <c r="AG280" i="1"/>
  <c r="AG297" i="1"/>
  <c r="AG313" i="1"/>
  <c r="AG347" i="1"/>
  <c r="AG364" i="1"/>
  <c r="AG321" i="1"/>
  <c r="AG329" i="1"/>
  <c r="AG338" i="1"/>
  <c r="AG375" i="1"/>
  <c r="AG383" i="1"/>
  <c r="AG391" i="1"/>
  <c r="AG400" i="1"/>
  <c r="AG408" i="1"/>
  <c r="AG419" i="1"/>
  <c r="AG427" i="1"/>
  <c r="AG435" i="1"/>
  <c r="AG458" i="1"/>
  <c r="AG376" i="1"/>
  <c r="AG384" i="1"/>
  <c r="AG392" i="1"/>
  <c r="AG401" i="1"/>
  <c r="AG409" i="1"/>
  <c r="AG420" i="1"/>
  <c r="AG428" i="1"/>
  <c r="AG440" i="1"/>
  <c r="AG35" i="1"/>
  <c r="AG240" i="1"/>
  <c r="AG23" i="1"/>
  <c r="AG39" i="1"/>
  <c r="AG55" i="1"/>
  <c r="AG84" i="1"/>
  <c r="AG8" i="1"/>
  <c r="AG25" i="1"/>
  <c r="AG41" i="1"/>
  <c r="AG57" i="1"/>
  <c r="AG215" i="1"/>
  <c r="AG127" i="1"/>
  <c r="AG139" i="1"/>
  <c r="AG236" i="1"/>
  <c r="AG294" i="1"/>
  <c r="AG303" i="1"/>
  <c r="AG14" i="1"/>
  <c r="AG22" i="1"/>
  <c r="AG30" i="1"/>
  <c r="AG38" i="1"/>
  <c r="AG46" i="1"/>
  <c r="AG54" i="1"/>
  <c r="AG63" i="1"/>
  <c r="AG83" i="1"/>
  <c r="AG91" i="1"/>
  <c r="AG100" i="1"/>
  <c r="AG108" i="1"/>
  <c r="AG116" i="1"/>
  <c r="AG140" i="1"/>
  <c r="AG327" i="1"/>
  <c r="AG157" i="1"/>
  <c r="AG165" i="1"/>
  <c r="AG185" i="1"/>
  <c r="AG199" i="1"/>
  <c r="AG217" i="1"/>
  <c r="AG233" i="1"/>
  <c r="AG250" i="1"/>
  <c r="AG267" i="1"/>
  <c r="AG284" i="1"/>
  <c r="AG301" i="1"/>
  <c r="AG317" i="1"/>
  <c r="AG326" i="1"/>
  <c r="AG351" i="1"/>
  <c r="AG377" i="1"/>
  <c r="AG385" i="1"/>
  <c r="AG411" i="1"/>
  <c r="AG421" i="1"/>
  <c r="AG429" i="1"/>
  <c r="AG437" i="1"/>
  <c r="AG449" i="1"/>
  <c r="AG378" i="1"/>
  <c r="AG386" i="1"/>
  <c r="AG395" i="1"/>
  <c r="AG403" i="1"/>
  <c r="AG412" i="1"/>
  <c r="AG422" i="1"/>
  <c r="AG430" i="1"/>
  <c r="AG442" i="1"/>
  <c r="AG453" i="1"/>
  <c r="AG27" i="1"/>
  <c r="AG43" i="1"/>
  <c r="AG88" i="1"/>
  <c r="AG96" i="1"/>
  <c r="AG101" i="1"/>
  <c r="AG109" i="1"/>
  <c r="AG13" i="1"/>
  <c r="AG29" i="1"/>
  <c r="AG45" i="1"/>
  <c r="AG61" i="1"/>
  <c r="AG130" i="1"/>
  <c r="AG148" i="1"/>
  <c r="AG188" i="1"/>
  <c r="AG7" i="1"/>
  <c r="AG16" i="1"/>
  <c r="AG24" i="1"/>
  <c r="AG32" i="1"/>
  <c r="AG40" i="1"/>
  <c r="AG48" i="1"/>
  <c r="AG56" i="1"/>
  <c r="AG65" i="1"/>
  <c r="AG74" i="1"/>
  <c r="AG85" i="1"/>
  <c r="AG93" i="1"/>
  <c r="AG102" i="1"/>
  <c r="AG110" i="1"/>
  <c r="AG118" i="1"/>
  <c r="AG124" i="1"/>
  <c r="AG353" i="1"/>
  <c r="AG159" i="1"/>
  <c r="AG167" i="1"/>
  <c r="AG179" i="1"/>
  <c r="AG187" i="1"/>
  <c r="AG203" i="1"/>
  <c r="AG221" i="1"/>
  <c r="AG238" i="1"/>
  <c r="AG255" i="1"/>
  <c r="AG288" i="1"/>
  <c r="AG305" i="1"/>
  <c r="AG339" i="1"/>
  <c r="AG356" i="1"/>
  <c r="AG370" i="1"/>
  <c r="AG379" i="1"/>
  <c r="AG387" i="1"/>
  <c r="AG396" i="1"/>
  <c r="AG404" i="1"/>
  <c r="AG413" i="1"/>
  <c r="AG423" i="1"/>
  <c r="AG431" i="1"/>
  <c r="AG371" i="1"/>
  <c r="AG380" i="1"/>
  <c r="AG388" i="1"/>
  <c r="AG397" i="1"/>
  <c r="AG405" i="1"/>
  <c r="AG414" i="1"/>
  <c r="AG424" i="1"/>
  <c r="AG436" i="1"/>
  <c r="AG446" i="1"/>
  <c r="AG457" i="1"/>
  <c r="AG239" i="1"/>
  <c r="AG146" i="1"/>
  <c r="AG17" i="1"/>
  <c r="AG33" i="1"/>
  <c r="AG49" i="1"/>
  <c r="AG66" i="1"/>
  <c r="AG142" i="1"/>
  <c r="AG282" i="1"/>
  <c r="AG149" i="1"/>
  <c r="AG10" i="1"/>
  <c r="AG18" i="1"/>
  <c r="AG26" i="1"/>
  <c r="AG34" i="1"/>
  <c r="AG42" i="1"/>
  <c r="AG50" i="1"/>
  <c r="AG58" i="1"/>
  <c r="AG67" i="1"/>
  <c r="AG87" i="1"/>
  <c r="AG95" i="1"/>
  <c r="AG104" i="1"/>
  <c r="AG112" i="1"/>
  <c r="AG120" i="1"/>
  <c r="AG125" i="1"/>
  <c r="AG136" i="1"/>
  <c r="AG330" i="1"/>
  <c r="AG161" i="1"/>
  <c r="AG169" i="1"/>
  <c r="AG181" i="1"/>
  <c r="AG192" i="1"/>
  <c r="AG207" i="1"/>
  <c r="AG225" i="1"/>
  <c r="AG242" i="1"/>
  <c r="AG259" i="1"/>
  <c r="AG275" i="1"/>
  <c r="AG293" i="1"/>
  <c r="AG309" i="1"/>
  <c r="AG346" i="1"/>
  <c r="AG355" i="1"/>
  <c r="AG372" i="1"/>
  <c r="AG381" i="1"/>
  <c r="AG389" i="1"/>
  <c r="AG398" i="1"/>
  <c r="AG406" i="1"/>
  <c r="AG415" i="1"/>
  <c r="AG425" i="1"/>
  <c r="AG432" i="1"/>
  <c r="AG456" i="1"/>
  <c r="AG374" i="1"/>
  <c r="AG382" i="1"/>
  <c r="AG390" i="1"/>
  <c r="AG399" i="1"/>
  <c r="AG407" i="1"/>
  <c r="AG418" i="1"/>
  <c r="AG426" i="1"/>
  <c r="AG438" i="1"/>
  <c r="AG448" i="1"/>
  <c r="AG459" i="1"/>
  <c r="AG228" i="1"/>
  <c r="AG195" i="1"/>
  <c r="AG333" i="1"/>
  <c r="AG349" i="1"/>
  <c r="AG439" i="1"/>
  <c r="AG70" i="1"/>
  <c r="AG123" i="1"/>
  <c r="AG129" i="1" l="1"/>
  <c r="AG417" i="1"/>
  <c r="AG304" i="1"/>
  <c r="AG328" i="1"/>
  <c r="AG295" i="1"/>
  <c r="AG261" i="1"/>
  <c r="AG227" i="1"/>
  <c r="AG170" i="1"/>
  <c r="AG144" i="1"/>
  <c r="AG365" i="1"/>
  <c r="AG316" i="1"/>
  <c r="AG300" i="1"/>
  <c r="AG283" i="1"/>
  <c r="AG266" i="1"/>
  <c r="AG249" i="1"/>
  <c r="AG224" i="1"/>
  <c r="AG206" i="1"/>
  <c r="AG256" i="1"/>
  <c r="AG306" i="1"/>
  <c r="AG451" i="1"/>
  <c r="AG341" i="1"/>
  <c r="AG324" i="1"/>
  <c r="AG230" i="1"/>
  <c r="AG337" i="1"/>
  <c r="AG287" i="1"/>
  <c r="AG253" i="1"/>
  <c r="AG373" i="1"/>
  <c r="AG369" i="1"/>
  <c r="AG360" i="1"/>
  <c r="AG276" i="1"/>
  <c r="AG208" i="1"/>
  <c r="AG72" i="1"/>
  <c r="AG334" i="1"/>
  <c r="AG461" i="1"/>
  <c r="AG260" i="1"/>
  <c r="AG298" i="1"/>
  <c r="AG204" i="1"/>
  <c r="AG273" i="1"/>
  <c r="AG202" i="1"/>
  <c r="AG311" i="1"/>
  <c r="AG234" i="1"/>
  <c r="AG103" i="1"/>
  <c r="AG352" i="1"/>
  <c r="AG340" i="1"/>
  <c r="AG270" i="1"/>
  <c r="AG210" i="1"/>
  <c r="AG264" i="1"/>
  <c r="AG6" i="1"/>
  <c r="AG455" i="1"/>
  <c r="AG354" i="1"/>
  <c r="AG357" i="1"/>
  <c r="AG323" i="1"/>
  <c r="AG312" i="1"/>
  <c r="AG296" i="1"/>
  <c r="AG279" i="1"/>
  <c r="AG262" i="1"/>
  <c r="AG245" i="1"/>
  <c r="AG220" i="1"/>
  <c r="AG344" i="1"/>
  <c r="AG318" i="1"/>
  <c r="AG285" i="1"/>
  <c r="AG251" i="1"/>
  <c r="AG218" i="1"/>
  <c r="AG184" i="1"/>
  <c r="AG162" i="1"/>
  <c r="AG156" i="1"/>
  <c r="AG272" i="1"/>
  <c r="AG348" i="1"/>
  <c r="AG308" i="1"/>
  <c r="AG292" i="1"/>
  <c r="AG274" i="1"/>
  <c r="AG258" i="1"/>
  <c r="AG232" i="1"/>
  <c r="AG216" i="1"/>
  <c r="AG336" i="1"/>
  <c r="AG358" i="1"/>
  <c r="AG291" i="1"/>
  <c r="AG247" i="1"/>
  <c r="AG237" i="1"/>
  <c r="AG78" i="1"/>
  <c r="AG9" i="1"/>
  <c r="AI9" i="1" s="1"/>
  <c r="AG310" i="1"/>
  <c r="AG243" i="1"/>
  <c r="AG445" i="1"/>
  <c r="AG342" i="1"/>
  <c r="AG198" i="1"/>
  <c r="AG138" i="1"/>
  <c r="AG222" i="1"/>
  <c r="AG393" i="1"/>
  <c r="AG410" i="1"/>
  <c r="AG62" i="1"/>
  <c r="AG343" i="1"/>
  <c r="AG281" i="1"/>
  <c r="AG75" i="1"/>
  <c r="AG212" i="1"/>
  <c r="AG434" i="1"/>
  <c r="AG366" i="1"/>
  <c r="AG302" i="1"/>
  <c r="AG268" i="1"/>
  <c r="AG200" i="1"/>
  <c r="AG361" i="1"/>
  <c r="AG248" i="1"/>
  <c r="AG119" i="1"/>
  <c r="AG111" i="1"/>
  <c r="AG94" i="1"/>
  <c r="AG299" i="1"/>
  <c r="AG314"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0" i="1"/>
  <c r="D29" i="1"/>
  <c r="D28" i="1"/>
  <c r="D27" i="1"/>
  <c r="D26" i="1"/>
  <c r="D25" i="1"/>
  <c r="D24" i="1"/>
  <c r="D23" i="1"/>
  <c r="D22" i="1"/>
  <c r="D21" i="1"/>
  <c r="D20" i="1"/>
  <c r="D19" i="1"/>
  <c r="D18" i="1"/>
  <c r="D17" i="1"/>
  <c r="D16" i="1"/>
  <c r="D15" i="1"/>
  <c r="D14" i="1"/>
  <c r="D13" i="1"/>
  <c r="D12" i="1"/>
  <c r="D11" i="1"/>
  <c r="D10" i="1"/>
  <c r="D8" i="1"/>
  <c r="E7" i="1"/>
  <c r="E8"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3" i="1" s="1"/>
  <c r="E64" i="1" s="1"/>
  <c r="E65" i="1" s="1"/>
  <c r="E66" i="1" s="1"/>
  <c r="E67" i="1" s="1"/>
  <c r="E68" i="1" s="1"/>
  <c r="E69" i="1" s="1"/>
  <c r="E70" i="1" s="1"/>
  <c r="E72" i="1" s="1"/>
  <c r="E74" i="1" s="1"/>
  <c r="E75" i="1" s="1"/>
  <c r="E78" i="1" s="1"/>
  <c r="E80" i="1" s="1"/>
  <c r="E81" i="1" s="1"/>
  <c r="E82" i="1" s="1"/>
  <c r="E83" i="1" s="1"/>
  <c r="E84" i="1" s="1"/>
  <c r="E85" i="1" s="1"/>
  <c r="E86" i="1" s="1"/>
  <c r="E87" i="1" s="1"/>
  <c r="E88" i="1" s="1"/>
  <c r="E89" i="1" s="1"/>
  <c r="E90" i="1" s="1"/>
  <c r="E91" i="1" s="1"/>
  <c r="E92" i="1" s="1"/>
  <c r="E93" i="1" s="1"/>
  <c r="E94" i="1" s="1"/>
  <c r="E95" i="1" s="1"/>
  <c r="E96"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30" i="1" s="1"/>
  <c r="E131" i="1" s="1"/>
  <c r="E132" i="1" s="1"/>
  <c r="E133" i="1" s="1"/>
  <c r="E134" i="1" s="1"/>
  <c r="E136" i="1" s="1"/>
  <c r="E137" i="1" s="1"/>
  <c r="E138" i="1" s="1"/>
  <c r="E139" i="1" s="1"/>
  <c r="E140" i="1" s="1"/>
  <c r="E142" i="1" s="1"/>
  <c r="E143" i="1" s="1"/>
  <c r="E144" i="1" s="1"/>
  <c r="E145" i="1" s="1"/>
  <c r="E146"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5" i="1" s="1"/>
  <c r="E177" i="1" s="1"/>
  <c r="E178" i="1" s="1"/>
  <c r="E179" i="1" s="1"/>
  <c r="E180" i="1" s="1"/>
  <c r="E181" i="1" s="1"/>
  <c r="E182" i="1" s="1"/>
  <c r="E183" i="1" s="1"/>
  <c r="E184" i="1" s="1"/>
  <c r="E185" i="1" s="1"/>
  <c r="E186" i="1" s="1"/>
  <c r="E187" i="1" s="1"/>
  <c r="E188" i="1" s="1"/>
  <c r="E189" i="1" s="1"/>
  <c r="E190"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6" i="1" s="1"/>
  <c r="E237" i="1" s="1"/>
  <c r="E238" i="1" s="1"/>
  <c r="E239" i="1" s="1"/>
  <c r="E240" i="1" s="1"/>
  <c r="E241" i="1" s="1"/>
  <c r="E242" i="1" s="1"/>
  <c r="E243" i="1" s="1"/>
  <c r="E244" i="1" s="1"/>
  <c r="E245" i="1" s="1"/>
  <c r="E246" i="1" s="1"/>
  <c r="E247" i="1" s="1"/>
  <c r="E248" i="1" s="1"/>
  <c r="E249" i="1" s="1"/>
  <c r="E250" i="1" s="1"/>
  <c r="E251" i="1" s="1"/>
  <c r="E252" i="1" s="1"/>
  <c r="E253" i="1" s="1"/>
  <c r="E255" i="1" s="1"/>
  <c r="E256" i="1" s="1"/>
  <c r="E257" i="1" s="1"/>
  <c r="E258" i="1" s="1"/>
  <c r="E259" i="1" s="1"/>
  <c r="E260" i="1" s="1"/>
  <c r="E261" i="1" s="1"/>
  <c r="E262" i="1" s="1"/>
  <c r="E263" i="1" s="1"/>
  <c r="E264" i="1" s="1"/>
  <c r="E265" i="1" s="1"/>
  <c r="E266" i="1" s="1"/>
  <c r="E267" i="1" s="1"/>
  <c r="E268" i="1" s="1"/>
  <c r="E269" i="1" s="1"/>
  <c r="E270" i="1" s="1"/>
  <c r="E271" i="1" s="1"/>
  <c r="E272" i="1" s="1"/>
  <c r="E273" i="1" s="1"/>
  <c r="E274" i="1" s="1"/>
  <c r="E275" i="1" s="1"/>
  <c r="E276" i="1" s="1"/>
  <c r="E278" i="1" s="1"/>
  <c r="E279" i="1" s="1"/>
  <c r="E280" i="1" s="1"/>
  <c r="E281" i="1" s="1"/>
  <c r="E282" i="1" s="1"/>
  <c r="E283" i="1" s="1"/>
  <c r="E284" i="1" s="1"/>
  <c r="E285" i="1" s="1"/>
  <c r="E286" i="1" s="1"/>
  <c r="E287" i="1" s="1"/>
  <c r="E288" i="1" s="1"/>
  <c r="E290" i="1" s="1"/>
  <c r="E291" i="1" s="1"/>
  <c r="E292" i="1" s="1"/>
  <c r="E293" i="1" s="1"/>
  <c r="E294" i="1" s="1"/>
  <c r="E295" i="1" s="1"/>
  <c r="E296" i="1" s="1"/>
  <c r="E297" i="1" s="1"/>
  <c r="E298" i="1" s="1"/>
  <c r="E299" i="1" s="1"/>
  <c r="E300" i="1" s="1"/>
  <c r="E301" i="1" s="1"/>
  <c r="E302" i="1" s="1"/>
  <c r="E303" i="1" s="1"/>
  <c r="E304" i="1" s="1"/>
  <c r="E305" i="1" s="1"/>
  <c r="E306" i="1" s="1"/>
  <c r="E307" i="1" s="1"/>
  <c r="E308" i="1" s="1"/>
  <c r="E309" i="1" s="1"/>
  <c r="E310" i="1" s="1"/>
  <c r="E311" i="1" s="1"/>
  <c r="E312" i="1" s="1"/>
  <c r="E313" i="1" s="1"/>
  <c r="E314" i="1" s="1"/>
  <c r="E315" i="1" s="1"/>
  <c r="E316" i="1" s="1"/>
  <c r="E317" i="1" s="1"/>
  <c r="E318" i="1" s="1"/>
  <c r="E319" i="1" s="1"/>
  <c r="E321" i="1" s="1"/>
  <c r="E322" i="1" s="1"/>
  <c r="E323" i="1" s="1"/>
  <c r="E324" i="1" s="1"/>
  <c r="E325" i="1" s="1"/>
  <c r="E326" i="1" s="1"/>
  <c r="E327" i="1" s="1"/>
  <c r="E328" i="1" s="1"/>
  <c r="E329" i="1" s="1"/>
  <c r="E330" i="1" s="1"/>
  <c r="E332" i="1" s="1"/>
  <c r="E333" i="1" s="1"/>
  <c r="E334" i="1" s="1"/>
  <c r="E335" i="1" s="1"/>
  <c r="E336" i="1" s="1"/>
  <c r="E337" i="1" s="1"/>
  <c r="E338" i="1" s="1"/>
  <c r="E339" i="1" s="1"/>
  <c r="E340" i="1" s="1"/>
  <c r="E341" i="1" s="1"/>
  <c r="E342" i="1" s="1"/>
  <c r="E343" i="1" s="1"/>
  <c r="E344" i="1" s="1"/>
  <c r="E345" i="1" s="1"/>
  <c r="E346" i="1" s="1"/>
  <c r="E347" i="1" s="1"/>
  <c r="E348" i="1" s="1"/>
  <c r="E349" i="1" s="1"/>
  <c r="E351" i="1" s="1"/>
  <c r="E352" i="1" s="1"/>
  <c r="E353" i="1" s="1"/>
  <c r="E354" i="1" s="1"/>
  <c r="E355" i="1" s="1"/>
  <c r="E356" i="1" s="1"/>
  <c r="E357" i="1" s="1"/>
  <c r="E358" i="1" s="1"/>
  <c r="E359" i="1" s="1"/>
  <c r="E360" i="1" s="1"/>
  <c r="E361" i="1" s="1"/>
  <c r="E362" i="1" s="1"/>
  <c r="E363" i="1" s="1"/>
  <c r="E364" i="1" s="1"/>
  <c r="E365" i="1" s="1"/>
  <c r="E366" i="1" s="1"/>
  <c r="E367" i="1" s="1"/>
  <c r="E368" i="1" s="1"/>
  <c r="E369" i="1" s="1"/>
  <c r="E370" i="1" s="1"/>
  <c r="E371" i="1" s="1"/>
  <c r="E372" i="1" s="1"/>
  <c r="E374" i="1" s="1"/>
  <c r="E375" i="1" s="1"/>
  <c r="E376" i="1" s="1"/>
  <c r="E377" i="1" s="1"/>
  <c r="E378" i="1" s="1"/>
  <c r="E379" i="1" s="1"/>
  <c r="E380" i="1" s="1"/>
  <c r="E381" i="1" s="1"/>
  <c r="E382" i="1" s="1"/>
  <c r="E383" i="1" s="1"/>
  <c r="E384" i="1" s="1"/>
  <c r="E385" i="1" s="1"/>
  <c r="E386" i="1" s="1"/>
  <c r="E387" i="1" s="1"/>
  <c r="E388" i="1" s="1"/>
  <c r="E389" i="1" s="1"/>
  <c r="E390" i="1" s="1"/>
  <c r="E391" i="1" s="1"/>
  <c r="E392" i="1" s="1"/>
  <c r="E394" i="1" s="1"/>
  <c r="E395" i="1" s="1"/>
  <c r="E396" i="1" s="1"/>
  <c r="E397" i="1" s="1"/>
  <c r="E398" i="1" s="1"/>
  <c r="E399" i="1" s="1"/>
  <c r="E400" i="1" s="1"/>
  <c r="E401" i="1" s="1"/>
  <c r="E402" i="1" s="1"/>
  <c r="E403" i="1" s="1"/>
  <c r="E404" i="1" s="1"/>
  <c r="E405" i="1" s="1"/>
  <c r="E406" i="1" s="1"/>
  <c r="E407" i="1" s="1"/>
  <c r="E408" i="1" s="1"/>
  <c r="E409" i="1" s="1"/>
  <c r="E411" i="1" s="1"/>
  <c r="E412" i="1" s="1"/>
  <c r="E413" i="1" s="1"/>
  <c r="E414" i="1" s="1"/>
  <c r="E415" i="1" s="1"/>
  <c r="E416" i="1" s="1"/>
  <c r="E418" i="1" s="1"/>
  <c r="E419" i="1" s="1"/>
  <c r="E420" i="1" s="1"/>
  <c r="E421" i="1" s="1"/>
  <c r="E422" i="1" s="1"/>
  <c r="E423" i="1" s="1"/>
  <c r="E424" i="1" s="1"/>
  <c r="E425" i="1" s="1"/>
  <c r="E426" i="1" s="1"/>
  <c r="E427" i="1" s="1"/>
  <c r="E428" i="1" s="1"/>
  <c r="E429" i="1" s="1"/>
  <c r="E430" i="1" s="1"/>
  <c r="E431" i="1" s="1"/>
  <c r="E432" i="1" s="1"/>
  <c r="E433" i="1" s="1"/>
  <c r="E435" i="1" s="1"/>
  <c r="E436" i="1" s="1"/>
  <c r="E437" i="1" s="1"/>
  <c r="E438" i="1" s="1"/>
  <c r="E439" i="1" s="1"/>
  <c r="E440" i="1" s="1"/>
  <c r="E441" i="1" s="1"/>
  <c r="E442" i="1" s="1"/>
  <c r="E443" i="1" s="1"/>
  <c r="E444" i="1" s="1"/>
  <c r="E446" i="1" s="1"/>
  <c r="E447" i="1" s="1"/>
  <c r="E448" i="1" s="1"/>
  <c r="E449" i="1" s="1"/>
  <c r="E451" i="1" s="1"/>
  <c r="E452" i="1" s="1"/>
  <c r="E453" i="1" s="1"/>
  <c r="E454" i="1" s="1"/>
  <c r="E456" i="1" s="1"/>
  <c r="E457" i="1" s="1"/>
  <c r="E458" i="1" s="1"/>
  <c r="E459" i="1" s="1"/>
  <c r="E461" i="1" s="1"/>
  <c r="E462" i="1" s="1"/>
  <c r="D7" i="1"/>
  <c r="D6" i="1"/>
  <c r="AG176" i="1" l="1"/>
  <c r="AG79" i="1"/>
  <c r="AG77" i="1"/>
  <c r="AG73" i="1"/>
  <c r="AG5" i="1"/>
  <c r="AG71" i="1"/>
  <c r="AG450" i="1"/>
  <c r="AG135" i="1"/>
  <c r="AG141" i="1"/>
  <c r="AG320" i="1"/>
  <c r="AG289" i="1"/>
  <c r="AG214" i="1"/>
  <c r="AG350" i="1"/>
  <c r="AG331" i="1"/>
  <c r="AG191" i="1"/>
  <c r="AG235" i="1"/>
  <c r="AG147" i="1"/>
  <c r="AG277" i="1"/>
  <c r="AG254" i="1"/>
  <c r="AG97" i="1"/>
  <c r="AG460" i="1"/>
  <c r="AG174" i="1" l="1"/>
  <c r="AG463" i="1" l="1"/>
  <c r="AI10" i="1" s="1"/>
</calcChain>
</file>

<file path=xl/sharedStrings.xml><?xml version="1.0" encoding="utf-8"?>
<sst xmlns="http://schemas.openxmlformats.org/spreadsheetml/2006/main" count="3128" uniqueCount="761">
  <si>
    <t xml:space="preserve">                                                                           </t>
  </si>
  <si>
    <t>codigo</t>
  </si>
  <si>
    <t>ORDEN_2015</t>
  </si>
  <si>
    <t xml:space="preserve">ORGANISMOS Y ENTIDADES DEL ESTADO </t>
  </si>
  <si>
    <t>Nivel</t>
  </si>
  <si>
    <t>Entidad</t>
  </si>
  <si>
    <t>OEE</t>
  </si>
  <si>
    <t xml:space="preserve">PODER LEGISLATIVO </t>
  </si>
  <si>
    <t>01</t>
  </si>
  <si>
    <t>CONGRESO NACIONAL</t>
  </si>
  <si>
    <t>02</t>
  </si>
  <si>
    <t>HONORABLE CAMARA DE SENADORES</t>
  </si>
  <si>
    <t>03</t>
  </si>
  <si>
    <t xml:space="preserve">HONORABLE CAMARA DE DIPUTADOS </t>
  </si>
  <si>
    <t/>
  </si>
  <si>
    <t xml:space="preserve">PODER EJECUTIVO </t>
  </si>
  <si>
    <t>PRESIDENCIA DE LA REPÚBLICA  / GABINETE CIVIL</t>
  </si>
  <si>
    <t>GABINETE MILITAR</t>
  </si>
  <si>
    <t>04</t>
  </si>
  <si>
    <t>PROCURADURÍA GENERAL DE LA REPÚBLICA</t>
  </si>
  <si>
    <t>06</t>
  </si>
  <si>
    <t>AUDITORÍA GENERAL DEL PODER EJECUTIVO (AGPE)</t>
  </si>
  <si>
    <t>07</t>
  </si>
  <si>
    <t>SECRETARIA TÉCNICA DE PLANIFICACIÓN DEL DESARROLLO ECONÓMICO Y SOCIAL (STP)</t>
  </si>
  <si>
    <t>08</t>
  </si>
  <si>
    <t>SECRETARÍA DE LA FUNCIÓN PÚBLICA (SFP)</t>
  </si>
  <si>
    <t>SECRETARÍA NACIONAL ANTIDROGAS (SENAD)</t>
  </si>
  <si>
    <t xml:space="preserve">CONSEJO DE LA DEFENSA NACIONAL </t>
  </si>
  <si>
    <t xml:space="preserve">SECRETARÍA DE DESARROLLO PARA REPATRIADOS Y REFUGIADOS CONNACIONALES </t>
  </si>
  <si>
    <t>SECRETARÍA NACIONAL DE TURISMO (SENATUR)</t>
  </si>
  <si>
    <t>SECRETARÍA DE PREVENCIÓN DE LAVADO DE DINERO O BIENES- SEPRELAD</t>
  </si>
  <si>
    <t>CONSEJO NACIONAL DE CIENCIA Y TECNOLOGÍA (CONACYT)</t>
  </si>
  <si>
    <t>ESCRIBANÍA MAYOR DE GOBIERNO</t>
  </si>
  <si>
    <t>SECRETARÍA DE EMERGENCIA NACIONAL (SEN)</t>
  </si>
  <si>
    <t>SECRETARÍA NACIONAL DE DEPORTES (SND)</t>
  </si>
  <si>
    <t>SECRETARÍA NACIONAL DE CULTURA (SNC)</t>
  </si>
  <si>
    <t xml:space="preserve">GABINETE SOCIAL </t>
  </si>
  <si>
    <t>SECRETARÍA DE POLÍTICAS LINGÜÍSTICAS (SPL)</t>
  </si>
  <si>
    <t>SECRETARIA NACIONAL POR LOS DERECHOS HUMANOS DE LAS PERSONAS CON DISCAPACIDAD (SENADIS)</t>
  </si>
  <si>
    <t>SECRETARÍA NACIONAL DE LA JUVENTUD (SNJ)</t>
  </si>
  <si>
    <t>SECRETARÍA NACIONAL ANTICORRUPCIÓN (SENAC)</t>
  </si>
  <si>
    <t>SECRETARÍA NACIONAL DE ADMINISTRACIÓN DE BIENES INCAUTADOS Y COMISADOS (SENABICO)</t>
  </si>
  <si>
    <t>AGENCIA ESPACIAL DEL PARAGUAY (AEP)</t>
  </si>
  <si>
    <t xml:space="preserve">ORQUESTA SINFÓNICA NACIONAL </t>
  </si>
  <si>
    <t xml:space="preserve">VICEPRESIDENCIA DE LA REPÚBLICA </t>
  </si>
  <si>
    <t>MINISTERIO DEL INTERIOR (MI)</t>
  </si>
  <si>
    <t xml:space="preserve">DIRECCIÓN GENERAL DE MIGRACIONES (DGM) </t>
  </si>
  <si>
    <t>POLICÍA NACIONAL (PN)</t>
  </si>
  <si>
    <t>MINISTERIO DE RELACIONES EXTERIORES (MRE)</t>
  </si>
  <si>
    <t>05</t>
  </si>
  <si>
    <t>MINISTERIO DE DEFENSA NACIONAL (MDN)</t>
  </si>
  <si>
    <t>CENTRO FINANCIERO 1 - COMANDO EN JEFE</t>
  </si>
  <si>
    <t>CENTRO FINANCIERO 2 - COMANDO DEL EJERCITO</t>
  </si>
  <si>
    <t>CENTRO FINANCIERO 3 - COMANDO DE LA ARMADA</t>
  </si>
  <si>
    <t>CENTRO FINANCIERO 4 - COMANDO DE LA FUERZA AÉREA</t>
  </si>
  <si>
    <t>CENTRO FINANCIERO 5 - COMANDO LOGÍSTICO</t>
  </si>
  <si>
    <t>MINISTERIO DE HACIENDA (MH)</t>
  </si>
  <si>
    <t>MINISTERIO DE EDUCACIÓN Y CIENCIAS (MEC)</t>
  </si>
  <si>
    <t>CONSEJO NACIONAL DE EDUCACIÓN Y CULTURA (CONEC)</t>
  </si>
  <si>
    <t>MINISTERIO DE SALUD PÚBLICA Y BIENESTAR SOCIAL (MSPBS)</t>
  </si>
  <si>
    <t>09</t>
  </si>
  <si>
    <t xml:space="preserve">MINISTERIO DE JUSTICIA (MJ) </t>
  </si>
  <si>
    <t>MINISTERIO DE AGRICULTURA Y GANADERÍA (MAG)</t>
  </si>
  <si>
    <t>MINISTERIO DE INDUSTRIA Y COMERCIO (MIC)</t>
  </si>
  <si>
    <t>MINISTERIO DE OBRAS PÚBLICAS Y COMUNICACIONES (MOPC)</t>
  </si>
  <si>
    <t>MINISTERIO DE LA MUJER (MM)</t>
  </si>
  <si>
    <t>15</t>
  </si>
  <si>
    <t>MINISTERIO DE TRABAJO, EMPLEO Y SEGURIDAD SOCIAL (MTESS)</t>
  </si>
  <si>
    <t>SERVICIO NACIONAL DE PROMOCION PROFESIONAL (SNPP)</t>
  </si>
  <si>
    <t>SISTEMA NACIONAL DE FORMACIÓN Y CAPACITACIÓN LABORAL  (SINAFOCAL)</t>
  </si>
  <si>
    <t xml:space="preserve">MINISTERIO DEL AMBIENTE Y DESARROLLO SOSTENIBLE (Ex-SEAM) </t>
  </si>
  <si>
    <t>MINISTERIO DE DESARROLLO SOCIAL (Ex-SAS)</t>
  </si>
  <si>
    <t>MINISTERIO DE URBANISMO, VIVIENDA Y HABITAT (Ex-SENAVITAT)</t>
  </si>
  <si>
    <t>MINISTERIO DE LA NIÑEZ Y LA ADOLESCENCIA (MINNA, Ex-SNNA)</t>
  </si>
  <si>
    <t>MINISTERIO DE TECNOLOGÍAS DE LA INFORMACIÓN Y COMUNICACIÓN (MITIC)</t>
  </si>
  <si>
    <t xml:space="preserve">PODER JUDICIAL </t>
  </si>
  <si>
    <t>CORTE SUPREMA DE JUSTICIA</t>
  </si>
  <si>
    <t>TRIBUNAL SUPERIOR DE JUSTICIA ELECTORAL (TSJE)</t>
  </si>
  <si>
    <t xml:space="preserve">MINISTERIO PÚBLICO </t>
  </si>
  <si>
    <t>CONSEJO DE LA MAGISTRATURA</t>
  </si>
  <si>
    <t>ESCUELA JUDICIAL</t>
  </si>
  <si>
    <t>JURADO DE ENJUICIAMIENTO DE MAGISTRADOS</t>
  </si>
  <si>
    <t xml:space="preserve">MINISTERIO DE LA DEFENSA PÚBLICA </t>
  </si>
  <si>
    <t>SINDICATURA GENERAL DE QUIEBRAS</t>
  </si>
  <si>
    <t xml:space="preserve">CONTRALORÍA GENERAL DE LA REPÚBLICA </t>
  </si>
  <si>
    <t xml:space="preserve">OTROS ORGANISMOS DEL ESTADO </t>
  </si>
  <si>
    <t>DEFENSORÍA DEL PUEBLO</t>
  </si>
  <si>
    <t xml:space="preserve">MECANISMO NACIONAL DE PREVENCIÓN CONTRA LA TORTURA Y OTROS TRATOS O PENAS CRUELES INHUMANOS O DEGRADANTES </t>
  </si>
  <si>
    <t xml:space="preserve">ENTIDADES DESCENTRALIZADAS </t>
  </si>
  <si>
    <t xml:space="preserve">BANCA CENTRAL DEL ESTADO </t>
  </si>
  <si>
    <t xml:space="preserve">BANCO CENTRAL DEL PARAGUAY </t>
  </si>
  <si>
    <t xml:space="preserve">GOBIERNOS DEPARTAMENTALES </t>
  </si>
  <si>
    <t>I DEPARTAMENTO: CONCEPCIÓN</t>
  </si>
  <si>
    <t>II DEPARTAMENTO: SAN PEDRO</t>
  </si>
  <si>
    <t>III DEPARTAMENTO: CORDILLERA</t>
  </si>
  <si>
    <t>IV DEPARTAMENTO: GUAIRÁ</t>
  </si>
  <si>
    <t>V DEPARTAMENTO: CAAGUAZÚ</t>
  </si>
  <si>
    <t>VI DEPARTAMENTO: CAAZAPÁ</t>
  </si>
  <si>
    <t>VII DEPARTAMENTO: ITAPÚA</t>
  </si>
  <si>
    <t>VIII DEPARTAMENTO: MISIONES</t>
  </si>
  <si>
    <t>IX DEPARTAMENTO: PARAGUARÍ</t>
  </si>
  <si>
    <t>X DEPARTAMENTO: ALTO PARANÁ</t>
  </si>
  <si>
    <t>XI DEPARTAMENTO: CENTRAL</t>
  </si>
  <si>
    <t>XII DEPARTAMENTO: ÑEEMBUCÚ</t>
  </si>
  <si>
    <t>XIII DEPARTAMENTO: AMAMBAY</t>
  </si>
  <si>
    <t>XIV DEPARTAMENTO: CANINDEYÚ</t>
  </si>
  <si>
    <t>XV DEPARTAMENTO: PRESIDENTE HAYES</t>
  </si>
  <si>
    <t>XVI DEPARTAMENTO: BOQUERÓN</t>
  </si>
  <si>
    <t>XVII DEPARTAMENTO: ALTO PARAGUAY</t>
  </si>
  <si>
    <t>ENTES AUTÓNOMOS Y AUTARQUICOS</t>
  </si>
  <si>
    <t>INSTITUTO NACIONAL DE TECNOLOGÍA, NORMALIZACIÓN Y METROLOGÍA (INTN)</t>
  </si>
  <si>
    <t>INSTITUTO NACIONAL DE DESARROLLO RURAL Y DE LA TIERRA - INDERT</t>
  </si>
  <si>
    <t>DIRECCIÓN DE BENEFICENCIA Y AYUDA SOCIAL - DIBEN</t>
  </si>
  <si>
    <t>INSTITUTO PARAGUAYO DEL INDIGENA - INDI</t>
  </si>
  <si>
    <t>FONDO NACIONAL DE LA CULTURA Y LAS ARTES - FONDEC</t>
  </si>
  <si>
    <t>COMISION NACIONAL DE VALORES - CNV</t>
  </si>
  <si>
    <t>COMISION NACIONAL DE TELECOMUNICACIONES  - CONATEL</t>
  </si>
  <si>
    <t>DIRECCIÓN NACIONAL DE TRANSPORTE - DINATRAN</t>
  </si>
  <si>
    <t>ENTE REGULADOR DE SERVICIOS SANITARIOS - ERSSAN</t>
  </si>
  <si>
    <r>
      <t>INSTITUTO NACIONAL</t>
    </r>
    <r>
      <rPr>
        <sz val="8"/>
        <color theme="1"/>
        <rFont val="Times"/>
      </rPr>
      <t xml:space="preserve"> DE</t>
    </r>
    <r>
      <rPr>
        <sz val="8"/>
        <color theme="1"/>
        <rFont val="Times"/>
        <family val="1"/>
      </rPr>
      <t xml:space="preserve"> COOPERATIVISMO - INCOOP</t>
    </r>
  </si>
  <si>
    <t>DIRECCIÓN NACIONAL DE ADUANAS - DNA</t>
  </si>
  <si>
    <t>SERVICIO NACIONAL DE CALIDAD Y SALUD ANIMAL - SENACSA</t>
  </si>
  <si>
    <t>INSTITUTO PARAGUAYO DE ARTESANÍA - IPA</t>
  </si>
  <si>
    <t>SERVICIO NACIONAL DE CALIDAD, SANIDAD VEGETAL Y DE SEMILLAS - SENAVE</t>
  </si>
  <si>
    <t>DIRECCIÓN NACIONAL DE CONTRATACIONES PÚBLICAS - DNCP</t>
  </si>
  <si>
    <t>INSTITUTO FORESTAL NACIONAL - INFONA</t>
  </si>
  <si>
    <t>INSTITUTO PARAGUAYO DE TECNOLOGÍA AGRARIA -  IPTA</t>
  </si>
  <si>
    <t>DIRECCIÓN NACIONAL DE CORREOS DEL PARAGUAY -  DINACOPA</t>
  </si>
  <si>
    <t>DIRECCIÓN NACIONAL DE PROPIEDAD INTELECTUAL - DINAPI</t>
  </si>
  <si>
    <t>SECRETARÍA DE DEFENSA DEL CONSUMIDOR Y EL USUARIO - SEDECO</t>
  </si>
  <si>
    <t>COMISIÓN NACIONAL DE LA COMPETENCIA (CONACOM)</t>
  </si>
  <si>
    <t>AGENCIA NACIONAL DE TRANSITO Y SEGURIDAD VIAL</t>
  </si>
  <si>
    <t>CONSEJO NACIONAL DE EDUCACIÓN SUPERIOR (CONES)</t>
  </si>
  <si>
    <t>AGENCIA NACIONAL DE EVALUACIÓN Y ACREDITACIÓN DE LA EDUCACIÓN SUPERIOR (ANEAES)</t>
  </si>
  <si>
    <t>AUTORIDAD REGULADORA RADIOLÓGICA Y NUCLEAR (ARRN)</t>
  </si>
  <si>
    <t>SECRETARÍA NACIONAL DE INTELIGENCIA (SINAI)</t>
  </si>
  <si>
    <t>INSTITUTO SUPERIOR DE BELLAS ARTES</t>
  </si>
  <si>
    <t>INSTITUTO NACIONAL DE EDUCACIÓN SUPERIOR (INAES)</t>
  </si>
  <si>
    <t>DIRECCIÓN NACIONAL DE DEFENSA, SALUD Y BIENESTAR ANIMAL (DIDESANI)</t>
  </si>
  <si>
    <t>INSTITUTO NACIONAL DE ESTADÍSTICA (INE - Ex DGEEC)</t>
  </si>
  <si>
    <t>INSTITUTO NACIONAL DEL AUDIOVISUAL PARAGUAYO (INAP)</t>
  </si>
  <si>
    <t>ENTIDADES PÚBLICAS DE SEGURIDAD SOCIAL</t>
  </si>
  <si>
    <t>INSTITUTO DE PREVISIÓN SOCIAL - IPS</t>
  </si>
  <si>
    <t>CAJA DE SEGURIDAD SOCIAL DE EMPLEADOS Y OBREROS FERROVIARIOS</t>
  </si>
  <si>
    <t>CAJA DE JUBILACIONES Y PENSIONES DEL PERSONAL DE LA ANDE</t>
  </si>
  <si>
    <r>
      <t>CAJA DE JUBILACIONES Y PENSIONES</t>
    </r>
    <r>
      <rPr>
        <sz val="8"/>
        <color theme="1"/>
        <rFont val="Times"/>
      </rPr>
      <t xml:space="preserve"> DE EMPLEADOS</t>
    </r>
    <r>
      <rPr>
        <sz val="8"/>
        <color theme="1"/>
        <rFont val="Times"/>
        <family val="1"/>
      </rPr>
      <t xml:space="preserve"> DE BANCOS Y AFINES</t>
    </r>
  </si>
  <si>
    <t>CAJA DE JUBILACIONES Y PENSIONES DEL PERSONAL MUNICIPAL</t>
  </si>
  <si>
    <t>EMPRESAS PÚBLICAS</t>
  </si>
  <si>
    <t>ADMINISTRACIÓN NACIONAL DE ELECTRICIDAD - ANDE</t>
  </si>
  <si>
    <t>ADMINISTRACIÓN NACIONAL DE NAVEGACION Y PUERTOS - ANNP</t>
  </si>
  <si>
    <t>DIRECCIÓN NACIONAL DE AERONAUTICA CIVIL - DINAC</t>
  </si>
  <si>
    <t>PETROLEOS PARAGUAYOS - PETROPAR</t>
  </si>
  <si>
    <t>INDUSTRIA NACIONAL DEL CEMENTO - INC</t>
  </si>
  <si>
    <t>ENTIDADES FINANCIERA OFICIALES</t>
  </si>
  <si>
    <t>BANCO NACIONAL DE FOMENTO - BNF</t>
  </si>
  <si>
    <t>CREDITO AGRICOLA DE HABILITACIÓN - CAH</t>
  </si>
  <si>
    <t>FONDO GANADERO</t>
  </si>
  <si>
    <t>CAJA DE PRESTAMOS DEL MINISTERIO DE DEFENSA NACIONAL</t>
  </si>
  <si>
    <t>AGENCIA FINANCIERA DE DESARROLLO - AFD</t>
  </si>
  <si>
    <t xml:space="preserve">UNIVERSIDADES NACIONALES </t>
  </si>
  <si>
    <t>UNA RECTORADO</t>
  </si>
  <si>
    <t>UNA FACULTAD DE ENFERMERÍA Y OBSTETRICIA (Ex-INSTITUTO ANDRES BARBERO)</t>
  </si>
  <si>
    <t>UNA COLEGIO EXPERIMENTAL PARAGUAY-BRASIL</t>
  </si>
  <si>
    <t>UNA FACULTAD CIENCIAS AGRARIAS</t>
  </si>
  <si>
    <t>UNA FACULTAD CIENCIAS EXACTAS Y NATURALES (FACEN)</t>
  </si>
  <si>
    <t>UNA FACULTAD DE ARQUITECTURA, DISEÑO Y ARTE</t>
  </si>
  <si>
    <t>UNA FACULTAD DE CIENCIAS ECONOMICAS</t>
  </si>
  <si>
    <t>UNA FACULTAD DE CIENCIAS MEDICAS</t>
  </si>
  <si>
    <t>UNA FACULTAD DE CIENCIAS QUIMICAS</t>
  </si>
  <si>
    <t>UNA FACULTAD DE DERECHO Y CIENCIAS SOCIALES</t>
  </si>
  <si>
    <t>UNA FACULTAD DE FILOSOFIA</t>
  </si>
  <si>
    <t>UNA FACULTAD DE INGENIERIA</t>
  </si>
  <si>
    <t>UNA FACULTAD DE ODONTOLOGIA</t>
  </si>
  <si>
    <t>UNA FACULTAD DE POLITECNICA</t>
  </si>
  <si>
    <t>UNA FACULTAD DE CIENCIAS VETERINARIAS</t>
  </si>
  <si>
    <t>UNA INST.INV. CIENCIAS DE LA SALUD</t>
  </si>
  <si>
    <t>UNA FACULTAD DE CIENCIAS SOCIALES (Ex INSTITUTO DE TRABAJO SOCIAL)</t>
  </si>
  <si>
    <t>UNIVERSIDAD NACIONAL DEL ESTE - UNE</t>
  </si>
  <si>
    <t>UNIVERSIDAD NACIONAL DE PILAR - UNP</t>
  </si>
  <si>
    <t>UNIVERSIDAD NACIONAL DE ITAPÚA - UNI</t>
  </si>
  <si>
    <t>UNIVERSIDAD NACIONAL DE CONCEPCIÓN  - UNC</t>
  </si>
  <si>
    <t>UNIVERSIDAD NACIONAL DE VILLARRICA DEL ESPIRITU SANTO - UNVES</t>
  </si>
  <si>
    <t>UNIVERSIDAD NACIONAL DE CAAGUAZÚ  - UNCA</t>
  </si>
  <si>
    <t>UNIVERSIDAD NACIONAL DE CANINDEYÚ - UNICAN</t>
  </si>
  <si>
    <t>UNIVERSIDAD POLITÉCNICA TAIWÁN - PARAGUAY (UNIPOL)</t>
  </si>
  <si>
    <t>UNIVERSIDAD NACIONAL DE MISIONES (UNAMIS)</t>
  </si>
  <si>
    <t>MUNICIPALIDADES</t>
  </si>
  <si>
    <t>00</t>
  </si>
  <si>
    <t>MUNICIPALIDAD DE ASUNCIÓN</t>
  </si>
  <si>
    <t xml:space="preserve">DEPARTAMENTO DE CONCEPCIÓN </t>
  </si>
  <si>
    <t>MUNICIPALIDAD DE CONCEPCIÓN</t>
  </si>
  <si>
    <t>MUNICIPALIDAD DE  BELÉN</t>
  </si>
  <si>
    <t>MUNICIPALIDAD DE HORQUETA</t>
  </si>
  <si>
    <t>MUNICIPALIDAD DE LORETO</t>
  </si>
  <si>
    <t>MUNICIPALIDAD DE SAN LÁZARO</t>
  </si>
  <si>
    <t>MUNICIPALIDAD DE YBYYAU</t>
  </si>
  <si>
    <t>237</t>
  </si>
  <si>
    <t>MUNICIPALIDAD DE SAN CARLOS DEL APA</t>
  </si>
  <si>
    <t>238</t>
  </si>
  <si>
    <t>MUNICIPALIDAD DE AZOTEY</t>
  </si>
  <si>
    <t>241</t>
  </si>
  <si>
    <t>MUNICIPALIDAD DE SARGENTO JOSÉ FÉLIX LÓPEZ</t>
  </si>
  <si>
    <t>248</t>
  </si>
  <si>
    <t>MUNICIPALIDAD DE PASO BARRETO</t>
  </si>
  <si>
    <t>249</t>
  </si>
  <si>
    <t>MUNICIPALIDAD DE SAN ALFREDO</t>
  </si>
  <si>
    <t>MUNICIPALIDAD DE ARROYITO</t>
  </si>
  <si>
    <t>MUNICIPALIDAD DE PASO HORQUETA</t>
  </si>
  <si>
    <t>MUNICIPALIDAD DE ITACUA</t>
  </si>
  <si>
    <t>DEPARTAMENTO DE SAN PEDRO</t>
  </si>
  <si>
    <t>MUNICIPALIDAD DE SAN PEDRO DEL YCUAMANDIYU</t>
  </si>
  <si>
    <t>MUNICIPALIDAD DE ANTEQUERA</t>
  </si>
  <si>
    <t>10</t>
  </si>
  <si>
    <t>MUNICIPALIDAD DE CHORE</t>
  </si>
  <si>
    <t>11</t>
  </si>
  <si>
    <t>MUNICIPALIDAD DE GRAL. ELIZARDO AQUINO</t>
  </si>
  <si>
    <t>12</t>
  </si>
  <si>
    <t>MUNICIPALIDAD DE ITACURUBI  DEL ROSARIO</t>
  </si>
  <si>
    <t>13</t>
  </si>
  <si>
    <t>MUNICIPALIDAD DE LIMA</t>
  </si>
  <si>
    <t>14</t>
  </si>
  <si>
    <t>MUNICIPALIDAD DE NUEVA GERMANIA</t>
  </si>
  <si>
    <t>MUNICIPALIDAD DE SAN ESTANISLAO</t>
  </si>
  <si>
    <t>16</t>
  </si>
  <si>
    <t>MUNICIPALIDAD DE YRYBUCUA</t>
  </si>
  <si>
    <t>17</t>
  </si>
  <si>
    <t>MUNICIPALIDAD DE SAN PABLO</t>
  </si>
  <si>
    <t>18</t>
  </si>
  <si>
    <t>MUNICIPALIDAD DE TACUATI</t>
  </si>
  <si>
    <t>19</t>
  </si>
  <si>
    <t>MUNICIPALIDAD DE UNION</t>
  </si>
  <si>
    <t>20</t>
  </si>
  <si>
    <t>MUNICIPALIDAD DE 25 DE DICIEMBRE</t>
  </si>
  <si>
    <t>21</t>
  </si>
  <si>
    <t>MUNICIPALIDAD DE VILLA DEL ROSARIO</t>
  </si>
  <si>
    <t>22</t>
  </si>
  <si>
    <r>
      <t>MUNICIPALIDAD DE GRAL.</t>
    </r>
    <r>
      <rPr>
        <sz val="8"/>
        <color theme="1"/>
        <rFont val="Times"/>
      </rPr>
      <t xml:space="preserve"> FRANCISCO I.</t>
    </r>
    <r>
      <rPr>
        <sz val="8"/>
        <color theme="1"/>
        <rFont val="Times"/>
        <family val="1"/>
      </rPr>
      <t xml:space="preserve"> RESQUIN</t>
    </r>
  </si>
  <si>
    <t>23</t>
  </si>
  <si>
    <t>MUNICIPALIDAD DE YATAITY DEL NORTE</t>
  </si>
  <si>
    <t>24</t>
  </si>
  <si>
    <t>MUNICIPALIDAD DE GUAJAYVI</t>
  </si>
  <si>
    <t>25</t>
  </si>
  <si>
    <t>MUNICIPALIDAD DE CAPIIBARY</t>
  </si>
  <si>
    <t>26</t>
  </si>
  <si>
    <t>MUNICIPALIDAD DE SANTA ROSA DEL AGUARAY</t>
  </si>
  <si>
    <t>239</t>
  </si>
  <si>
    <t>MUNICIPALIDAD DE LIBERACIÓN</t>
  </si>
  <si>
    <t>MUNICIPALIDAD DE SAN VICENTE PANCHOLO</t>
  </si>
  <si>
    <t>MUNICIPALIDAD DE SAN JOSÉ DEL ROSARIO</t>
  </si>
  <si>
    <t>DEPARTAMENTO DE CORDILLERA</t>
  </si>
  <si>
    <t>27</t>
  </si>
  <si>
    <t>MUNICIPALIDAD DE CAACUPE</t>
  </si>
  <si>
    <t>28</t>
  </si>
  <si>
    <t>MUNICIPALIDAD DE ALTOS</t>
  </si>
  <si>
    <t>29</t>
  </si>
  <si>
    <t>MUNICIPALIDAD DE ARROYOS Y ESTEROS</t>
  </si>
  <si>
    <t>30</t>
  </si>
  <si>
    <t>MUNICIPALIDAD DE ATYRA</t>
  </si>
  <si>
    <t>31</t>
  </si>
  <si>
    <t>MUNICIPALIDAD DE CARAGUATAY</t>
  </si>
  <si>
    <t>32</t>
  </si>
  <si>
    <t>MUNICIPALIDAD DE EMBOSCADA</t>
  </si>
  <si>
    <t>33</t>
  </si>
  <si>
    <t>MUNICIPALIDAD DE EUSEBIO AYALA</t>
  </si>
  <si>
    <t>34</t>
  </si>
  <si>
    <t>MUNICIPALIDAD DE ISLA PUCU</t>
  </si>
  <si>
    <t>35</t>
  </si>
  <si>
    <t>MUNICIPALIDAD DE ITACURUBÍ DE LA CORDILLERA</t>
  </si>
  <si>
    <t>36</t>
  </si>
  <si>
    <t>MUNICIPALIDAD DE JUAN DE MENA</t>
  </si>
  <si>
    <t>37</t>
  </si>
  <si>
    <t>MUNICIPALIDAD DE LOMA GRANDE</t>
  </si>
  <si>
    <t>38</t>
  </si>
  <si>
    <t>MUNICIPALIDAD DE MBOCAYATY DEL YHAGUY</t>
  </si>
  <si>
    <t>39</t>
  </si>
  <si>
    <t>MUNICIPALIDAD DE NUEVA COLOMBIA</t>
  </si>
  <si>
    <t>40</t>
  </si>
  <si>
    <t>MUNICIPALIDAD DE PIRIBEBUY</t>
  </si>
  <si>
    <t>41</t>
  </si>
  <si>
    <t>MUNICIPALIDAD DE PRIMERO DE MARZO</t>
  </si>
  <si>
    <t>42</t>
  </si>
  <si>
    <t>MUNICIPALIDAD DE SAN BERNARDINO</t>
  </si>
  <si>
    <t>43</t>
  </si>
  <si>
    <t>MUNICIPALIDAD DE SANTA ELENA</t>
  </si>
  <si>
    <t>44</t>
  </si>
  <si>
    <t>MUNICIPALIDAD DE TOBATI</t>
  </si>
  <si>
    <t>45</t>
  </si>
  <si>
    <t>MUNICIPALIDAD DE VALENZUELA</t>
  </si>
  <si>
    <t>46</t>
  </si>
  <si>
    <t>MUNICIPALIDAD DE SAN JOSE OBRERO</t>
  </si>
  <si>
    <t>DEPARTAMENTO DE  GUAIRÁ</t>
  </si>
  <si>
    <t>47</t>
  </si>
  <si>
    <t>MUNICIPALIDAD DE VILLARRICA DEL ESPÍRITU SANTO</t>
  </si>
  <si>
    <t>48</t>
  </si>
  <si>
    <t>MUNICIPALIDAD DE BORJA</t>
  </si>
  <si>
    <t>49</t>
  </si>
  <si>
    <t>MUNICIPALIDAD DE MAURICIO JOSE TROCHE</t>
  </si>
  <si>
    <t>50</t>
  </si>
  <si>
    <t>MUNICIPALIDAD DE CORONEL MARTINEZ</t>
  </si>
  <si>
    <t>51</t>
  </si>
  <si>
    <t>MUNICIPALIDAD DE FELIX PEREZ CARDOZO</t>
  </si>
  <si>
    <t>52</t>
  </si>
  <si>
    <t>MUNICIPALIDAD DE GRAL. EUGENIO A. GARAY</t>
  </si>
  <si>
    <t>53</t>
  </si>
  <si>
    <t>MUNICIPALIDAD DE INDEPENDENCIA</t>
  </si>
  <si>
    <t>54</t>
  </si>
  <si>
    <t>MUNICIPALIDAD DE ITAPE</t>
  </si>
  <si>
    <t>55</t>
  </si>
  <si>
    <t>MUNICIPALIDAD DE ITURBE</t>
  </si>
  <si>
    <t>56</t>
  </si>
  <si>
    <t>MUNICIPALIDAD DE JOSÉ A. FASSARDI</t>
  </si>
  <si>
    <t>57</t>
  </si>
  <si>
    <t>MUNICIPALIDAD DE MBOCAYATY DEL GUAIRA</t>
  </si>
  <si>
    <t>58</t>
  </si>
  <si>
    <t>MUNICIPALIDAD DE NATALICIO TALAVERA</t>
  </si>
  <si>
    <t>59</t>
  </si>
  <si>
    <t>MUNICIPALIDAD DE ÑUMI</t>
  </si>
  <si>
    <t>60</t>
  </si>
  <si>
    <t>MUNICIPALIDAD DE SAN SALVADOR</t>
  </si>
  <si>
    <t>61</t>
  </si>
  <si>
    <t>MUNICIPALIDAD DE YATAITY DEL GUAIRÁ</t>
  </si>
  <si>
    <t>62</t>
  </si>
  <si>
    <r>
      <t>MUNICIPALIDAD DE DR. BO</t>
    </r>
    <r>
      <rPr>
        <sz val="8"/>
        <color theme="1"/>
        <rFont val="Times"/>
      </rPr>
      <t>T</t>
    </r>
    <r>
      <rPr>
        <sz val="8"/>
        <color theme="1"/>
        <rFont val="Times"/>
        <family val="1"/>
      </rPr>
      <t>TRELL</t>
    </r>
  </si>
  <si>
    <t>63</t>
  </si>
  <si>
    <t>MUNICIPALIDAD DE PASO YOBAI</t>
  </si>
  <si>
    <t>234</t>
  </si>
  <si>
    <t>MUNICIPALIDAD DE TEBICUARY</t>
  </si>
  <si>
    <t>DEPARTAMENTO DE CAAGUAZÚ</t>
  </si>
  <si>
    <t>64</t>
  </si>
  <si>
    <t>MUNICIPALIDAD DE CORONEL OVIEDO</t>
  </si>
  <si>
    <t>65</t>
  </si>
  <si>
    <t>MUNICIPALIDAD DE CAAGUAZU</t>
  </si>
  <si>
    <t>66</t>
  </si>
  <si>
    <t>MUNICIPALIDAD DE CARAYAO</t>
  </si>
  <si>
    <t>67</t>
  </si>
  <si>
    <t>MUNICIPALIDAD DE DR. CECILIO BAEZ</t>
  </si>
  <si>
    <t>68</t>
  </si>
  <si>
    <r>
      <t>MUNICIPALIDAD DE S</t>
    </r>
    <r>
      <rPr>
        <sz val="8"/>
        <color theme="1"/>
        <rFont val="Times"/>
      </rPr>
      <t>AN</t>
    </r>
    <r>
      <rPr>
        <sz val="8"/>
        <color theme="1"/>
        <rFont val="Times"/>
        <family val="1"/>
      </rPr>
      <t>TA ROSA DEL MBUTUY</t>
    </r>
  </si>
  <si>
    <t>69</t>
  </si>
  <si>
    <t>MUNICIPALIDAD DE DR. JUAN MANUEL FRUTOS</t>
  </si>
  <si>
    <t>70</t>
  </si>
  <si>
    <t>MUNICIPALIDAD DE REPATRIACION</t>
  </si>
  <si>
    <t>71</t>
  </si>
  <si>
    <t>MUNICIPALIDAD DE NUEVA LONDRES</t>
  </si>
  <si>
    <t>72</t>
  </si>
  <si>
    <t>MUNICIPALIDAD DE SAN JOAQUIN</t>
  </si>
  <si>
    <t>73</t>
  </si>
  <si>
    <r>
      <t>MUNICIPALIDAD DE SAN J</t>
    </r>
    <r>
      <rPr>
        <sz val="8"/>
        <color theme="1"/>
        <rFont val="Times"/>
      </rPr>
      <t>OSÉ</t>
    </r>
    <r>
      <rPr>
        <sz val="8"/>
        <color theme="1"/>
        <rFont val="Times"/>
        <family val="1"/>
      </rPr>
      <t xml:space="preserve"> DE LOS ARROYOS</t>
    </r>
  </si>
  <si>
    <t>74</t>
  </si>
  <si>
    <t>MUNICIPALIDAD DE YHU</t>
  </si>
  <si>
    <t>75</t>
  </si>
  <si>
    <t>MUNICIPALIDAD DE DR. J. EULOGIO ESTIGARRIBIA</t>
  </si>
  <si>
    <t>76</t>
  </si>
  <si>
    <t>MUNICIPALIDAD DE R.I. 3 CORRALES</t>
  </si>
  <si>
    <t>77</t>
  </si>
  <si>
    <t>MUNICIPALIDAD DE RAUL ARSENIO OVIEDO</t>
  </si>
  <si>
    <t>78</t>
  </si>
  <si>
    <t>MUNICIPALIDAD DE JOSE DOMINGO OCAMPOS</t>
  </si>
  <si>
    <t>79</t>
  </si>
  <si>
    <r>
      <t xml:space="preserve">MUNICIPALIDAD DE </t>
    </r>
    <r>
      <rPr>
        <sz val="8"/>
        <color theme="1"/>
        <rFont val="Times"/>
      </rPr>
      <t>MARISCAL</t>
    </r>
    <r>
      <rPr>
        <sz val="8"/>
        <color theme="1"/>
        <rFont val="Times"/>
        <family val="1"/>
      </rPr>
      <t xml:space="preserve"> FRANCISCO </t>
    </r>
    <r>
      <rPr>
        <sz val="8"/>
        <color theme="1"/>
        <rFont val="Times"/>
      </rPr>
      <t>SOLANO</t>
    </r>
    <r>
      <rPr>
        <sz val="8"/>
        <color theme="1"/>
        <rFont val="Times"/>
        <family val="1"/>
      </rPr>
      <t xml:space="preserve"> LOPEZ</t>
    </r>
  </si>
  <si>
    <t>80</t>
  </si>
  <si>
    <t>MUNICIPALIDAD DE LA PASTORA</t>
  </si>
  <si>
    <t>81</t>
  </si>
  <si>
    <t>MUNICIPALIDAD DE 3 DE FEBRERO</t>
  </si>
  <si>
    <t>82</t>
  </si>
  <si>
    <t>MUNICIPALIDAD DE SIMON BOLIVAR</t>
  </si>
  <si>
    <t>83</t>
  </si>
  <si>
    <t>MUNICIPALIDAD DE VAQUERIA</t>
  </si>
  <si>
    <t>233</t>
  </si>
  <si>
    <t>MUNICIPALIDAD DE TEMBIAPORA</t>
  </si>
  <si>
    <t>243</t>
  </si>
  <si>
    <t>MUNICIPALIDAD DE NUEVA TOLEDO</t>
  </si>
  <si>
    <t>DEPARTAMENTO DE  CAAZAPÁ</t>
  </si>
  <si>
    <t>84</t>
  </si>
  <si>
    <t>MUNICIPALIDAD DE CAAZAPA</t>
  </si>
  <si>
    <t>85</t>
  </si>
  <si>
    <t>MUNICIPALIDAD DE ABAI</t>
  </si>
  <si>
    <t>86</t>
  </si>
  <si>
    <t>MUNICIPALIDAD DE BUENA VISTA</t>
  </si>
  <si>
    <t>87</t>
  </si>
  <si>
    <t>MUNICIPALIDAD DE DR. MOISES BERTONI</t>
  </si>
  <si>
    <t>88</t>
  </si>
  <si>
    <r>
      <t>MUNICIPALIDAD DE G</t>
    </r>
    <r>
      <rPr>
        <sz val="8"/>
        <color theme="1"/>
        <rFont val="Times"/>
      </rPr>
      <t>ENE</t>
    </r>
    <r>
      <rPr>
        <sz val="8"/>
        <color theme="1"/>
        <rFont val="Times"/>
        <family val="1"/>
      </rPr>
      <t xml:space="preserve">RAL </t>
    </r>
    <r>
      <rPr>
        <sz val="8"/>
        <color theme="1"/>
        <rFont val="Times"/>
      </rPr>
      <t>HIGINIO</t>
    </r>
    <r>
      <rPr>
        <sz val="8"/>
        <color theme="1"/>
        <rFont val="Times"/>
        <family val="1"/>
      </rPr>
      <t xml:space="preserve"> MORINIGO</t>
    </r>
  </si>
  <si>
    <t>89</t>
  </si>
  <si>
    <t>MUNICIPALIDAD DE MACIEL</t>
  </si>
  <si>
    <t>90</t>
  </si>
  <si>
    <t>MUNICIPALIDAD DE SAN JUAN NEPOMUCENO</t>
  </si>
  <si>
    <t>91</t>
  </si>
  <si>
    <t>MUNICIPALIDAD DE TAVAI</t>
  </si>
  <si>
    <t>92</t>
  </si>
  <si>
    <t>MUNICIPALIDAD DE FULGENCIO YEGROS</t>
  </si>
  <si>
    <t>93</t>
  </si>
  <si>
    <t>MUNICIPALIDAD DE YUTY</t>
  </si>
  <si>
    <t>245</t>
  </si>
  <si>
    <t>MUNICIPALIDAD DE 3 DE MAYO</t>
  </si>
  <si>
    <t>DEPARTAMENTO DE  ITAPÚA</t>
  </si>
  <si>
    <t>94</t>
  </si>
  <si>
    <t>MUNICIPALIDAD DE ENCARNACIÓN</t>
  </si>
  <si>
    <t>95</t>
  </si>
  <si>
    <t>MUNICIPALIDAD DE BELLA VISTA</t>
  </si>
  <si>
    <t>96</t>
  </si>
  <si>
    <t>MUNICIPALIDAD DE CAMBYRETA</t>
  </si>
  <si>
    <t>97</t>
  </si>
  <si>
    <t>MUNICIPALIDAD DE CAPITAN MEZA</t>
  </si>
  <si>
    <t>98</t>
  </si>
  <si>
    <t>MUNICIPALIDAD DE CAPITAN MIRANDA</t>
  </si>
  <si>
    <t>99</t>
  </si>
  <si>
    <t>MUNICIPALIDAD DE NUEVA ALBORADA</t>
  </si>
  <si>
    <t>100</t>
  </si>
  <si>
    <t>MUNICIPALIDAD DE CARMEN DEL PARANÁ</t>
  </si>
  <si>
    <t>101</t>
  </si>
  <si>
    <t>MUNICIPALIDAD DE CORONEL BOGADO</t>
  </si>
  <si>
    <t>102</t>
  </si>
  <si>
    <t>MUNICIPALIDAD DE CARLOS ANTONIO LOPEZ</t>
  </si>
  <si>
    <t>103</t>
  </si>
  <si>
    <t>MUNICIPALIDAD DE NATALIO</t>
  </si>
  <si>
    <t>104</t>
  </si>
  <si>
    <t>MUNICIPALIDAD DE FRAM</t>
  </si>
  <si>
    <t>105</t>
  </si>
  <si>
    <t>MUNICIPALIDAD DE GENERAL ARTIGAS</t>
  </si>
  <si>
    <t>106</t>
  </si>
  <si>
    <t>MUNICIPALIDAD DE GENERAL DELGADO</t>
  </si>
  <si>
    <t>107</t>
  </si>
  <si>
    <t>MUNICIPALIDAD DE HOHENAU</t>
  </si>
  <si>
    <t>108</t>
  </si>
  <si>
    <t>MUNICIPALIDAD DE JESÚS</t>
  </si>
  <si>
    <t>109</t>
  </si>
  <si>
    <t>MUNICIPALIDAD DE JOSÉ LEANDRO OVIEDO</t>
  </si>
  <si>
    <t>110</t>
  </si>
  <si>
    <t>MUNICIPALIDAD DE OBLIGADO</t>
  </si>
  <si>
    <t>111</t>
  </si>
  <si>
    <t>MUNICIPALIDAD DE MAYOR OTAÑO</t>
  </si>
  <si>
    <t>112</t>
  </si>
  <si>
    <t>MUNICIPALIDAD DE SAN COSME Y DAMIÁN</t>
  </si>
  <si>
    <t>113</t>
  </si>
  <si>
    <t>MUNICIPALIDAD DE SAN PEDRO DEL PARANÁ</t>
  </si>
  <si>
    <t>114</t>
  </si>
  <si>
    <t>MUNICIPALIDAD DE SAN RAFAEL DEL PARANÁ</t>
  </si>
  <si>
    <t>115</t>
  </si>
  <si>
    <t>MUNICIPALIDAD DE TRINIDAD</t>
  </si>
  <si>
    <t>116</t>
  </si>
  <si>
    <t>MUNICIPALIDAD DE EDELIRA</t>
  </si>
  <si>
    <t>117</t>
  </si>
  <si>
    <t>MUNICIPALIDAD DE TOMAS ROMERO PEREIRA</t>
  </si>
  <si>
    <t>118</t>
  </si>
  <si>
    <t>MUNICIPALIDAD DE ALTO VERA</t>
  </si>
  <si>
    <t>119</t>
  </si>
  <si>
    <t>MUNICIPALIDAD DE LA PAZ</t>
  </si>
  <si>
    <t>120</t>
  </si>
  <si>
    <t>MUNICIPALIDAD DE YATYTAY</t>
  </si>
  <si>
    <t>121</t>
  </si>
  <si>
    <t>MUNICIPALIDAD DE SAN JUAN DEL PARANA</t>
  </si>
  <si>
    <t>122</t>
  </si>
  <si>
    <t>MUNICIPALIDAD DE PIRAPÓ</t>
  </si>
  <si>
    <t>123</t>
  </si>
  <si>
    <t>MUNICIPALIDAD DE ITAPUA POTY</t>
  </si>
  <si>
    <t>DEPARTAMENTO DE MISIONES</t>
  </si>
  <si>
    <t>124</t>
  </si>
  <si>
    <t>MUNICIPALIDAD DE SAN JUAN BAUTISTA</t>
  </si>
  <si>
    <t>125</t>
  </si>
  <si>
    <t>MUNICIPALIDAD DE AYOLAS</t>
  </si>
  <si>
    <t>126</t>
  </si>
  <si>
    <t>MUNICIPALIDAD DE SAN IGNACIO</t>
  </si>
  <si>
    <t>127</t>
  </si>
  <si>
    <t>MUNICIPALIDAD DE SAN MIGUEL</t>
  </si>
  <si>
    <t>128</t>
  </si>
  <si>
    <t>MUNICIPALIDAD DE SAN PATRICIO</t>
  </si>
  <si>
    <t>129</t>
  </si>
  <si>
    <t>MUNICIPALIDAD DE SANTA MARÍA</t>
  </si>
  <si>
    <t>130</t>
  </si>
  <si>
    <t>MUNICIPALIDAD DE SANTA ROSA MISIONES</t>
  </si>
  <si>
    <t>131</t>
  </si>
  <si>
    <t>MUNICIPALIDAD DE SANTIAGO</t>
  </si>
  <si>
    <t>132</t>
  </si>
  <si>
    <t>MUNICIPALIDAD DE VILLA FLORIDA</t>
  </si>
  <si>
    <t>133</t>
  </si>
  <si>
    <t>MUNICIPALIDAD DE YABEBYRY</t>
  </si>
  <si>
    <t>DEPARTAMENTO DE PARAGUARÍ</t>
  </si>
  <si>
    <t>134</t>
  </si>
  <si>
    <t>MUNICIPALIDAD DE PARAGUARI</t>
  </si>
  <si>
    <t>135</t>
  </si>
  <si>
    <t>MUNICIPALIDAD DE ACAHAY</t>
  </si>
  <si>
    <t>136</t>
  </si>
  <si>
    <t>MUNICIPALIDAD DE CAAPUCÚ</t>
  </si>
  <si>
    <t>137</t>
  </si>
  <si>
    <r>
      <t>MUNICIPALIDAD DE G</t>
    </r>
    <r>
      <rPr>
        <sz val="8"/>
        <color theme="1"/>
        <rFont val="Times"/>
      </rPr>
      <t>ENE</t>
    </r>
    <r>
      <rPr>
        <sz val="8"/>
        <color theme="1"/>
        <rFont val="Times"/>
        <family val="1"/>
      </rPr>
      <t>RAL B</t>
    </r>
    <r>
      <rPr>
        <sz val="8"/>
        <color theme="1"/>
        <rFont val="Times"/>
      </rPr>
      <t>ERNARDINO</t>
    </r>
    <r>
      <rPr>
        <sz val="8"/>
        <color theme="1"/>
        <rFont val="Times"/>
        <family val="1"/>
      </rPr>
      <t xml:space="preserve"> CABALLERO</t>
    </r>
  </si>
  <si>
    <t>138</t>
  </si>
  <si>
    <t>MUNICIPALIDAD DE CARAPEGUÁ</t>
  </si>
  <si>
    <t>139</t>
  </si>
  <si>
    <t>MUNICIPALIDAD DE ESCOBAR</t>
  </si>
  <si>
    <t>140</t>
  </si>
  <si>
    <t>MUNICIPALIDAD DE LA COLMENA</t>
  </si>
  <si>
    <t>141</t>
  </si>
  <si>
    <t>MUNICIPALIDAD DE MBUYAPEY</t>
  </si>
  <si>
    <t>142</t>
  </si>
  <si>
    <t>MUNICIPALIDAD DE PIRAYÚ</t>
  </si>
  <si>
    <t>143</t>
  </si>
  <si>
    <t>MUNICIPALIDAD DE QUIINDY</t>
  </si>
  <si>
    <t>144</t>
  </si>
  <si>
    <t>MUNICIPALIDAD DE QUYQUYHO</t>
  </si>
  <si>
    <t>145</t>
  </si>
  <si>
    <r>
      <t>MUNICIPALIDAD DE SAN ROQUE GONZALEZ</t>
    </r>
    <r>
      <rPr>
        <sz val="8"/>
        <color theme="1"/>
        <rFont val="Times"/>
      </rPr>
      <t xml:space="preserve"> DE SANTA CRUZ</t>
    </r>
  </si>
  <si>
    <t>146</t>
  </si>
  <si>
    <t>MUNICIPALIDAD DE SAPUCAI</t>
  </si>
  <si>
    <t>147</t>
  </si>
  <si>
    <t>MUNICIPALIDAD DE TEBICUARYMI</t>
  </si>
  <si>
    <t>148</t>
  </si>
  <si>
    <t>MUNICIPALIDAD DE YAGUARÓN</t>
  </si>
  <si>
    <t>149</t>
  </si>
  <si>
    <t>MUNICIPALIDAD DE YBYCUI</t>
  </si>
  <si>
    <t>150</t>
  </si>
  <si>
    <t>MUNICIPALIDAD DE YBYTYMI</t>
  </si>
  <si>
    <t>MUNICIPALIDAD DE MARÍA ANTONIA</t>
  </si>
  <si>
    <t>DEPARTAMENTO DE ALTO PARANÁ</t>
  </si>
  <si>
    <t>151</t>
  </si>
  <si>
    <t>MUNICIPALIDAD DE CIUDAD DEL ESTE</t>
  </si>
  <si>
    <t>152</t>
  </si>
  <si>
    <t>MUNICIPALIDAD DE PRESIDENTE FRANCO</t>
  </si>
  <si>
    <t>153</t>
  </si>
  <si>
    <r>
      <t xml:space="preserve">MUNICIPALIDAD DE DOMINGO </t>
    </r>
    <r>
      <rPr>
        <sz val="8"/>
        <color theme="1"/>
        <rFont val="Times"/>
      </rPr>
      <t>MARTINEZ</t>
    </r>
    <r>
      <rPr>
        <sz val="8"/>
        <color theme="1"/>
        <rFont val="Times"/>
        <family val="1"/>
      </rPr>
      <t xml:space="preserve"> DE IRALA</t>
    </r>
  </si>
  <si>
    <t>154</t>
  </si>
  <si>
    <t>MUNICIPALIDAD DE DR. JUAN LEON MALLORQUIN</t>
  </si>
  <si>
    <t>155</t>
  </si>
  <si>
    <t>MUNICIPALIDAD DE HERNANDARIAS</t>
  </si>
  <si>
    <t>156</t>
  </si>
  <si>
    <t>MUNICIPALIDAD DE SANTA FE DEL PARANÁ</t>
  </si>
  <si>
    <t>157</t>
  </si>
  <si>
    <t>MUNICIPALIDAD DE ITAKYRY</t>
  </si>
  <si>
    <t>158</t>
  </si>
  <si>
    <t>MUNICIPALIDAD DE JUAN E. O'LEARY</t>
  </si>
  <si>
    <t>159</t>
  </si>
  <si>
    <t>MUNICIPALIDAD DE ÑACUNDAY</t>
  </si>
  <si>
    <t>160</t>
  </si>
  <si>
    <t>MUNICIPALIDAD DE YGUAZÚ</t>
  </si>
  <si>
    <t>161</t>
  </si>
  <si>
    <t>MUNICIPALIDAD DE LOS CEDRALES</t>
  </si>
  <si>
    <t>162</t>
  </si>
  <si>
    <t>MUNICIPALIDAD DE MINGA GUAZU</t>
  </si>
  <si>
    <t>163</t>
  </si>
  <si>
    <t>MUNICIPALIDAD DE SAN CRISTÓBAL</t>
  </si>
  <si>
    <t>164</t>
  </si>
  <si>
    <t>MUNICIPALIDAD DE SANTA RITA</t>
  </si>
  <si>
    <t>165</t>
  </si>
  <si>
    <t>MUNICIPALIDAD DE NARANJAL</t>
  </si>
  <si>
    <t>166</t>
  </si>
  <si>
    <r>
      <t>MUNICIPALIDAD DE S</t>
    </r>
    <r>
      <rPr>
        <sz val="8"/>
        <color theme="1"/>
        <rFont val="Times"/>
      </rPr>
      <t>AN</t>
    </r>
    <r>
      <rPr>
        <sz val="8"/>
        <color theme="1"/>
        <rFont val="Times"/>
        <family val="1"/>
      </rPr>
      <t>TA ROSA DEL MONDAY</t>
    </r>
  </si>
  <si>
    <t>167</t>
  </si>
  <si>
    <t>MUNICIPALIDAD DE MINGA PORÁ</t>
  </si>
  <si>
    <t>168</t>
  </si>
  <si>
    <t>MUNICIPALIDAD DE MBARACAYÚ</t>
  </si>
  <si>
    <t>169</t>
  </si>
  <si>
    <t>MUNICIPALIDAD DE SAN ALBERTO</t>
  </si>
  <si>
    <t>170</t>
  </si>
  <si>
    <t>MUNICIPALIDAD DE IRUÑA</t>
  </si>
  <si>
    <t>240</t>
  </si>
  <si>
    <t xml:space="preserve">MUNICIPALIDAD DE TAVAPY </t>
  </si>
  <si>
    <t>246</t>
  </si>
  <si>
    <t>MUNICIPALIDAD DE DR. RAUL PEÑA</t>
  </si>
  <si>
    <t>DEPARTAMENTO DE CENTRAL</t>
  </si>
  <si>
    <t>171</t>
  </si>
  <si>
    <t>MUNICIPALIDAD DE AREGUÁ</t>
  </si>
  <si>
    <t>172</t>
  </si>
  <si>
    <t>MUNICIPALIDAD DE CAPIATÁ</t>
  </si>
  <si>
    <t>173</t>
  </si>
  <si>
    <t>MUNICIPALIDAD DE FERNANDO DE LA MORA</t>
  </si>
  <si>
    <t>174</t>
  </si>
  <si>
    <t>MUNICIPALIDAD DE GUARAMBARE</t>
  </si>
  <si>
    <t>175</t>
  </si>
  <si>
    <t>MUNICIPALIDAD DE ITÁ</t>
  </si>
  <si>
    <t>176</t>
  </si>
  <si>
    <t>MUNICIPALIDAD DE ITAUGUÁ</t>
  </si>
  <si>
    <t>177</t>
  </si>
  <si>
    <t>MUNICIPALIDAD DE LAMBARÉ</t>
  </si>
  <si>
    <t>178</t>
  </si>
  <si>
    <t>MUNICIPALIDAD DE LIMPIO</t>
  </si>
  <si>
    <t>179</t>
  </si>
  <si>
    <t>MUNICIPALIDAD DE LUQUE</t>
  </si>
  <si>
    <t>180</t>
  </si>
  <si>
    <r>
      <t>MUNICIPALIDAD DE MARIANO R</t>
    </r>
    <r>
      <rPr>
        <sz val="8"/>
        <color theme="1"/>
        <rFont val="Times"/>
      </rPr>
      <t>OQUE</t>
    </r>
    <r>
      <rPr>
        <sz val="8"/>
        <color theme="1"/>
        <rFont val="Times"/>
        <family val="1"/>
      </rPr>
      <t xml:space="preserve"> ALONSO</t>
    </r>
  </si>
  <si>
    <t>181</t>
  </si>
  <si>
    <t>MUNICIPALIDAD DE NUEVA ITALIA</t>
  </si>
  <si>
    <t>182</t>
  </si>
  <si>
    <t>MUNICIPALIDAD DE ÑEMBY</t>
  </si>
  <si>
    <t>183</t>
  </si>
  <si>
    <t>MUNICIPALIDAD DE SAN ANTONIO</t>
  </si>
  <si>
    <t>184</t>
  </si>
  <si>
    <t>MUNICIPALIDAD DE SAN LORENZO</t>
  </si>
  <si>
    <t>185</t>
  </si>
  <si>
    <t>MUNICIPALIDAD DE VILLA ELISA</t>
  </si>
  <si>
    <t>186</t>
  </si>
  <si>
    <t>MUNICIPALIDAD DE VILLETA</t>
  </si>
  <si>
    <t>187</t>
  </si>
  <si>
    <t>MUNICIPALIDAD DE YPACARAI</t>
  </si>
  <si>
    <t>188</t>
  </si>
  <si>
    <t>MUNICIPALIDAD DE YPANE</t>
  </si>
  <si>
    <t>189</t>
  </si>
  <si>
    <t>MUNICIPALIDAD DE J. AUGUSTO SALDIVAR</t>
  </si>
  <si>
    <t>DEPARTAMENTO DE ÑEEMBUCÚ</t>
  </si>
  <si>
    <t>190</t>
  </si>
  <si>
    <t>MUNICIPALIDAD DE PILAR</t>
  </si>
  <si>
    <t>191</t>
  </si>
  <si>
    <t>MUNICIPALIDAD DE ALBERDI</t>
  </si>
  <si>
    <t>192</t>
  </si>
  <si>
    <t>MUNICIPALIDAD DE CERRITO</t>
  </si>
  <si>
    <t>193</t>
  </si>
  <si>
    <t>MUNICIPALIDAD DE DESMOCHADOS</t>
  </si>
  <si>
    <t>194</t>
  </si>
  <si>
    <r>
      <t>MUNICIPALIDAD DE G</t>
    </r>
    <r>
      <rPr>
        <sz val="8"/>
        <color theme="1"/>
        <rFont val="Times"/>
      </rPr>
      <t>ENE</t>
    </r>
    <r>
      <rPr>
        <sz val="8"/>
        <color theme="1"/>
        <rFont val="Times"/>
        <family val="1"/>
      </rPr>
      <t>RAL JOSE E</t>
    </r>
    <r>
      <rPr>
        <sz val="8"/>
        <color theme="1"/>
        <rFont val="Times"/>
      </rPr>
      <t>DUVIGIS</t>
    </r>
    <r>
      <rPr>
        <sz val="8"/>
        <color theme="1"/>
        <rFont val="Times"/>
        <family val="1"/>
      </rPr>
      <t xml:space="preserve"> DIAZ</t>
    </r>
  </si>
  <si>
    <t>195</t>
  </si>
  <si>
    <t>MUNICIPALIDAD DE GUAZU CUA</t>
  </si>
  <si>
    <t>196</t>
  </si>
  <si>
    <t>MUNICIPALIDAD DE HUMAITA</t>
  </si>
  <si>
    <t>197</t>
  </si>
  <si>
    <t>MUNICIPALIDAD DE ISLA UMBU</t>
  </si>
  <si>
    <t>198</t>
  </si>
  <si>
    <t>MUNICIPALIDAD DE LAURELES</t>
  </si>
  <si>
    <t>199</t>
  </si>
  <si>
    <r>
      <t>MUNICIPALIDAD DE MAYOR J</t>
    </r>
    <r>
      <rPr>
        <sz val="8"/>
        <color theme="1"/>
        <rFont val="Times"/>
      </rPr>
      <t>OSÉ D</t>
    </r>
    <r>
      <rPr>
        <sz val="8"/>
        <color theme="1"/>
        <rFont val="Times"/>
        <family val="1"/>
      </rPr>
      <t>. MARTINEZ</t>
    </r>
  </si>
  <si>
    <t>200</t>
  </si>
  <si>
    <t>MUNICIPALIDAD DE PASO DE PATRIA</t>
  </si>
  <si>
    <t>201</t>
  </si>
  <si>
    <t xml:space="preserve">MUNICIPALIDAD DE SAN JUAN BAUTISTA DE ÑEEMBUCÚ </t>
  </si>
  <si>
    <t>202</t>
  </si>
  <si>
    <t>MUNICIPALIDAD DE TACUARAS</t>
  </si>
  <si>
    <t>203</t>
  </si>
  <si>
    <t>MUNICIPALIDAD DE VILLA FRANCA</t>
  </si>
  <si>
    <t>204</t>
  </si>
  <si>
    <t>MUNICIPALIDAD DE VILLA OLIVA</t>
  </si>
  <si>
    <t>205</t>
  </si>
  <si>
    <t>MUNICIPALIDAD DE VILLALBIN</t>
  </si>
  <si>
    <t>DEPARTAMENTO DE AMAMBAY</t>
  </si>
  <si>
    <t>206</t>
  </si>
  <si>
    <r>
      <t>MUNICIPALIDAD DE PEDRO J</t>
    </r>
    <r>
      <rPr>
        <sz val="8"/>
        <color theme="1"/>
        <rFont val="Times"/>
      </rPr>
      <t>UAN</t>
    </r>
    <r>
      <rPr>
        <sz val="8"/>
        <color theme="1"/>
        <rFont val="Times"/>
        <family val="1"/>
      </rPr>
      <t xml:space="preserve"> CABALLERO</t>
    </r>
  </si>
  <si>
    <t>207</t>
  </si>
  <si>
    <t>MUNICIPALIDAD DE BELLA VISTA - NORTE</t>
  </si>
  <si>
    <t>208</t>
  </si>
  <si>
    <t>MUNICIPALIDAD DE CAPITAN BADO</t>
  </si>
  <si>
    <t>242</t>
  </si>
  <si>
    <t>MUNICIPALIDAD DE ZANJA PYTA</t>
  </si>
  <si>
    <t>250</t>
  </si>
  <si>
    <t>MUNICIPALIDAD DE KARAPAI</t>
  </si>
  <si>
    <t>MUNICIPALIDAD DE CERRO CORÁ</t>
  </si>
  <si>
    <t>DEPARTAMENTO DE CANINDEYÚ</t>
  </si>
  <si>
    <t>209</t>
  </si>
  <si>
    <t>MUNICIPALIDAD DE SALTO DEL GUAIRA</t>
  </si>
  <si>
    <t>210</t>
  </si>
  <si>
    <t>MUNICIPALIDAD DE CORPUS CHRISTI</t>
  </si>
  <si>
    <t>211</t>
  </si>
  <si>
    <r>
      <t xml:space="preserve">MUNICIPALIDAD DE </t>
    </r>
    <r>
      <rPr>
        <sz val="8"/>
        <color theme="1"/>
        <rFont val="Times"/>
      </rPr>
      <t>VILLA</t>
    </r>
    <r>
      <rPr>
        <sz val="8"/>
        <color theme="1"/>
        <rFont val="Times"/>
        <family val="1"/>
      </rPr>
      <t xml:space="preserve"> SAN ISIDRO </t>
    </r>
    <r>
      <rPr>
        <sz val="8"/>
        <color theme="1"/>
        <rFont val="Times"/>
      </rPr>
      <t>DE</t>
    </r>
    <r>
      <rPr>
        <sz val="8"/>
        <color theme="1"/>
        <rFont val="Times"/>
        <family val="1"/>
      </rPr>
      <t xml:space="preserve"> CURUGUATY</t>
    </r>
  </si>
  <si>
    <t>212</t>
  </si>
  <si>
    <t>MUNICIPALIDAD DE YASY CAÑY</t>
  </si>
  <si>
    <t>213</t>
  </si>
  <si>
    <t>MUNICIPALIDAD DE VILLA YGATIMI</t>
  </si>
  <si>
    <t>214</t>
  </si>
  <si>
    <t>MUNICIPALIDAD DE ITANARA</t>
  </si>
  <si>
    <t>215</t>
  </si>
  <si>
    <t>MUNICIPALIDAD DE YPE JHU</t>
  </si>
  <si>
    <t>216</t>
  </si>
  <si>
    <r>
      <t xml:space="preserve">MUNICIPALIDAD DE </t>
    </r>
    <r>
      <rPr>
        <sz val="8"/>
        <color theme="1"/>
        <rFont val="Times"/>
      </rPr>
      <t xml:space="preserve">GENERAL </t>
    </r>
    <r>
      <rPr>
        <sz val="8"/>
        <color theme="1"/>
        <rFont val="Times"/>
        <family val="1"/>
      </rPr>
      <t xml:space="preserve">FRANCISCO </t>
    </r>
    <r>
      <rPr>
        <sz val="8"/>
        <color theme="1"/>
        <rFont val="Times"/>
      </rPr>
      <t>CABALLERO</t>
    </r>
    <r>
      <rPr>
        <sz val="8"/>
        <color theme="1"/>
        <rFont val="Times"/>
        <family val="1"/>
      </rPr>
      <t xml:space="preserve"> ALVAREZ</t>
    </r>
  </si>
  <si>
    <t>217</t>
  </si>
  <si>
    <t>MUNICIPALIDAD DE KATUETE</t>
  </si>
  <si>
    <t>218</t>
  </si>
  <si>
    <t>MUNICIPALIDAD DE LA PALOMA</t>
  </si>
  <si>
    <t>219</t>
  </si>
  <si>
    <t>MUNICIPALIDAD DE NUEVA ESPERANZA</t>
  </si>
  <si>
    <t>244</t>
  </si>
  <si>
    <t>MUNICIPALIDAD DE YVYRAROBANA</t>
  </si>
  <si>
    <t>247</t>
  </si>
  <si>
    <t>MUNICIPALIDAD DE YBY PYTA</t>
  </si>
  <si>
    <t>MUNICIPALIDAD DE MARACANÁ</t>
  </si>
  <si>
    <t>MUNICIPALIDAD DE PUERTO ADELA</t>
  </si>
  <si>
    <t>MUNICIPALIDAD DE LAUREL</t>
  </si>
  <si>
    <t>DEPARTAMENTO DE  PRESIDENTE HAYES</t>
  </si>
  <si>
    <t>220</t>
  </si>
  <si>
    <t>MUNICIPALIDAD DE BENJAMIN ACEVAL</t>
  </si>
  <si>
    <t>221</t>
  </si>
  <si>
    <r>
      <t>MUNICIPALIDAD DE P</t>
    </r>
    <r>
      <rPr>
        <sz val="8"/>
        <color theme="1"/>
        <rFont val="Times"/>
      </rPr>
      <t>UER</t>
    </r>
    <r>
      <rPr>
        <sz val="8"/>
        <color theme="1"/>
        <rFont val="Times"/>
        <family val="1"/>
      </rPr>
      <t>TO PINASCO</t>
    </r>
  </si>
  <si>
    <t>222</t>
  </si>
  <si>
    <t>MUNICIPALIDAD DE VILLA HAYES</t>
  </si>
  <si>
    <t>223</t>
  </si>
  <si>
    <t>MUNICIPALIDAD DE NANAWA</t>
  </si>
  <si>
    <t>224</t>
  </si>
  <si>
    <t>MUNICIPALIDAD DE JOSE FALCON</t>
  </si>
  <si>
    <t>229</t>
  </si>
  <si>
    <r>
      <t xml:space="preserve">MUNICIPALIDAD DE TENIENTE </t>
    </r>
    <r>
      <rPr>
        <sz val="8"/>
        <color theme="1"/>
        <rFont val="Times"/>
      </rPr>
      <t>1° MANUEL</t>
    </r>
    <r>
      <rPr>
        <sz val="8"/>
        <color theme="1"/>
        <rFont val="Times"/>
        <family val="1"/>
      </rPr>
      <t xml:space="preserve"> IRALA FERNANDEZ</t>
    </r>
  </si>
  <si>
    <t>232</t>
  </si>
  <si>
    <r>
      <t>MUNICIPALIDAD DE T</t>
    </r>
    <r>
      <rPr>
        <sz val="8"/>
        <color theme="1"/>
        <rFont val="Times"/>
      </rPr>
      <t>ENIEN</t>
    </r>
    <r>
      <rPr>
        <sz val="8"/>
        <color theme="1"/>
        <rFont val="Times"/>
        <family val="1"/>
      </rPr>
      <t>TE ESTEBAN MARTINEZ</t>
    </r>
  </si>
  <si>
    <t>236</t>
  </si>
  <si>
    <r>
      <t>MUNICIPALIDAD DE G</t>
    </r>
    <r>
      <rPr>
        <sz val="8"/>
        <color theme="1"/>
        <rFont val="Times"/>
      </rPr>
      <t>ENE</t>
    </r>
    <r>
      <rPr>
        <sz val="8"/>
        <color theme="1"/>
        <rFont val="Times"/>
        <family val="1"/>
      </rPr>
      <t>RAL JOSE M</t>
    </r>
    <r>
      <rPr>
        <sz val="8"/>
        <color theme="1"/>
        <rFont val="Times"/>
      </rPr>
      <t>ARIA</t>
    </r>
    <r>
      <rPr>
        <sz val="8"/>
        <color theme="1"/>
        <rFont val="Times"/>
        <family val="1"/>
      </rPr>
      <t xml:space="preserve"> BRUGUEZ</t>
    </r>
  </si>
  <si>
    <t>MUNICIPALIDAD DE CAMPO ACEVAL</t>
  </si>
  <si>
    <t>MUNICIPALIDAD DE NUEVA ASUNCIÓN</t>
  </si>
  <si>
    <t>DEPARTAMENTO DE ALTO PARAGUAY</t>
  </si>
  <si>
    <t>225</t>
  </si>
  <si>
    <t>MUNICIPALIDAD DE FUERTE OLIMPO</t>
  </si>
  <si>
    <t>226</t>
  </si>
  <si>
    <t>MUNICIPALIDAD DE DE LA VICTORIA</t>
  </si>
  <si>
    <t>227</t>
  </si>
  <si>
    <t>MUNICIPALIDAD DE BAHIA NEGRA</t>
  </si>
  <si>
    <t>235</t>
  </si>
  <si>
    <t>MUNICIPALIDAD DE CARMELO PERALTA</t>
  </si>
  <si>
    <t>DEPARTAMENTO DE  BOQUERÓN</t>
  </si>
  <si>
    <t>228</t>
  </si>
  <si>
    <t>MUNICIPALIDAD DE MARISCAL JOSÉ FELIX ESTIGARRIBIA</t>
  </si>
  <si>
    <t>230</t>
  </si>
  <si>
    <t>MUNICIPALIDAD DE FILADELFIA</t>
  </si>
  <si>
    <t>231</t>
  </si>
  <si>
    <t>MUNICIPALIDAD DE LOMA PLATA</t>
  </si>
  <si>
    <t>MUNICIPALIDAD DE BOQUERÓN</t>
  </si>
  <si>
    <t>SOCIEDADES ANÓNIMAS CON PARTICIPACION ACCIONARIA MAYORITARIA DEL ESTADO</t>
  </si>
  <si>
    <t>COMPAÑÍA PARAGUAYA DE COMUNICACIONES S.A. - COPACO</t>
  </si>
  <si>
    <t>EMPRESA DE SERVICIOS SANITARIOS DEL PARAGUAY S.A. - ESSAP</t>
  </si>
  <si>
    <t>CAÑAS PARAGUAYAS S.A. - CAPASA</t>
  </si>
  <si>
    <r>
      <t xml:space="preserve">FERROCARRILES DEL PARAGUAY </t>
    </r>
    <r>
      <rPr>
        <sz val="8"/>
        <color theme="1"/>
        <rFont val="Times"/>
      </rPr>
      <t>S.A.</t>
    </r>
    <r>
      <rPr>
        <sz val="8"/>
        <color theme="1"/>
        <rFont val="Times"/>
        <family val="1"/>
      </rPr>
      <t xml:space="preserve"> - FEPASA</t>
    </r>
  </si>
  <si>
    <t>ENTIDADES BINACIONALES</t>
  </si>
  <si>
    <t>ENTIDAD BINACIONAL YACYRETA</t>
  </si>
  <si>
    <t>ENTIDAD BINACIONAL ITAIPÚ</t>
  </si>
  <si>
    <r>
      <t>ORDEN</t>
    </r>
    <r>
      <rPr>
        <b/>
        <sz val="7"/>
        <color theme="0"/>
        <rFont val="Calibri"/>
        <family val="2"/>
        <scheme val="minor"/>
      </rPr>
      <t>_2022</t>
    </r>
  </si>
  <si>
    <t>Vínculo Permanente</t>
  </si>
  <si>
    <t>Vínculo Temporal (Contratado)</t>
  </si>
  <si>
    <t>Total</t>
  </si>
  <si>
    <t>Julio de 2018</t>
  </si>
  <si>
    <t>Noviembre de 2021</t>
  </si>
  <si>
    <t>S/D</t>
  </si>
  <si>
    <t>n/a</t>
  </si>
  <si>
    <t>Diferencia Julio 2022 - Julio 2018
(o último comparable)</t>
  </si>
  <si>
    <t>Junio de 2021</t>
  </si>
  <si>
    <t>Marzo de 2022</t>
  </si>
  <si>
    <t>Junio de 2022</t>
  </si>
  <si>
    <t>Diferencia Julio 2022 - Julio 2021</t>
  </si>
  <si>
    <t>Diferencia Julio 2022 - Marzo 2022</t>
  </si>
  <si>
    <t>Junio de 2018</t>
  </si>
  <si>
    <t>Diferencia Junio 2022 - Junio 2018
(o último comparable)</t>
  </si>
  <si>
    <t>Diferencia Junio 2022 - Junio 2021</t>
  </si>
  <si>
    <t>Diferencia Junio 2022 - Marzo 2022</t>
  </si>
  <si>
    <t>Fecha de proceso en la base de datos del SICCA:</t>
  </si>
  <si>
    <t>INSTITUTO NACIONAL DE COOPERATIVISMO - INCOOP</t>
  </si>
  <si>
    <t>CAJA DE JUBILACIONES Y PENSIONES DE EMPLEADOS DE BANCOS Y AFINES</t>
  </si>
  <si>
    <t>MUNICIPALIDAD DE GRAL. FRANCISCO I. RESQUIN</t>
  </si>
  <si>
    <t>MUNICIPALIDAD DE DR. BOTTRELL</t>
  </si>
  <si>
    <t>MUNICIPALIDAD DE SANTA ROSA DEL MBUTUY</t>
  </si>
  <si>
    <t>MUNICIPALIDAD DE SAN JOSÉ DE LOS ARROYOS</t>
  </si>
  <si>
    <t>MUNICIPALIDAD DE MARISCAL FRANCISCO SOLANO LOPEZ</t>
  </si>
  <si>
    <t>MUNICIPALIDAD DE GENERAL HIGINIO MORINIGO</t>
  </si>
  <si>
    <t>MUNICIPALIDAD DE GENERAL BERNARDINO CABALLERO</t>
  </si>
  <si>
    <t>MUNICIPALIDAD DE SAN ROQUE GONZALEZ DE SANTA CRUZ</t>
  </si>
  <si>
    <t>MUNICIPALIDAD DE DOMINGO MARTINEZ DE IRALA</t>
  </si>
  <si>
    <t>MUNICIPALIDAD DE SANTA ROSA DEL MONDAY</t>
  </si>
  <si>
    <t>MUNICIPALIDAD DE MARIANO ROQUE ALONSO</t>
  </si>
  <si>
    <t>MUNICIPALIDAD DE GENERAL JOSE EDUVIGIS DIAZ</t>
  </si>
  <si>
    <t>MUNICIPALIDAD DE MAYOR JOSÉ D. MARTINEZ</t>
  </si>
  <si>
    <t>MUNICIPALIDAD DE PEDRO JUAN CABALLERO</t>
  </si>
  <si>
    <t>MUNICIPALIDAD DE VILLA SAN ISIDRO DE CURUGUATY</t>
  </si>
  <si>
    <t>MUNICIPALIDAD DE GENERAL FRANCISCO CABALLERO ALVAREZ</t>
  </si>
  <si>
    <t>MUNICIPALIDAD DE PUERTO PINASCO</t>
  </si>
  <si>
    <t>MUNICIPALIDAD DE TENIENTE 1° MANUEL IRALA FERNANDEZ</t>
  </si>
  <si>
    <t>MUNICIPALIDAD DE TENIENTE ESTEBAN MARTINEZ</t>
  </si>
  <si>
    <t>MUNICIPALIDAD DE GENERAL JOSE MARIA BRUGUEZ</t>
  </si>
  <si>
    <t>FERROCARRILES DEL PARAGUAY S.A. - FEPASA</t>
  </si>
  <si>
    <t>INFORME SOBRE CANTIDAD DE FUNCIONARIAS Y FUNCIONARIOS EN LOS ORGANISMOS Y ENTIDADES DEL ESTADO</t>
  </si>
  <si>
    <t xml:space="preserve">Fuente: </t>
  </si>
  <si>
    <r>
      <t xml:space="preserve">Sistema Integrado Centralizado de la Carrera Administrativa (SICCA), módulo de remuneraciones, conformado con base en el reporte de Altas y Bajas de los Organismos y Entidades del Estado, en cumplimiento a lo dispuesto en la reglamentación de la Ley de Presupuesto General de la Nación para cada ejercicio fiscal.  Para más precisión, al pie de cada periodo analizado se asienta la fecha de proceso en la base de datos.
</t>
    </r>
    <r>
      <rPr>
        <b/>
        <sz val="8"/>
        <color theme="1"/>
        <rFont val="Times"/>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</si>
</sst>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43" formatCode="_ * #,##0.00_ ;_ * \-#,##0.00_ ;_ * &quot;-&quot;??_ ;_ @_ "/>
    <numFmt numFmtId="166" formatCode="_(* #,##0_);_(* \(#,##0\);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10"/>
      <color theme="1"/>
      <name val="Calibri"/>
      <family val="2"/>
      <scheme val="minor"/>
    </font>
    <font>
      <b/>
      <sz val="9"/>
      <color theme="1"/>
      <name val="Calibri"/>
      <family val="2"/>
      <scheme val="minor"/>
    </font>
    <font>
      <b/>
      <sz val="8"/>
      <color theme="1"/>
      <name val="Calibri"/>
      <family val="2"/>
      <scheme val="minor"/>
    </font>
    <font>
      <b/>
      <sz val="7"/>
      <color theme="1"/>
      <name val="Calibri"/>
      <family val="2"/>
      <scheme val="minor"/>
    </font>
    <font>
      <b/>
      <sz val="7"/>
      <color theme="0"/>
      <name val="Calibri"/>
      <family val="2"/>
      <scheme val="minor"/>
    </font>
    <font>
      <b/>
      <sz val="8"/>
      <color theme="1"/>
      <name val="Times"/>
      <family val="1"/>
    </font>
    <font>
      <b/>
      <sz val="10"/>
      <color theme="1"/>
      <name val="Calibri"/>
      <family val="2"/>
      <scheme val="minor"/>
    </font>
    <font>
      <sz val="8"/>
      <color theme="1"/>
      <name val="Times"/>
      <family val="1"/>
    </font>
    <font>
      <sz val="8"/>
      <color theme="1"/>
      <name val="Times"/>
    </font>
    <font>
      <sz val="8"/>
      <color theme="1"/>
      <name val="Arial"/>
      <family val="2"/>
    </font>
    <font>
      <b/>
      <sz val="11"/>
      <color theme="1"/>
      <name val="Times"/>
      <family val="1"/>
    </font>
    <font>
      <sz val="8"/>
      <color rgb="FF000000"/>
      <name val="Calibri"/>
      <family val="2"/>
      <scheme val="minor"/>
    </font>
    <font>
      <sz val="11"/>
      <color theme="1"/>
      <name val="Times"/>
      <family val="1"/>
    </font>
    <font>
      <b/>
      <sz val="10"/>
      <color theme="1"/>
      <name val="Times"/>
      <family val="1"/>
    </font>
    <font>
      <sz val="10"/>
      <color rgb="FF000000"/>
      <name val="Times"/>
      <family val="1"/>
    </font>
    <font>
      <sz val="10"/>
      <color rgb="FF000000"/>
      <name val="Calibri"/>
      <family val="2"/>
      <scheme val="minor"/>
    </font>
    <font>
      <b/>
      <sz val="10"/>
      <color rgb="FF000000"/>
      <name val="Calibri"/>
      <family val="2"/>
      <scheme val="minor"/>
    </font>
    <font>
      <b/>
      <sz val="10"/>
      <color theme="1"/>
      <name val="Times"/>
    </font>
    <font>
      <sz val="11"/>
      <color theme="1"/>
      <name val="Times"/>
    </font>
    <font>
      <b/>
      <sz val="8"/>
      <color theme="1"/>
      <name val="Times"/>
    </font>
    <font>
      <sz val="9"/>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41"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3" fillId="0" borderId="0" xfId="0" applyFont="1" applyAlignment="1">
      <alignment horizontal="center" vertical="center"/>
    </xf>
    <xf numFmtId="0" fontId="0" fillId="0" borderId="0" xfId="0" applyFont="1"/>
    <xf numFmtId="0" fontId="4" fillId="0" borderId="0" xfId="0" applyFont="1" applyBorder="1"/>
    <xf numFmtId="0" fontId="3" fillId="0" borderId="0" xfId="0" applyFont="1" applyBorder="1"/>
    <xf numFmtId="0" fontId="3" fillId="0" borderId="0" xfId="0" applyFont="1" applyAlignment="1">
      <alignment horizontal="left" vertical="center"/>
    </xf>
    <xf numFmtId="0" fontId="6" fillId="0" borderId="0" xfId="0" applyFont="1" applyAlignment="1">
      <alignment horizontal="center" vertical="center"/>
    </xf>
    <xf numFmtId="0" fontId="6" fillId="2"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2" fillId="3" borderId="3" xfId="0" applyFont="1" applyFill="1" applyBorder="1" applyAlignment="1">
      <alignment vertical="center"/>
    </xf>
    <xf numFmtId="0" fontId="6" fillId="3" borderId="4" xfId="0" applyFont="1" applyFill="1" applyBorder="1" applyAlignment="1">
      <alignment vertical="center"/>
    </xf>
    <xf numFmtId="0" fontId="6" fillId="3" borderId="4" xfId="0" applyFont="1" applyFill="1" applyBorder="1" applyAlignment="1">
      <alignment horizontal="center" vertical="center"/>
    </xf>
    <xf numFmtId="0" fontId="3" fillId="0" borderId="5" xfId="0" applyFont="1" applyBorder="1" applyAlignment="1">
      <alignment horizontal="center" vertical="center"/>
    </xf>
    <xf numFmtId="49" fontId="3" fillId="0" borderId="5" xfId="0" applyNumberFormat="1" applyFont="1" applyBorder="1" applyAlignment="1">
      <alignment horizontal="center" vertical="center"/>
    </xf>
    <xf numFmtId="0" fontId="3" fillId="0" borderId="5" xfId="0" applyFont="1" applyFill="1" applyBorder="1" applyAlignment="1">
      <alignment horizontal="center" vertical="center"/>
    </xf>
    <xf numFmtId="0" fontId="3" fillId="0" borderId="6" xfId="0" applyFont="1" applyBorder="1" applyAlignment="1">
      <alignment horizontal="center" vertical="center"/>
    </xf>
    <xf numFmtId="49" fontId="3" fillId="0" borderId="6" xfId="0" applyNumberFormat="1" applyFont="1" applyBorder="1" applyAlignment="1">
      <alignment horizontal="center" vertical="center"/>
    </xf>
    <xf numFmtId="0" fontId="3" fillId="0" borderId="6" xfId="0" applyFont="1" applyFill="1" applyBorder="1" applyAlignment="1">
      <alignment horizontal="center"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xf>
    <xf numFmtId="0" fontId="3" fillId="3" borderId="2" xfId="0" applyFont="1" applyFill="1" applyBorder="1" applyAlignment="1">
      <alignment horizontal="center" vertical="center"/>
    </xf>
    <xf numFmtId="49" fontId="3" fillId="3" borderId="2"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49" fontId="3" fillId="0" borderId="6" xfId="0" applyNumberFormat="1" applyFont="1" applyFill="1" applyBorder="1" applyAlignment="1">
      <alignment horizontal="center" vertical="center"/>
    </xf>
    <xf numFmtId="0" fontId="11" fillId="0" borderId="6" xfId="0" applyFont="1" applyFill="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xf>
    <xf numFmtId="0" fontId="11" fillId="0" borderId="9" xfId="0" applyFont="1" applyBorder="1" applyAlignment="1">
      <alignment horizontal="center" vertical="center"/>
    </xf>
    <xf numFmtId="49" fontId="3" fillId="0" borderId="10" xfId="0" applyNumberFormat="1" applyFont="1" applyFill="1" applyBorder="1" applyAlignment="1">
      <alignment horizontal="center" vertical="center"/>
    </xf>
    <xf numFmtId="0" fontId="3" fillId="0" borderId="10" xfId="0" applyFont="1" applyFill="1" applyBorder="1" applyAlignment="1">
      <alignment horizontal="center" vertical="center"/>
    </xf>
    <xf numFmtId="0" fontId="3" fillId="0" borderId="7" xfId="0" applyFont="1" applyBorder="1" applyAlignment="1">
      <alignment horizontal="center" vertical="center"/>
    </xf>
    <xf numFmtId="49" fontId="3" fillId="0" borderId="7" xfId="0" applyNumberFormat="1" applyFont="1" applyBorder="1" applyAlignment="1">
      <alignment horizontal="center" vertical="center"/>
    </xf>
    <xf numFmtId="0" fontId="11" fillId="0" borderId="7" xfId="0" applyFont="1" applyBorder="1" applyAlignment="1">
      <alignment horizontal="center" vertical="center"/>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3" xfId="0" applyFon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1" fillId="0" borderId="1" xfId="0" applyFont="1" applyBorder="1" applyAlignment="1">
      <alignment horizontal="center" vertical="center"/>
    </xf>
    <xf numFmtId="49" fontId="6" fillId="3" borderId="2" xfId="0" applyNumberFormat="1" applyFont="1" applyFill="1" applyBorder="1" applyAlignment="1">
      <alignment horizontal="center" vertical="center"/>
    </xf>
    <xf numFmtId="0" fontId="3" fillId="0" borderId="13" xfId="0" applyFont="1" applyBorder="1" applyAlignment="1">
      <alignment horizontal="center" vertical="center"/>
    </xf>
    <xf numFmtId="49" fontId="3" fillId="0" borderId="14"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6" xfId="0" applyNumberFormat="1" applyFont="1" applyBorder="1" applyAlignment="1">
      <alignment horizontal="center" vertical="center"/>
    </xf>
    <xf numFmtId="0" fontId="3" fillId="0" borderId="16" xfId="0" applyFont="1" applyBorder="1" applyAlignment="1">
      <alignment horizontal="center" vertical="center"/>
    </xf>
    <xf numFmtId="49" fontId="3" fillId="0" borderId="7" xfId="0" applyNumberFormat="1" applyFont="1" applyFill="1" applyBorder="1" applyAlignment="1">
      <alignment horizontal="center" vertical="center"/>
    </xf>
    <xf numFmtId="0" fontId="3" fillId="0" borderId="11" xfId="0" applyFont="1" applyFill="1" applyBorder="1" applyAlignment="1">
      <alignment horizontal="center" vertical="center"/>
    </xf>
    <xf numFmtId="0" fontId="14" fillId="3" borderId="12" xfId="0" applyFont="1" applyFill="1" applyBorder="1" applyAlignment="1">
      <alignment horizontal="lef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0" fontId="15" fillId="0" borderId="1" xfId="0" applyFont="1" applyBorder="1" applyAlignment="1">
      <alignment horizontal="center" vertical="center" wrapText="1"/>
    </xf>
    <xf numFmtId="0" fontId="6" fillId="3" borderId="3" xfId="0" applyFont="1" applyFill="1" applyBorder="1" applyAlignment="1">
      <alignment horizontal="center" vertical="center"/>
    </xf>
    <xf numFmtId="0" fontId="16" fillId="0" borderId="12" xfId="0" applyFont="1" applyBorder="1" applyAlignment="1">
      <alignment horizontal="center" vertical="center"/>
    </xf>
    <xf numFmtId="0" fontId="6" fillId="3" borderId="4" xfId="0" applyFont="1" applyFill="1" applyBorder="1"/>
    <xf numFmtId="49" fontId="3" fillId="0" borderId="14" xfId="0" applyNumberFormat="1" applyFont="1" applyFill="1" applyBorder="1" applyAlignment="1">
      <alignment horizontal="center" vertical="center"/>
    </xf>
    <xf numFmtId="0" fontId="3" fillId="0" borderId="14" xfId="0" applyFont="1" applyFill="1" applyBorder="1" applyAlignment="1">
      <alignment horizontal="center" vertical="center"/>
    </xf>
    <xf numFmtId="49" fontId="3" fillId="0" borderId="16"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16" fillId="0" borderId="17" xfId="0" applyFont="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8" xfId="0" applyFont="1" applyFill="1" applyBorder="1" applyAlignment="1">
      <alignment horizontal="center" vertical="center"/>
    </xf>
    <xf numFmtId="0" fontId="2" fillId="3" borderId="3" xfId="0" applyFont="1" applyFill="1" applyBorder="1"/>
    <xf numFmtId="49" fontId="3" fillId="0" borderId="5"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0" fontId="16" fillId="0" borderId="0" xfId="0" applyFont="1" applyBorder="1" applyAlignment="1">
      <alignment horizontal="center" vertical="center"/>
    </xf>
    <xf numFmtId="0" fontId="11" fillId="0" borderId="0" xfId="0" applyFont="1" applyBorder="1" applyAlignment="1">
      <alignment vertical="center" wrapText="1"/>
    </xf>
    <xf numFmtId="0" fontId="3" fillId="0" borderId="0" xfId="0" applyFont="1"/>
    <xf numFmtId="41" fontId="4" fillId="0" borderId="0" xfId="1" applyFont="1" applyAlignment="1">
      <alignment horizontal="left" vertical="center"/>
    </xf>
    <xf numFmtId="41" fontId="17" fillId="2" borderId="1" xfId="1" applyFont="1" applyFill="1" applyBorder="1" applyAlignment="1">
      <alignment horizontal="center" vertical="center" wrapText="1"/>
    </xf>
    <xf numFmtId="41" fontId="10" fillId="3" borderId="4" xfId="1" applyFont="1" applyFill="1" applyBorder="1" applyAlignment="1">
      <alignment horizontal="center" vertical="center" wrapText="1"/>
    </xf>
    <xf numFmtId="41" fontId="10" fillId="3" borderId="2" xfId="1" applyFont="1" applyFill="1" applyBorder="1" applyAlignment="1">
      <alignment horizontal="center" vertical="center" wrapText="1"/>
    </xf>
    <xf numFmtId="41" fontId="4" fillId="0" borderId="7" xfId="1" applyFont="1" applyFill="1" applyBorder="1" applyAlignment="1">
      <alignment horizontal="center" vertical="center"/>
    </xf>
    <xf numFmtId="41" fontId="10" fillId="3" borderId="4" xfId="1" applyFont="1" applyFill="1" applyBorder="1" applyAlignment="1">
      <alignment vertical="center"/>
    </xf>
    <xf numFmtId="41" fontId="10" fillId="3" borderId="2" xfId="1" applyFont="1" applyFill="1" applyBorder="1" applyAlignment="1">
      <alignment vertical="center"/>
    </xf>
    <xf numFmtId="41" fontId="4" fillId="0" borderId="6" xfId="1" applyFont="1" applyFill="1" applyBorder="1" applyAlignment="1">
      <alignment horizontal="center" vertical="center"/>
    </xf>
    <xf numFmtId="41" fontId="4" fillId="0" borderId="9" xfId="1" applyFont="1" applyFill="1" applyBorder="1" applyAlignment="1">
      <alignment horizontal="center" vertical="center"/>
    </xf>
    <xf numFmtId="41" fontId="4" fillId="0" borderId="5" xfId="1" applyFont="1" applyFill="1" applyBorder="1" applyAlignment="1">
      <alignment horizontal="center" vertical="center"/>
    </xf>
    <xf numFmtId="41" fontId="4" fillId="5" borderId="6" xfId="1" applyFont="1" applyFill="1" applyBorder="1" applyAlignment="1">
      <alignment horizontal="center" vertical="center"/>
    </xf>
    <xf numFmtId="41" fontId="4" fillId="0" borderId="8" xfId="1" applyFont="1" applyFill="1" applyBorder="1" applyAlignment="1">
      <alignment horizontal="center" vertical="center"/>
    </xf>
    <xf numFmtId="41" fontId="18" fillId="0" borderId="0" xfId="1" applyFont="1" applyBorder="1" applyAlignment="1">
      <alignment vertical="center" wrapText="1"/>
    </xf>
    <xf numFmtId="41" fontId="4" fillId="0" borderId="0" xfId="1" applyFont="1" applyBorder="1"/>
    <xf numFmtId="41" fontId="4" fillId="0" borderId="0" xfId="1" applyFont="1"/>
    <xf numFmtId="0" fontId="11" fillId="4" borderId="10" xfId="0" applyFont="1" applyFill="1" applyBorder="1" applyAlignment="1">
      <alignment vertical="center" wrapText="1"/>
    </xf>
    <xf numFmtId="0" fontId="11" fillId="0" borderId="10" xfId="0" applyFont="1" applyFill="1" applyBorder="1" applyAlignment="1">
      <alignment vertical="center" wrapText="1"/>
    </xf>
    <xf numFmtId="0" fontId="11" fillId="0" borderId="16" xfId="0" applyFont="1" applyFill="1" applyBorder="1" applyAlignment="1">
      <alignment vertical="center" wrapText="1"/>
    </xf>
    <xf numFmtId="0" fontId="11" fillId="0" borderId="14" xfId="0" applyFont="1" applyFill="1" applyBorder="1" applyAlignment="1">
      <alignment vertical="center" wrapText="1"/>
    </xf>
    <xf numFmtId="0" fontId="11" fillId="0" borderId="10" xfId="0" applyFont="1" applyFill="1" applyBorder="1" applyAlignment="1">
      <alignment horizontal="left" vertical="center" wrapText="1" indent="1"/>
    </xf>
    <xf numFmtId="0" fontId="11" fillId="0" borderId="18" xfId="0" applyFont="1" applyFill="1" applyBorder="1" applyAlignment="1">
      <alignment vertical="center" wrapText="1"/>
    </xf>
    <xf numFmtId="0" fontId="11" fillId="0" borderId="19" xfId="0" applyFont="1" applyFill="1" applyBorder="1" applyAlignment="1">
      <alignment vertical="center" wrapText="1"/>
    </xf>
    <xf numFmtId="0" fontId="11" fillId="0" borderId="10" xfId="0" applyFont="1" applyFill="1" applyBorder="1" applyAlignment="1">
      <alignment horizontal="left" vertical="center" wrapText="1"/>
    </xf>
    <xf numFmtId="0" fontId="12" fillId="0" borderId="10" xfId="0" applyFont="1" applyFill="1" applyBorder="1" applyAlignment="1">
      <alignment vertical="center" wrapText="1"/>
    </xf>
    <xf numFmtId="0" fontId="12" fillId="0" borderId="10" xfId="0" applyFont="1" applyFill="1" applyBorder="1" applyAlignment="1">
      <alignment horizontal="left" vertical="center" wrapText="1" indent="1"/>
    </xf>
    <xf numFmtId="0" fontId="11" fillId="0" borderId="3" xfId="0" applyFont="1" applyBorder="1" applyAlignment="1">
      <alignment vertical="center" wrapText="1"/>
    </xf>
    <xf numFmtId="0" fontId="11" fillId="0" borderId="3" xfId="0" applyFont="1" applyFill="1" applyBorder="1" applyAlignment="1">
      <alignment vertical="center" wrapText="1"/>
    </xf>
    <xf numFmtId="0" fontId="11" fillId="0" borderId="10" xfId="0" applyFont="1" applyBorder="1" applyAlignment="1">
      <alignment vertical="center" wrapText="1"/>
    </xf>
    <xf numFmtId="0" fontId="11" fillId="5" borderId="10" xfId="0" applyFont="1" applyFill="1" applyBorder="1" applyAlignment="1">
      <alignment vertical="center" wrapText="1"/>
    </xf>
    <xf numFmtId="0" fontId="11" fillId="0" borderId="18" xfId="0" applyFont="1" applyBorder="1" applyAlignment="1">
      <alignment vertical="center" wrapText="1"/>
    </xf>
    <xf numFmtId="0" fontId="13" fillId="0" borderId="14" xfId="0" applyFont="1" applyFill="1" applyBorder="1" applyAlignment="1">
      <alignment horizontal="left" vertical="center" wrapText="1"/>
    </xf>
    <xf numFmtId="0" fontId="11" fillId="0" borderId="16" xfId="0" applyFont="1" applyBorder="1" applyAlignment="1">
      <alignment vertical="center" wrapText="1"/>
    </xf>
    <xf numFmtId="0" fontId="11" fillId="3" borderId="20" xfId="0" applyFont="1" applyFill="1" applyBorder="1" applyAlignment="1">
      <alignment horizontal="left" vertical="center"/>
    </xf>
    <xf numFmtId="0" fontId="11" fillId="0" borderId="14" xfId="0" applyFont="1" applyFill="1" applyBorder="1" applyAlignment="1">
      <alignment horizontal="left" vertical="center" wrapText="1" indent="1"/>
    </xf>
    <xf numFmtId="0" fontId="11" fillId="0" borderId="18" xfId="0" applyFont="1" applyFill="1" applyBorder="1" applyAlignment="1">
      <alignment horizontal="left" vertical="center" wrapText="1" indent="1"/>
    </xf>
    <xf numFmtId="0" fontId="11" fillId="0" borderId="19" xfId="0" applyFont="1" applyFill="1" applyBorder="1" applyAlignment="1">
      <alignment horizontal="left" vertical="center" wrapText="1" indent="1"/>
    </xf>
    <xf numFmtId="0" fontId="11" fillId="0" borderId="16" xfId="0" applyFont="1" applyFill="1" applyBorder="1" applyAlignment="1">
      <alignment horizontal="left" vertical="center" wrapText="1" indent="1"/>
    </xf>
    <xf numFmtId="0" fontId="11" fillId="5" borderId="16" xfId="0" applyFont="1" applyFill="1" applyBorder="1" applyAlignment="1">
      <alignment vertical="center" wrapText="1"/>
    </xf>
    <xf numFmtId="41" fontId="10" fillId="3" borderId="3" xfId="1" applyFont="1" applyFill="1" applyBorder="1" applyAlignment="1">
      <alignment horizontal="center" vertical="center" wrapText="1"/>
    </xf>
    <xf numFmtId="41" fontId="10" fillId="3" borderId="3" xfId="1" applyFont="1" applyFill="1" applyBorder="1" applyAlignment="1">
      <alignment vertical="center"/>
    </xf>
    <xf numFmtId="0" fontId="3" fillId="3" borderId="4" xfId="0" applyFont="1" applyFill="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5" fillId="2" borderId="4" xfId="0" applyFont="1" applyFill="1" applyBorder="1" applyAlignment="1">
      <alignment wrapText="1"/>
    </xf>
    <xf numFmtId="0" fontId="10" fillId="3" borderId="4" xfId="0" applyFont="1" applyFill="1" applyBorder="1" applyAlignment="1">
      <alignment horizontal="center" vertical="center"/>
    </xf>
    <xf numFmtId="0" fontId="10" fillId="3" borderId="4" xfId="0" applyFont="1" applyFill="1" applyBorder="1" applyAlignment="1">
      <alignment horizontal="center"/>
    </xf>
    <xf numFmtId="41" fontId="10" fillId="3" borderId="3" xfId="1" applyFont="1" applyFill="1" applyBorder="1" applyAlignment="1">
      <alignment horizontal="center" vertical="center"/>
    </xf>
    <xf numFmtId="41" fontId="10" fillId="3" borderId="4" xfId="1" applyFont="1" applyFill="1" applyBorder="1" applyAlignment="1">
      <alignment horizontal="center" vertical="center"/>
    </xf>
    <xf numFmtId="41" fontId="10" fillId="3" borderId="2" xfId="1" applyFont="1" applyFill="1" applyBorder="1" applyAlignment="1">
      <alignment horizontal="center" vertical="center"/>
    </xf>
    <xf numFmtId="41" fontId="10" fillId="2" borderId="3" xfId="1" applyFont="1" applyFill="1" applyBorder="1" applyAlignment="1">
      <alignment horizontal="center" vertical="center" wrapText="1"/>
    </xf>
    <xf numFmtId="41" fontId="10" fillId="2" borderId="4" xfId="1" applyFont="1" applyFill="1" applyBorder="1" applyAlignment="1">
      <alignment horizontal="center" vertical="center" wrapText="1"/>
    </xf>
    <xf numFmtId="41" fontId="10" fillId="2" borderId="2" xfId="1"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9" fillId="2" borderId="23" xfId="0" applyFont="1" applyFill="1" applyBorder="1" applyAlignment="1">
      <alignment horizontal="center" vertical="center"/>
    </xf>
    <xf numFmtId="0" fontId="9" fillId="2" borderId="21" xfId="0" applyFont="1" applyFill="1" applyBorder="1" applyAlignment="1">
      <alignment horizontal="center" vertical="center"/>
    </xf>
    <xf numFmtId="9" fontId="0" fillId="0" borderId="0" xfId="3" applyFont="1"/>
    <xf numFmtId="0" fontId="6" fillId="2" borderId="23" xfId="0" applyFont="1" applyFill="1" applyBorder="1" applyAlignment="1">
      <alignment horizontal="center" vertical="center"/>
    </xf>
    <xf numFmtId="0" fontId="6" fillId="2" borderId="21" xfId="0" applyFont="1" applyFill="1" applyBorder="1" applyAlignment="1">
      <alignment horizontal="center" vertical="center"/>
    </xf>
    <xf numFmtId="41" fontId="10" fillId="2" borderId="1" xfId="1" applyFont="1" applyFill="1" applyBorder="1" applyAlignment="1">
      <alignment horizontal="center" vertical="center" wrapText="1"/>
    </xf>
    <xf numFmtId="0" fontId="3" fillId="4" borderId="10" xfId="0" applyFont="1" applyFill="1" applyBorder="1" applyAlignment="1">
      <alignment vertical="center" wrapText="1"/>
    </xf>
    <xf numFmtId="0" fontId="3" fillId="0" borderId="10" xfId="0" applyFont="1" applyFill="1" applyBorder="1" applyAlignment="1">
      <alignment vertical="center" wrapText="1"/>
    </xf>
    <xf numFmtId="0" fontId="3" fillId="0" borderId="16" xfId="0" applyFont="1" applyFill="1" applyBorder="1" applyAlignment="1">
      <alignment vertical="center" wrapText="1"/>
    </xf>
    <xf numFmtId="41" fontId="0" fillId="0" borderId="0" xfId="0" applyNumberFormat="1" applyFont="1"/>
    <xf numFmtId="0" fontId="3" fillId="0" borderId="14" xfId="0" applyFont="1" applyFill="1" applyBorder="1" applyAlignment="1">
      <alignment vertical="center" wrapText="1"/>
    </xf>
    <xf numFmtId="0" fontId="3" fillId="0" borderId="10" xfId="0" applyFont="1" applyFill="1" applyBorder="1" applyAlignment="1">
      <alignment horizontal="left" vertical="center" wrapText="1" indent="1"/>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3" fillId="0" borderId="10" xfId="0" applyFont="1" applyFill="1" applyBorder="1" applyAlignment="1">
      <alignment horizontal="left" vertical="center" wrapText="1"/>
    </xf>
    <xf numFmtId="0" fontId="3" fillId="0" borderId="12" xfId="0" applyFont="1" applyBorder="1" applyAlignment="1">
      <alignment horizontal="center" vertical="center"/>
    </xf>
    <xf numFmtId="0" fontId="3" fillId="0" borderId="3" xfId="0" applyFont="1" applyBorder="1" applyAlignment="1">
      <alignment vertical="center" wrapText="1"/>
    </xf>
    <xf numFmtId="0" fontId="3" fillId="0" borderId="3" xfId="0" applyFont="1" applyFill="1" applyBorder="1" applyAlignment="1">
      <alignment vertical="center" wrapText="1"/>
    </xf>
    <xf numFmtId="0" fontId="3" fillId="0" borderId="10" xfId="0" applyFont="1" applyBorder="1" applyAlignment="1">
      <alignment vertical="center" wrapText="1"/>
    </xf>
    <xf numFmtId="0" fontId="3" fillId="5" borderId="10" xfId="0" applyFont="1" applyFill="1" applyBorder="1" applyAlignment="1">
      <alignment vertical="center" wrapText="1"/>
    </xf>
    <xf numFmtId="0" fontId="3" fillId="0" borderId="18" xfId="0" applyFont="1" applyBorder="1" applyAlignment="1">
      <alignment vertical="center" wrapText="1"/>
    </xf>
    <xf numFmtId="0" fontId="3" fillId="0" borderId="14" xfId="0" applyFont="1" applyFill="1" applyBorder="1" applyAlignment="1">
      <alignment horizontal="left" vertical="center" wrapText="1"/>
    </xf>
    <xf numFmtId="0" fontId="3" fillId="0" borderId="16" xfId="0" applyFont="1" applyBorder="1" applyAlignment="1">
      <alignment vertical="center" wrapText="1"/>
    </xf>
    <xf numFmtId="0" fontId="2" fillId="3" borderId="12" xfId="0" applyFont="1" applyFill="1" applyBorder="1" applyAlignment="1">
      <alignment horizontal="left" vertical="center"/>
    </xf>
    <xf numFmtId="0" fontId="3" fillId="3" borderId="20" xfId="0" applyFont="1" applyFill="1" applyBorder="1" applyAlignment="1">
      <alignment horizontal="left" vertical="center"/>
    </xf>
    <xf numFmtId="0" fontId="0" fillId="0" borderId="12" xfId="0" applyFont="1" applyBorder="1" applyAlignment="1">
      <alignment horizontal="center" vertical="center"/>
    </xf>
    <xf numFmtId="0" fontId="3" fillId="0" borderId="14" xfId="0" applyFont="1" applyFill="1" applyBorder="1" applyAlignment="1">
      <alignment horizontal="left" vertical="center" wrapText="1" indent="1"/>
    </xf>
    <xf numFmtId="0" fontId="3" fillId="0" borderId="18" xfId="0" applyFont="1" applyFill="1" applyBorder="1" applyAlignment="1">
      <alignment horizontal="left" vertical="center" wrapText="1" indent="1"/>
    </xf>
    <xf numFmtId="0" fontId="3" fillId="0" borderId="19" xfId="0" applyFont="1" applyFill="1" applyBorder="1" applyAlignment="1">
      <alignment horizontal="left" vertical="center" wrapText="1" indent="1"/>
    </xf>
    <xf numFmtId="0" fontId="3" fillId="0" borderId="16" xfId="0" applyFont="1" applyFill="1" applyBorder="1" applyAlignment="1">
      <alignment horizontal="left" vertical="center" wrapText="1" indent="1"/>
    </xf>
    <xf numFmtId="0" fontId="0" fillId="0" borderId="17" xfId="0" applyFont="1" applyBorder="1" applyAlignment="1">
      <alignment horizontal="center" vertical="center"/>
    </xf>
    <xf numFmtId="0" fontId="3" fillId="5" borderId="16" xfId="0" applyFont="1" applyFill="1" applyBorder="1" applyAlignment="1">
      <alignment vertical="center" wrapText="1"/>
    </xf>
    <xf numFmtId="0" fontId="0" fillId="0" borderId="0" xfId="0" applyFont="1" applyBorder="1" applyAlignment="1">
      <alignment horizontal="center" vertical="center"/>
    </xf>
    <xf numFmtId="41" fontId="19" fillId="0" borderId="0" xfId="1" applyFont="1" applyBorder="1" applyAlignment="1">
      <alignment vertical="center" wrapText="1"/>
    </xf>
    <xf numFmtId="0" fontId="3" fillId="0" borderId="0" xfId="0" applyFont="1" applyBorder="1" applyAlignment="1">
      <alignment vertical="center" wrapText="1"/>
    </xf>
    <xf numFmtId="0" fontId="6" fillId="0" borderId="0" xfId="0" applyFont="1" applyBorder="1" applyAlignment="1">
      <alignment horizontal="right" vertical="center" wrapText="1"/>
    </xf>
    <xf numFmtId="14" fontId="20" fillId="2" borderId="3" xfId="1" applyNumberFormat="1" applyFont="1" applyFill="1" applyBorder="1" applyAlignment="1">
      <alignment horizontal="center" vertical="center"/>
    </xf>
    <xf numFmtId="14" fontId="20" fillId="2" borderId="2" xfId="1" applyNumberFormat="1" applyFont="1" applyFill="1" applyBorder="1" applyAlignment="1">
      <alignment horizontal="center" vertical="center"/>
    </xf>
    <xf numFmtId="22" fontId="20" fillId="2" borderId="3" xfId="1" applyNumberFormat="1" applyFont="1" applyFill="1" applyBorder="1" applyAlignment="1">
      <alignment horizontal="center" vertical="center"/>
    </xf>
    <xf numFmtId="22" fontId="20" fillId="2" borderId="2" xfId="1" applyNumberFormat="1" applyFont="1" applyFill="1" applyBorder="1" applyAlignment="1">
      <alignment horizontal="center" vertical="center"/>
    </xf>
    <xf numFmtId="22" fontId="20" fillId="0" borderId="3" xfId="1" applyNumberFormat="1" applyFont="1" applyBorder="1" applyAlignment="1">
      <alignment horizontal="center" vertical="center"/>
    </xf>
    <xf numFmtId="41" fontId="20" fillId="0" borderId="2" xfId="1" applyFont="1" applyBorder="1" applyAlignment="1">
      <alignment horizontal="center" vertical="center"/>
    </xf>
    <xf numFmtId="0" fontId="2" fillId="0" borderId="25" xfId="0" applyFont="1" applyBorder="1" applyAlignment="1">
      <alignment horizontal="center" wrapText="1"/>
    </xf>
    <xf numFmtId="0" fontId="21" fillId="0" borderId="0" xfId="0" applyFont="1" applyBorder="1" applyAlignment="1">
      <alignment horizontal="left" vertical="center"/>
    </xf>
    <xf numFmtId="0" fontId="22" fillId="0" borderId="0" xfId="0" applyFont="1" applyBorder="1" applyAlignment="1">
      <alignment horizontal="center" vertical="center"/>
    </xf>
    <xf numFmtId="0" fontId="12" fillId="0" borderId="0" xfId="0" applyFont="1" applyBorder="1" applyAlignment="1">
      <alignment vertical="center" wrapText="1"/>
    </xf>
    <xf numFmtId="166" fontId="3" fillId="0" borderId="0" xfId="2" applyNumberFormat="1" applyFont="1" applyAlignment="1">
      <alignment horizontal="center" vertical="center"/>
    </xf>
    <xf numFmtId="43" fontId="3" fillId="0" borderId="0" xfId="2" applyFont="1" applyAlignment="1">
      <alignment horizontal="center" vertical="center"/>
    </xf>
    <xf numFmtId="166" fontId="3" fillId="0" borderId="0" xfId="2" applyNumberFormat="1" applyFont="1" applyAlignment="1">
      <alignment horizontal="left" vertical="center"/>
    </xf>
    <xf numFmtId="0" fontId="4" fillId="0" borderId="0" xfId="0" applyFont="1" applyAlignment="1">
      <alignment horizontal="left" vertical="center"/>
    </xf>
    <xf numFmtId="166" fontId="4" fillId="0" borderId="0" xfId="2" applyNumberFormat="1" applyFont="1" applyAlignment="1">
      <alignment horizontal="left" vertical="center"/>
    </xf>
    <xf numFmtId="166" fontId="24" fillId="0" borderId="0" xfId="2" applyNumberFormat="1" applyFont="1" applyAlignment="1">
      <alignment horizontal="left" vertical="center" wrapText="1"/>
    </xf>
    <xf numFmtId="0" fontId="3" fillId="0" borderId="0" xfId="0" applyFont="1" applyBorder="1" applyAlignment="1">
      <alignment vertical="top" wrapText="1"/>
    </xf>
  </cellXfs>
  <cellStyles count="4">
    <cellStyle name="Millares" xfId="2" builtinId="3"/>
    <cellStyle name="Millares [0]" xfId="1" builtinId="6"/>
    <cellStyle name="Normal" xfId="0" builtinId="0"/>
    <cellStyle name="Porcentaje" xfId="3" builtinId="5"/>
  </cellStyles>
  <dxfs count="1">
    <dxf>
      <fill>
        <patternFill patternType="solid">
          <fgColor rgb="FFEDEDED"/>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0</xdr:row>
      <xdr:rowOff>257176</xdr:rowOff>
    </xdr:from>
    <xdr:to>
      <xdr:col>6</xdr:col>
      <xdr:colOff>5095875</xdr:colOff>
      <xdr:row>1</xdr:row>
      <xdr:rowOff>614876</xdr:rowOff>
    </xdr:to>
    <xdr:pic>
      <xdr:nvPicPr>
        <xdr:cNvPr id="2" name="Imagen 1"/>
        <xdr:cNvPicPr>
          <a:picLocks noChangeAspect="1"/>
        </xdr:cNvPicPr>
      </xdr:nvPicPr>
      <xdr:blipFill>
        <a:blip xmlns:r="http://schemas.openxmlformats.org/officeDocument/2006/relationships" r:embed="rId1"/>
        <a:stretch>
          <a:fillRect/>
        </a:stretch>
      </xdr:blipFill>
      <xdr:spPr>
        <a:xfrm>
          <a:off x="266700" y="257176"/>
          <a:ext cx="5257800" cy="624400"/>
        </a:xfrm>
        <a:prstGeom prst="rect">
          <a:avLst/>
        </a:prstGeom>
      </xdr:spPr>
    </xdr:pic>
    <xdr:clientData/>
  </xdr:twoCellAnchor>
  <xdr:twoCellAnchor>
    <xdr:from>
      <xdr:col>7</xdr:col>
      <xdr:colOff>0</xdr:colOff>
      <xdr:row>61</xdr:row>
      <xdr:rowOff>0</xdr:rowOff>
    </xdr:from>
    <xdr:to>
      <xdr:col>7</xdr:col>
      <xdr:colOff>257175</xdr:colOff>
      <xdr:row>61</xdr:row>
      <xdr:rowOff>190500</xdr:rowOff>
    </xdr:to>
    <xdr:sp macro="" textlink="">
      <xdr:nvSpPr>
        <xdr:cNvPr id="37" name="CuadroTexto 36"/>
        <xdr:cNvSpPr txBox="1"/>
      </xdr:nvSpPr>
      <xdr:spPr>
        <a:xfrm>
          <a:off x="5695950" y="12753975"/>
          <a:ext cx="25717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100" b="1">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xdr:colOff>
      <xdr:row>0</xdr:row>
      <xdr:rowOff>76200</xdr:rowOff>
    </xdr:from>
    <xdr:to>
      <xdr:col>6</xdr:col>
      <xdr:colOff>5124450</xdr:colOff>
      <xdr:row>0</xdr:row>
      <xdr:rowOff>725485</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5" y="76200"/>
          <a:ext cx="5467350" cy="6492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nitez\Desktop\PLANIFICACION\2022\Informes\Funcionariado\Comparativo\Funcionarios_07_2018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enitez\Desktop\PLANIFICACION\2022\Expedientes\Exp_4519_22_MTESS_Informes\CantFuncPorSexo_07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enitez\Desktop\PLANIFICACION\2022\Informes\Funcionariado\Comparativo\TotalFuncionarios_11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enitez\Desktop\PLANIFICACION\2022\Expedientes\Exp_4519_22_MTESS_Informes\CantFuncPorSexo_03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enitez\Desktop\PLANIFICACION\2022\Informes\Funcionariado\Comparativo\Funcionarios_07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Contratados"/>
      <sheetName val="Permanentes"/>
    </sheetNames>
    <sheetDataSet>
      <sheetData sheetId="0">
        <row r="5">
          <cell r="G5" t="str">
            <v>CONGRESO NACIONAL</v>
          </cell>
          <cell r="H5">
            <v>537</v>
          </cell>
          <cell r="I5">
            <v>234</v>
          </cell>
        </row>
        <row r="6">
          <cell r="G6" t="str">
            <v>HONORABLE CAMARA DE SENADORES</v>
          </cell>
          <cell r="H6">
            <v>741</v>
          </cell>
          <cell r="I6">
            <v>152</v>
          </cell>
        </row>
        <row r="7">
          <cell r="G7" t="str">
            <v xml:space="preserve">HONORABLE CAMARA DE DIPUTADOS </v>
          </cell>
          <cell r="H7">
            <v>1405</v>
          </cell>
          <cell r="I7">
            <v>643</v>
          </cell>
        </row>
        <row r="8">
          <cell r="G8"/>
          <cell r="H8"/>
          <cell r="I8"/>
        </row>
        <row r="9">
          <cell r="G9" t="str">
            <v>PRESIDENCIA DE LA REPÚBLICA  / GABINETE CIVIL</v>
          </cell>
          <cell r="H9">
            <v>221</v>
          </cell>
          <cell r="I9">
            <v>54</v>
          </cell>
        </row>
        <row r="10">
          <cell r="G10" t="str">
            <v>GABINETE MILITAR</v>
          </cell>
          <cell r="H10">
            <v>25</v>
          </cell>
          <cell r="I10">
            <v>2</v>
          </cell>
        </row>
        <row r="11">
          <cell r="G11" t="str">
            <v>PROCURADURÍA GENERAL DE LA REPÚBLICA</v>
          </cell>
          <cell r="H11">
            <v>110</v>
          </cell>
          <cell r="I11">
            <v>7</v>
          </cell>
        </row>
        <row r="12">
          <cell r="G12" t="str">
            <v>MINISTERIO DE DESARROLLO SOCIAL (Ex-SAS)</v>
          </cell>
          <cell r="H12">
            <v>211</v>
          </cell>
          <cell r="I12">
            <v>1103</v>
          </cell>
        </row>
        <row r="13">
          <cell r="G13" t="str">
            <v>AUDITORÍA GENERAL DEL PODER EJECUTIVO (AGPE)</v>
          </cell>
          <cell r="H13">
            <v>55</v>
          </cell>
          <cell r="I13">
            <v>4</v>
          </cell>
        </row>
        <row r="14">
          <cell r="G14" t="str">
            <v>SECRETARIA TÉCNICA DE PLANIFICACIÓN DEL DESARROLLO ECONÓMICO Y SOCIAL (STP)</v>
          </cell>
          <cell r="H14">
            <v>151</v>
          </cell>
          <cell r="I14">
            <v>127</v>
          </cell>
        </row>
        <row r="15">
          <cell r="G15" t="str">
            <v>SECRETARÍA DE LA FUNCIÓN PÚBLICA (SFP)</v>
          </cell>
          <cell r="H15">
            <v>73</v>
          </cell>
          <cell r="I15">
            <v>7</v>
          </cell>
        </row>
        <row r="16">
          <cell r="G16" t="str">
            <v>INSTITUTO NACIONAL DE ESTADÍSTICA (INE - Ex DGEEC)</v>
          </cell>
          <cell r="H16">
            <v>91</v>
          </cell>
          <cell r="I16">
            <v>263</v>
          </cell>
        </row>
        <row r="17">
          <cell r="G17" t="str">
            <v>SECRETARÍA NACIONAL ANTIDROGAS (SENAD)</v>
          </cell>
          <cell r="H17">
            <v>374</v>
          </cell>
          <cell r="I17">
            <v>17</v>
          </cell>
        </row>
        <row r="18">
          <cell r="G18" t="str">
            <v xml:space="preserve">CONSEJO DE LA DEFENSA NACIONAL </v>
          </cell>
          <cell r="H18">
            <v>11</v>
          </cell>
          <cell r="I18">
            <v>1</v>
          </cell>
        </row>
        <row r="19">
          <cell r="G19" t="str">
            <v xml:space="preserve">SECRETARÍA DE DESARROLLO PARA REPATRIADOS Y REFUGIADOS CONNACIONALES </v>
          </cell>
          <cell r="H19">
            <v>56</v>
          </cell>
          <cell r="I19">
            <v>12</v>
          </cell>
        </row>
        <row r="20">
          <cell r="G20" t="str">
            <v>SECRETARÍA NACIONAL DE TURISMO (SENATUR)</v>
          </cell>
          <cell r="H20">
            <v>177</v>
          </cell>
          <cell r="I20">
            <v>132</v>
          </cell>
        </row>
        <row r="21">
          <cell r="G21" t="str">
            <v>SECRETARÍA DE PREVENCIÓN DE LAVADO DE DINERO O BIENES- SEPRELAD</v>
          </cell>
          <cell r="H21">
            <v>42</v>
          </cell>
          <cell r="I21">
            <v>17</v>
          </cell>
        </row>
        <row r="22">
          <cell r="G22" t="str">
            <v>CONSEJO NACIONAL DE CIENCIA Y TECNOLOGÍA (CONACYT)</v>
          </cell>
          <cell r="H22">
            <v>33</v>
          </cell>
          <cell r="I22">
            <v>86</v>
          </cell>
        </row>
        <row r="23">
          <cell r="G23" t="str">
            <v>ESCRIBANÍA MAYOR DE GOBIERNO</v>
          </cell>
          <cell r="H23">
            <v>29</v>
          </cell>
          <cell r="I23">
            <v>4</v>
          </cell>
        </row>
        <row r="24">
          <cell r="G24" t="str">
            <v>MINISTERIO DE LA NIÑEZ Y LA ADOLESCENCIA (MINNA, Ex-SNNA)</v>
          </cell>
          <cell r="H24">
            <v>452</v>
          </cell>
          <cell r="I24">
            <v>227</v>
          </cell>
        </row>
        <row r="25">
          <cell r="G25" t="str">
            <v>SECRETARÍA DE EMERGENCIA NACIONAL (SEN)</v>
          </cell>
          <cell r="H25">
            <v>53</v>
          </cell>
          <cell r="I25">
            <v>350</v>
          </cell>
        </row>
        <row r="26">
          <cell r="G26" t="str">
            <v>SECRETARÍA NACIONAL DE DEPORTES (SND)</v>
          </cell>
          <cell r="H26">
            <v>81</v>
          </cell>
          <cell r="I26">
            <v>33</v>
          </cell>
        </row>
        <row r="27">
          <cell r="G27" t="str">
            <v>SECRETARÍA NACIONAL DE CULTURA (SNC)</v>
          </cell>
          <cell r="H27">
            <v>181</v>
          </cell>
          <cell r="I27">
            <v>69</v>
          </cell>
        </row>
        <row r="28">
          <cell r="G28" t="str">
            <v xml:space="preserve">GABINETE SOCIAL </v>
          </cell>
          <cell r="H28">
            <v>6</v>
          </cell>
          <cell r="I28">
            <v>33</v>
          </cell>
        </row>
        <row r="29">
          <cell r="G29" t="str">
            <v>SECRETARÍA DE POLÍTICAS LINGÜÍSTICAS (SPL)</v>
          </cell>
          <cell r="H29">
            <v>35</v>
          </cell>
          <cell r="I29">
            <v>8</v>
          </cell>
        </row>
        <row r="30">
          <cell r="G30" t="str">
            <v>SECRETARIA NACIONAL POR LOS DERECHOS HUMANOS DE LAS PERSONAS CON DISCAPACIDAD (SENADIS)</v>
          </cell>
          <cell r="H30">
            <v>329</v>
          </cell>
          <cell r="I30">
            <v>193</v>
          </cell>
        </row>
        <row r="31">
          <cell r="G31" t="str">
            <v>MINISTERIO DE TECNOLOGÍAS DE LA INFORMACIÓN Y COMUNICACIÓN (MITIC)</v>
          </cell>
          <cell r="H31">
            <v>188</v>
          </cell>
          <cell r="I31">
            <v>201</v>
          </cell>
        </row>
        <row r="32">
          <cell r="G32" t="str">
            <v>SECRETARÍA NACIONAL DE LA JUVENTUD (SNJ)</v>
          </cell>
          <cell r="H32">
            <v>27</v>
          </cell>
          <cell r="I32">
            <v>15</v>
          </cell>
        </row>
        <row r="33">
          <cell r="G33" t="str">
            <v>SECRETARÍA NACIONAL ANTICORRUPCIÓN (SENAC)</v>
          </cell>
          <cell r="H33">
            <v>12</v>
          </cell>
          <cell r="I33">
            <v>4</v>
          </cell>
        </row>
        <row r="34">
          <cell r="G34" t="str">
            <v>SECRETARÍA NACIONAL DE ADMINISTRACIÓN DE BIENES INCAUTADOS Y COMISADOS (SENABICO)</v>
          </cell>
          <cell r="H34">
            <v>6</v>
          </cell>
          <cell r="I34">
            <v>7</v>
          </cell>
        </row>
        <row r="35">
          <cell r="G35" t="str">
            <v>AGENCIA ESPACIAL DEL PARAGUAY (AEP)</v>
          </cell>
          <cell r="H35">
            <v>9</v>
          </cell>
          <cell r="I35">
            <v>0</v>
          </cell>
        </row>
        <row r="36">
          <cell r="G36" t="str">
            <v xml:space="preserve">ORQUESTA SINFÓNICA NACIONAL </v>
          </cell>
          <cell r="H36">
            <v>0</v>
          </cell>
          <cell r="I36">
            <v>129</v>
          </cell>
        </row>
        <row r="37">
          <cell r="G37" t="str">
            <v xml:space="preserve">VICEPRESIDENCIA DE LA REPÚBLICA </v>
          </cell>
          <cell r="H37">
            <v>65</v>
          </cell>
          <cell r="I37">
            <v>13</v>
          </cell>
        </row>
        <row r="38">
          <cell r="G38" t="str">
            <v>MINISTERIO DEL INTERIOR (MI)</v>
          </cell>
          <cell r="H38">
            <v>273</v>
          </cell>
          <cell r="I38">
            <v>48</v>
          </cell>
        </row>
        <row r="39">
          <cell r="G39" t="str">
            <v xml:space="preserve">DIRECCIÓN GENERAL DE MIGRACIONES (DGM) </v>
          </cell>
          <cell r="H39">
            <v>181</v>
          </cell>
          <cell r="I39">
            <v>172</v>
          </cell>
        </row>
        <row r="40">
          <cell r="G40" t="str">
            <v>POLICÍA NACIONAL (PN)</v>
          </cell>
          <cell r="H40">
            <v>25093</v>
          </cell>
          <cell r="I40">
            <v>77</v>
          </cell>
        </row>
        <row r="41">
          <cell r="G41" t="str">
            <v>MINISTERIO DE RELACIONES EXTERIORES (MRE)</v>
          </cell>
          <cell r="H41">
            <v>880</v>
          </cell>
          <cell r="I41">
            <v>398</v>
          </cell>
        </row>
        <row r="42">
          <cell r="G42" t="str">
            <v>MINISTERIO DE DEFENSA NACIONAL (MDN)</v>
          </cell>
          <cell r="H42">
            <v>313</v>
          </cell>
          <cell r="I42">
            <v>6</v>
          </cell>
        </row>
        <row r="43">
          <cell r="G43" t="str">
            <v>CENTRO FINANCIERO 1 - COMANDO EN JEFE</v>
          </cell>
          <cell r="H43">
            <v>310</v>
          </cell>
          <cell r="I43">
            <v>36</v>
          </cell>
        </row>
        <row r="44">
          <cell r="G44" t="str">
            <v>CENTRO FINANCIERO 2 - COMANDO DEL EJERCITO</v>
          </cell>
          <cell r="H44">
            <v>764</v>
          </cell>
          <cell r="I44">
            <v>14</v>
          </cell>
        </row>
        <row r="45">
          <cell r="G45" t="str">
            <v>CENTRO FINANCIERO 3 - COMANDO DE LA ARMADA</v>
          </cell>
          <cell r="H45">
            <v>541</v>
          </cell>
          <cell r="I45">
            <v>0</v>
          </cell>
        </row>
        <row r="46">
          <cell r="G46" t="str">
            <v>CENTRO FINANCIERO 4 - COMANDO DE LA FUERZA AÉREA</v>
          </cell>
          <cell r="H46">
            <v>162</v>
          </cell>
          <cell r="I46">
            <v>8</v>
          </cell>
        </row>
        <row r="47">
          <cell r="G47" t="str">
            <v>CENTRO FINANCIERO 5 - COMANDO LOGÍSTICO</v>
          </cell>
          <cell r="H47">
            <v>675</v>
          </cell>
          <cell r="I47">
            <v>110</v>
          </cell>
        </row>
        <row r="48">
          <cell r="G48" t="str">
            <v>MINISTERIO DE HACIENDA (MH)</v>
          </cell>
          <cell r="H48">
            <v>1795</v>
          </cell>
          <cell r="I48">
            <v>530</v>
          </cell>
        </row>
        <row r="49">
          <cell r="G49" t="str">
            <v>MINISTERIO DE EDUCACIÓN Y CIENCIAS (MEC)</v>
          </cell>
          <cell r="H49">
            <v>82393</v>
          </cell>
          <cell r="I49">
            <v>993</v>
          </cell>
        </row>
        <row r="50">
          <cell r="G50" t="str">
            <v>CONSEJO NACIONAL DE EDUCACIÓN Y CULTURA (CONEC)</v>
          </cell>
          <cell r="H50">
            <v>14</v>
          </cell>
          <cell r="I50">
            <v>0</v>
          </cell>
        </row>
        <row r="51">
          <cell r="G51" t="str">
            <v>MINISTERIO DE SALUD PÚBLICA Y BIENESTAR SOCIAL (MSPBS)</v>
          </cell>
          <cell r="H51">
            <v>24271</v>
          </cell>
          <cell r="I51">
            <v>17076</v>
          </cell>
        </row>
        <row r="52">
          <cell r="G52" t="str">
            <v xml:space="preserve">MINISTERIO DE JUSTICIA (MJ) </v>
          </cell>
          <cell r="H52">
            <v>2526</v>
          </cell>
          <cell r="I52">
            <v>473</v>
          </cell>
        </row>
        <row r="53">
          <cell r="G53" t="str">
            <v>MINISTERIO DE AGRICULTURA Y GANADERÍA (MAG)</v>
          </cell>
          <cell r="H53">
            <v>1606</v>
          </cell>
          <cell r="I53">
            <v>1406</v>
          </cell>
        </row>
        <row r="54">
          <cell r="G54" t="str">
            <v>MINISTERIO DE INDUSTRIA Y COMERCIO (MIC)</v>
          </cell>
          <cell r="H54">
            <v>339</v>
          </cell>
          <cell r="I54">
            <v>100</v>
          </cell>
        </row>
        <row r="55">
          <cell r="G55" t="str">
            <v>MINISTERIO DE OBRAS PÚBLICAS Y COMUNICACIONES (MOPC)</v>
          </cell>
          <cell r="H55">
            <v>2740</v>
          </cell>
          <cell r="I55">
            <v>1283</v>
          </cell>
        </row>
        <row r="56">
          <cell r="G56" t="str">
            <v>MINISTERIO DE LA MUJER (MM)</v>
          </cell>
          <cell r="H56">
            <v>68</v>
          </cell>
          <cell r="I56">
            <v>131</v>
          </cell>
        </row>
        <row r="57">
          <cell r="G57" t="str">
            <v>MINISTERIO DE TRABAJO, EMPLEO Y SEGURIDAD SOCIAL (MTESS)</v>
          </cell>
          <cell r="H57">
            <v>295</v>
          </cell>
          <cell r="I57">
            <v>109</v>
          </cell>
        </row>
        <row r="58">
          <cell r="G58" t="str">
            <v>SERVICIO NACIONAL DE PROMOCION PROFESIONAL (SNPP)</v>
          </cell>
          <cell r="H58">
            <v>481</v>
          </cell>
          <cell r="I58">
            <v>1128</v>
          </cell>
        </row>
        <row r="59">
          <cell r="G59" t="str">
            <v>SISTEMA NACIONAL DE FORMACIÓN Y CAPACITACIÓN LABORAL  (SINAFOCAL)</v>
          </cell>
          <cell r="H59">
            <v>102</v>
          </cell>
          <cell r="I59">
            <v>36</v>
          </cell>
        </row>
        <row r="60">
          <cell r="G60"/>
          <cell r="H60"/>
          <cell r="I60"/>
        </row>
        <row r="61">
          <cell r="G61" t="str">
            <v>CORTE SUPREMA DE JUSTICIA</v>
          </cell>
          <cell r="H61">
            <v>11534</v>
          </cell>
          <cell r="I61">
            <v>1852</v>
          </cell>
        </row>
        <row r="62">
          <cell r="G62" t="str">
            <v>TRIBUNAL SUPERIOR DE JUSTICIA ELECTORAL (TSJE)</v>
          </cell>
          <cell r="H62">
            <v>4469</v>
          </cell>
          <cell r="I62">
            <v>2391</v>
          </cell>
        </row>
        <row r="63">
          <cell r="G63" t="str">
            <v xml:space="preserve">MINISTERIO PÚBLICO </v>
          </cell>
          <cell r="H63">
            <v>5018</v>
          </cell>
          <cell r="I63">
            <v>604</v>
          </cell>
        </row>
        <row r="64">
          <cell r="G64" t="str">
            <v>CONSEJO DE LA MAGISTRATURA</v>
          </cell>
          <cell r="H64">
            <v>85</v>
          </cell>
          <cell r="I64">
            <v>27</v>
          </cell>
        </row>
        <row r="65">
          <cell r="G65" t="str">
            <v>ESCUELA JUDICIAL</v>
          </cell>
          <cell r="H65">
            <v>55</v>
          </cell>
          <cell r="I65">
            <v>91</v>
          </cell>
        </row>
        <row r="66">
          <cell r="G66" t="str">
            <v>JURADO DE ENJUICIAMIENTO DE MAGISTRADOS</v>
          </cell>
          <cell r="H66">
            <v>199</v>
          </cell>
          <cell r="I66">
            <v>38</v>
          </cell>
        </row>
        <row r="67">
          <cell r="G67" t="str">
            <v xml:space="preserve">MINISTERIO DE LA DEFENSA PÚBLICA </v>
          </cell>
          <cell r="H67">
            <v>1951</v>
          </cell>
          <cell r="I67">
            <v>563</v>
          </cell>
        </row>
        <row r="68">
          <cell r="G68"/>
          <cell r="H68"/>
          <cell r="I68"/>
        </row>
        <row r="69">
          <cell r="G69" t="str">
            <v xml:space="preserve">CONTRALORÍA GENERAL DE LA REPÚBLICA </v>
          </cell>
          <cell r="H69">
            <v>852</v>
          </cell>
          <cell r="I69">
            <v>64</v>
          </cell>
        </row>
        <row r="70">
          <cell r="G70"/>
          <cell r="H70"/>
          <cell r="I70"/>
        </row>
        <row r="71">
          <cell r="G71" t="str">
            <v>DEFENSORÍA DEL PUEBLO</v>
          </cell>
          <cell r="H71">
            <v>120</v>
          </cell>
          <cell r="I71">
            <v>68</v>
          </cell>
        </row>
        <row r="72">
          <cell r="G72" t="str">
            <v xml:space="preserve">MECANISMO NACIONAL DE PREVENCIÓN CONTRA LA TORTURA Y OTROS TRATOS O PENAS CRUELES INHUMANOS O DEGRADANTES </v>
          </cell>
          <cell r="H72">
            <v>22</v>
          </cell>
          <cell r="I72">
            <v>1</v>
          </cell>
        </row>
        <row r="73">
          <cell r="G73"/>
          <cell r="H73"/>
          <cell r="I73"/>
        </row>
        <row r="74">
          <cell r="G74"/>
          <cell r="H74"/>
          <cell r="I74"/>
        </row>
        <row r="75">
          <cell r="G75" t="str">
            <v xml:space="preserve">BANCO CENTRAL DEL PARAGUAY </v>
          </cell>
          <cell r="H75">
            <v>864</v>
          </cell>
          <cell r="I75">
            <v>23</v>
          </cell>
        </row>
        <row r="76">
          <cell r="G76"/>
          <cell r="H76"/>
          <cell r="I76"/>
        </row>
        <row r="77">
          <cell r="G77" t="str">
            <v>I DEPARTAMENTO: CONCEPCIÓN</v>
          </cell>
          <cell r="H77">
            <v>67</v>
          </cell>
          <cell r="I77">
            <v>94</v>
          </cell>
        </row>
        <row r="78">
          <cell r="G78" t="str">
            <v>II DEPARTAMENTO: SAN PEDRO</v>
          </cell>
          <cell r="H78">
            <v>50</v>
          </cell>
          <cell r="I78">
            <v>45</v>
          </cell>
        </row>
        <row r="79">
          <cell r="G79" t="str">
            <v>III DEPARTAMENTO: CORDILLERA</v>
          </cell>
          <cell r="H79">
            <v>56</v>
          </cell>
          <cell r="I79">
            <v>41</v>
          </cell>
        </row>
        <row r="80">
          <cell r="G80" t="str">
            <v>IV DEPARTAMENTO: GUAIRÁ</v>
          </cell>
          <cell r="H80">
            <v>85</v>
          </cell>
          <cell r="I80">
            <v>92</v>
          </cell>
        </row>
        <row r="81">
          <cell r="G81" t="str">
            <v>V DEPARTAMENTO: CAAGUAZÚ</v>
          </cell>
          <cell r="H81">
            <v>71</v>
          </cell>
          <cell r="I81">
            <v>112</v>
          </cell>
        </row>
        <row r="82">
          <cell r="G82" t="str">
            <v>VI DEPARTAMENTO: CAAZAPÁ</v>
          </cell>
          <cell r="H82">
            <v>52</v>
          </cell>
          <cell r="I82">
            <v>71</v>
          </cell>
        </row>
        <row r="83">
          <cell r="G83" t="str">
            <v>VII DEPARTAMENTO: ITAPÚA</v>
          </cell>
          <cell r="H83">
            <v>133</v>
          </cell>
          <cell r="I83">
            <v>117</v>
          </cell>
        </row>
        <row r="84">
          <cell r="G84" t="str">
            <v>VIII DEPARTAMENTO: MISIONES</v>
          </cell>
          <cell r="H84">
            <v>92</v>
          </cell>
          <cell r="I84">
            <v>35</v>
          </cell>
        </row>
        <row r="85">
          <cell r="G85" t="str">
            <v>IX DEPARTAMENTO: PARAGUARÍ</v>
          </cell>
          <cell r="H85">
            <v>94</v>
          </cell>
          <cell r="I85">
            <v>93</v>
          </cell>
        </row>
        <row r="86">
          <cell r="G86" t="str">
            <v>X DEPARTAMENTO: ALTO PARANÁ</v>
          </cell>
          <cell r="H86">
            <v>58</v>
          </cell>
          <cell r="I86">
            <v>141</v>
          </cell>
        </row>
        <row r="87">
          <cell r="G87" t="str">
            <v>XI DEPARTAMENTO: CENTRAL</v>
          </cell>
          <cell r="H87">
            <v>113</v>
          </cell>
          <cell r="I87">
            <v>65</v>
          </cell>
        </row>
        <row r="88">
          <cell r="G88" t="str">
            <v>XII DEPARTAMENTO: ÑEEMBUCÚ</v>
          </cell>
          <cell r="H88">
            <v>71</v>
          </cell>
          <cell r="I88">
            <v>31</v>
          </cell>
        </row>
        <row r="89">
          <cell r="G89" t="str">
            <v>XIII DEPARTAMENTO: AMAMBAY</v>
          </cell>
          <cell r="H89">
            <v>47</v>
          </cell>
          <cell r="I89">
            <v>168</v>
          </cell>
        </row>
        <row r="90">
          <cell r="G90" t="str">
            <v>XIV DEPARTAMENTO: CANINDEYÚ</v>
          </cell>
          <cell r="H90">
            <v>51</v>
          </cell>
          <cell r="I90">
            <v>40</v>
          </cell>
        </row>
        <row r="91">
          <cell r="G91" t="str">
            <v>XV DEPARTAMENTO: PRESIDENTE HAYES</v>
          </cell>
          <cell r="H91">
            <v>50</v>
          </cell>
          <cell r="I91">
            <v>38</v>
          </cell>
        </row>
        <row r="92">
          <cell r="G92" t="str">
            <v>XVI DEPARTAMENTO: BOQUERÓN</v>
          </cell>
          <cell r="H92">
            <v>70</v>
          </cell>
          <cell r="I92">
            <v>98</v>
          </cell>
        </row>
        <row r="93">
          <cell r="G93" t="str">
            <v>XVII DEPARTAMENTO: ALTO PARAGUAY</v>
          </cell>
          <cell r="H93">
            <v>50</v>
          </cell>
          <cell r="I93">
            <v>23</v>
          </cell>
        </row>
        <row r="94">
          <cell r="G94"/>
          <cell r="H94"/>
          <cell r="I94"/>
        </row>
        <row r="95">
          <cell r="G95" t="str">
            <v>INSTITUTO NACIONAL DE TECNOLOGÍA, NORMALIZACIÓN Y METROLOGÍA (INTN)</v>
          </cell>
          <cell r="H95">
            <v>279</v>
          </cell>
          <cell r="I95">
            <v>69</v>
          </cell>
        </row>
        <row r="96">
          <cell r="G96" t="str">
            <v>INSTITUTO NACIONAL DE DESARROLLO RURAL Y DE LA TIERRA - INDERT</v>
          </cell>
          <cell r="H96">
            <v>465</v>
          </cell>
          <cell r="I96">
            <v>131</v>
          </cell>
        </row>
        <row r="97">
          <cell r="G97" t="str">
            <v>DIRECCIÓN DE BENEFICENCIA Y AYUDA SOCIAL - DIBEN</v>
          </cell>
          <cell r="H97">
            <v>92</v>
          </cell>
          <cell r="I97">
            <v>11</v>
          </cell>
        </row>
        <row r="98">
          <cell r="G98" t="str">
            <v>INSTITUTO PARAGUAYO DEL INDIGENA - INDI</v>
          </cell>
          <cell r="H98">
            <v>64</v>
          </cell>
          <cell r="I98">
            <v>14</v>
          </cell>
        </row>
        <row r="99">
          <cell r="G99" t="str">
            <v>FONDO NACIONAL DE LA CULTURA Y LAS ARTES - FONDEC</v>
          </cell>
          <cell r="H99">
            <v>20</v>
          </cell>
          <cell r="I99">
            <v>4</v>
          </cell>
        </row>
        <row r="100">
          <cell r="G100" t="str">
            <v>COMISION NACIONAL DE VALORES - CNV</v>
          </cell>
          <cell r="H100">
            <v>37</v>
          </cell>
          <cell r="I100">
            <v>0</v>
          </cell>
        </row>
        <row r="101">
          <cell r="G101" t="str">
            <v>COMISION NACIONAL DE TELECOMUNICACIONES  - CONATEL</v>
          </cell>
          <cell r="H101">
            <v>287</v>
          </cell>
          <cell r="I101">
            <v>47</v>
          </cell>
        </row>
        <row r="102">
          <cell r="G102" t="str">
            <v>DIRECCIÓN NACIONAL DE TRANSPORTE - DINATRAN</v>
          </cell>
          <cell r="H102">
            <v>246</v>
          </cell>
          <cell r="I102">
            <v>69</v>
          </cell>
        </row>
        <row r="103">
          <cell r="G103" t="str">
            <v>ENTE REGULADOR DE SERVICIOS SANITARIOS - ERSSAN</v>
          </cell>
          <cell r="H103">
            <v>49</v>
          </cell>
          <cell r="I103">
            <v>33</v>
          </cell>
        </row>
        <row r="104">
          <cell r="G104" t="str">
            <v>INSTITUTO NACIONAL DE COOPERATIVISMO - INCOOP</v>
          </cell>
          <cell r="H104">
            <v>145</v>
          </cell>
          <cell r="I104">
            <v>62</v>
          </cell>
        </row>
        <row r="105">
          <cell r="G105" t="str">
            <v>DIRECCIÓN NACIONAL DE ADUANAS - DNA</v>
          </cell>
          <cell r="H105">
            <v>1019</v>
          </cell>
          <cell r="I105">
            <v>147</v>
          </cell>
        </row>
        <row r="106">
          <cell r="G106" t="str">
            <v>SERVICIO NACIONAL DE CALIDAD Y SALUD ANIMAL - SENACSA</v>
          </cell>
          <cell r="H106">
            <v>1454</v>
          </cell>
          <cell r="I106">
            <v>144</v>
          </cell>
        </row>
        <row r="107">
          <cell r="G107" t="str">
            <v>INSTITUTO PARAGUAYO DE ARTESANÍA - IPA</v>
          </cell>
          <cell r="H107">
            <v>67</v>
          </cell>
          <cell r="I107">
            <v>16</v>
          </cell>
        </row>
        <row r="108">
          <cell r="G108" t="str">
            <v>SERVICIO NACIONAL DE CALIDAD, SANIDAD VEGETAL Y DE SEMILLAS - SENAVE</v>
          </cell>
          <cell r="H108">
            <v>385</v>
          </cell>
          <cell r="I108">
            <v>213</v>
          </cell>
        </row>
        <row r="109">
          <cell r="G109" t="str">
            <v>DIRECCIÓN NACIONAL DE CONTRATACIONES PÚBLICAS - DNCP</v>
          </cell>
          <cell r="H109">
            <v>126</v>
          </cell>
          <cell r="I109">
            <v>98</v>
          </cell>
        </row>
        <row r="110">
          <cell r="G110" t="str">
            <v>INSTITUTO FORESTAL NACIONAL - INFONA</v>
          </cell>
          <cell r="H110">
            <v>369</v>
          </cell>
          <cell r="I110">
            <v>72</v>
          </cell>
        </row>
        <row r="111">
          <cell r="G111" t="str">
            <v xml:space="preserve">MINISTERIO DEL AMBIENTE Y DESARROLLO SOSTENIBLE (Ex-SEAM) </v>
          </cell>
          <cell r="H111">
            <v>336</v>
          </cell>
          <cell r="I111">
            <v>49</v>
          </cell>
        </row>
        <row r="112">
          <cell r="G112" t="str">
            <v>INSTITUTO PARAGUAYO DE TECNOLOGÍA AGRARIA -  IPTA</v>
          </cell>
          <cell r="H112">
            <v>335</v>
          </cell>
          <cell r="I112">
            <v>232</v>
          </cell>
        </row>
        <row r="113">
          <cell r="G113" t="str">
            <v>MINISTERIO DE URBANISMO, VIVIENDA Y HABITAT (Ex-SENAVITAT)</v>
          </cell>
          <cell r="H113">
            <v>326</v>
          </cell>
          <cell r="I113">
            <v>367</v>
          </cell>
        </row>
        <row r="114">
          <cell r="G114" t="str">
            <v>DIRECCIÓN NACIONAL DE CORREOS DEL PARAGUAY -  DINACOPA</v>
          </cell>
          <cell r="H114">
            <v>959</v>
          </cell>
          <cell r="I114">
            <v>330</v>
          </cell>
        </row>
        <row r="115">
          <cell r="G115" t="str">
            <v>DIRECCIÓN NACIONAL DE PROPIEDAD INTELECTUAL - DINAPI</v>
          </cell>
          <cell r="H115">
            <v>111</v>
          </cell>
          <cell r="I115">
            <v>8</v>
          </cell>
        </row>
        <row r="116">
          <cell r="G116" t="str">
            <v>SECRETARÍA DE DEFENSA DEL CONSUMIDOR Y EL USUARIO - SEDECO</v>
          </cell>
          <cell r="H116">
            <v>24</v>
          </cell>
          <cell r="I116">
            <v>0</v>
          </cell>
        </row>
        <row r="117">
          <cell r="G117" t="str">
            <v>COMISIÓN NACIONAL DE LA COMPETENCIA (CONACOM)</v>
          </cell>
          <cell r="H117">
            <v>12</v>
          </cell>
          <cell r="I117">
            <v>0</v>
          </cell>
        </row>
        <row r="118">
          <cell r="G118" t="str">
            <v>AGENCIA NACIONAL DE TRANSITO Y SEGURIDAD VIAL</v>
          </cell>
          <cell r="H118">
            <v>12</v>
          </cell>
          <cell r="I118">
            <v>23</v>
          </cell>
        </row>
        <row r="119">
          <cell r="G119" t="str">
            <v>CONSEJO NACIONAL DE EDUCACIÓN SUPERIOR (CONES)</v>
          </cell>
          <cell r="H119">
            <v>30</v>
          </cell>
          <cell r="I119">
            <v>4</v>
          </cell>
        </row>
        <row r="120">
          <cell r="G120" t="str">
            <v>AGENCIA NACIONAL DE EVALUACIÓN Y ACREDITACIÓN DE LA EDUCACIÓN SUPERIOR (ANEAES)</v>
          </cell>
          <cell r="H120">
            <v>14</v>
          </cell>
          <cell r="I120">
            <v>7</v>
          </cell>
        </row>
        <row r="121">
          <cell r="G121" t="str">
            <v>AUTORIDAD REGULADORA RADIOLÓGICA Y NUCLEAR (ARRN)</v>
          </cell>
          <cell r="H121">
            <v>27</v>
          </cell>
          <cell r="I121">
            <v>0</v>
          </cell>
        </row>
        <row r="122">
          <cell r="G122"/>
          <cell r="H122"/>
          <cell r="I122"/>
        </row>
        <row r="123">
          <cell r="G123" t="str">
            <v>INSTITUTO DE PREVISIÓN SOCIAL - IPS</v>
          </cell>
          <cell r="H123">
            <v>13361</v>
          </cell>
          <cell r="I123">
            <v>3660</v>
          </cell>
        </row>
        <row r="124">
          <cell r="G124" t="str">
            <v>CAJA DE SEGURIDAD SOCIAL DE EMPLEADOS Y OBREROS FERROVIARIOS</v>
          </cell>
          <cell r="H124">
            <v>13</v>
          </cell>
          <cell r="I124">
            <v>0</v>
          </cell>
        </row>
        <row r="125">
          <cell r="G125" t="str">
            <v>CAJA DE JUBILACIONES Y PENSIONES DEL PERSONAL DE LA ANDE</v>
          </cell>
          <cell r="H125">
            <v>50</v>
          </cell>
          <cell r="I125">
            <v>3</v>
          </cell>
        </row>
        <row r="126">
          <cell r="G126" t="str">
            <v>CAJA DE JUBILACIONES Y PENSIONES DE EMPLEADOS DE BANCOS Y AFINES</v>
          </cell>
          <cell r="H126">
            <v>117</v>
          </cell>
          <cell r="I126">
            <v>38</v>
          </cell>
        </row>
        <row r="127">
          <cell r="G127" t="str">
            <v>CAJA DE JUBILACIONES Y PENSIONES DEL PERSONAL MUNICIPAL</v>
          </cell>
          <cell r="H127">
            <v>140</v>
          </cell>
          <cell r="I127">
            <v>59</v>
          </cell>
        </row>
        <row r="128">
          <cell r="G128"/>
          <cell r="H128"/>
          <cell r="I128"/>
        </row>
        <row r="129">
          <cell r="G129" t="str">
            <v>ADMINISTRACIÓN NACIONAL DE ELECTRICIDAD - ANDE</v>
          </cell>
          <cell r="H129">
            <v>4062</v>
          </cell>
          <cell r="I129">
            <v>953</v>
          </cell>
        </row>
        <row r="130">
          <cell r="G130" t="str">
            <v>ADMINISTRACIÓN NACIONAL DE NAVEGACION Y PUERTOS - ANNP</v>
          </cell>
          <cell r="H130">
            <v>1320</v>
          </cell>
          <cell r="I130">
            <v>131</v>
          </cell>
        </row>
        <row r="131">
          <cell r="G131" t="str">
            <v>DIRECCIÓN NACIONAL DE AERONAUTICA CIVIL - DINAC</v>
          </cell>
          <cell r="H131">
            <v>1554</v>
          </cell>
          <cell r="I131">
            <v>506</v>
          </cell>
        </row>
        <row r="132">
          <cell r="G132" t="str">
            <v>PETROLEOS PARAGUAYOS - PETROPAR</v>
          </cell>
          <cell r="H132">
            <v>596</v>
          </cell>
          <cell r="I132">
            <v>194</v>
          </cell>
        </row>
        <row r="133">
          <cell r="G133" t="str">
            <v>INDUSTRIA NACIONAL DEL CEMENTO - INC</v>
          </cell>
          <cell r="H133">
            <v>723</v>
          </cell>
          <cell r="I133">
            <v>323</v>
          </cell>
        </row>
        <row r="134">
          <cell r="G134"/>
          <cell r="H134"/>
          <cell r="I134"/>
        </row>
        <row r="135">
          <cell r="G135" t="str">
            <v>BANCO NACIONAL DE FOMENTO - BNF</v>
          </cell>
          <cell r="H135">
            <v>1103</v>
          </cell>
          <cell r="I135">
            <v>283</v>
          </cell>
        </row>
        <row r="136">
          <cell r="G136" t="str">
            <v>CREDITO AGRICOLA DE HABILITACIÓN - CAH</v>
          </cell>
          <cell r="H136">
            <v>409</v>
          </cell>
          <cell r="I136">
            <v>59</v>
          </cell>
        </row>
        <row r="137">
          <cell r="G137" t="str">
            <v>FONDO GANADERO</v>
          </cell>
          <cell r="H137">
            <v>119</v>
          </cell>
          <cell r="I137">
            <v>9</v>
          </cell>
        </row>
        <row r="138">
          <cell r="G138" t="str">
            <v>CAJA DE PRESTAMOS DEL MINISTERIO DE DEFENSA NACIONAL</v>
          </cell>
          <cell r="H138">
            <v>5</v>
          </cell>
          <cell r="I138">
            <v>1</v>
          </cell>
        </row>
        <row r="139">
          <cell r="G139" t="str">
            <v>AGENCIA FINANCIERA DE DESARROLLO - AFD</v>
          </cell>
          <cell r="H139">
            <v>72</v>
          </cell>
          <cell r="I139">
            <v>8</v>
          </cell>
        </row>
        <row r="140">
          <cell r="G140"/>
          <cell r="H140"/>
          <cell r="I140"/>
        </row>
        <row r="141">
          <cell r="G141" t="str">
            <v>UNA RECTORADO</v>
          </cell>
          <cell r="H141">
            <v>632</v>
          </cell>
          <cell r="I141">
            <v>70</v>
          </cell>
        </row>
        <row r="142">
          <cell r="G142" t="str">
            <v>CENTRO DE ESTUDIOS TECNOLÓGICOS (CETUNA)</v>
          </cell>
          <cell r="H142" t="str">
            <v>UNA Rectorado</v>
          </cell>
          <cell r="I142" t="str">
            <v>UNA Rectorado</v>
          </cell>
        </row>
        <row r="143">
          <cell r="G143" t="str">
            <v xml:space="preserve">DIRECCIÓN GENERAL DE SERVICIOS PARA EL DESARROLLO NACIONAL </v>
          </cell>
          <cell r="H143" t="str">
            <v>UNA Rectorado</v>
          </cell>
          <cell r="I143" t="str">
            <v>UNA Rectorado</v>
          </cell>
        </row>
        <row r="144">
          <cell r="G144" t="str">
            <v>UNA FACULTAD DE ENFERMERÍA Y OBSTETRICIA (Ex-INSTITUTO ANDRES BARBERO)</v>
          </cell>
          <cell r="H144">
            <v>603</v>
          </cell>
          <cell r="I144">
            <v>20</v>
          </cell>
        </row>
        <row r="145">
          <cell r="G145" t="str">
            <v>UNA COLEGIO EXPERIMENTAL PARAGUAY-BRASIL</v>
          </cell>
          <cell r="H145">
            <v>172</v>
          </cell>
          <cell r="I145">
            <v>8</v>
          </cell>
        </row>
        <row r="146">
          <cell r="G146" t="str">
            <v>UNA FACULTAD CIENCIAS AGRARIAS</v>
          </cell>
          <cell r="H146">
            <v>892</v>
          </cell>
          <cell r="I146">
            <v>100</v>
          </cell>
        </row>
        <row r="147">
          <cell r="G147" t="str">
            <v>UNA FACULTAD CIENCIAS EXACTAS Y NATURALES (FACEN)</v>
          </cell>
          <cell r="H147">
            <v>566</v>
          </cell>
          <cell r="I147">
            <v>118</v>
          </cell>
        </row>
        <row r="148">
          <cell r="G148" t="str">
            <v>UNA FACULTAD DE ARQUITECTURA, DISEÑO Y ARTE</v>
          </cell>
          <cell r="H148">
            <v>702</v>
          </cell>
          <cell r="I148">
            <v>87</v>
          </cell>
        </row>
        <row r="149">
          <cell r="G149" t="str">
            <v>UNA FACULTAD DE CIENCIAS ECONOMICAS</v>
          </cell>
          <cell r="H149">
            <v>1371</v>
          </cell>
          <cell r="I149">
            <v>171</v>
          </cell>
        </row>
        <row r="150">
          <cell r="G150" t="str">
            <v>UNA FACULTAD DE CIENCIAS MEDICAS</v>
          </cell>
          <cell r="H150">
            <v>4034</v>
          </cell>
          <cell r="I150">
            <v>1306</v>
          </cell>
        </row>
        <row r="151">
          <cell r="G151" t="str">
            <v>UNA FACULTAD DE CIENCIAS QUIMICAS</v>
          </cell>
          <cell r="H151">
            <v>360</v>
          </cell>
          <cell r="I151">
            <v>28</v>
          </cell>
        </row>
        <row r="152">
          <cell r="G152" t="str">
            <v>UNA FACULTAD DE DERECHO Y CIENCIAS SOCIALES</v>
          </cell>
          <cell r="H152">
            <v>847</v>
          </cell>
          <cell r="I152">
            <v>148</v>
          </cell>
        </row>
        <row r="153">
          <cell r="G153" t="str">
            <v>UNA FACULTAD DE FILOSOFIA</v>
          </cell>
          <cell r="H153">
            <v>1021</v>
          </cell>
          <cell r="I153">
            <v>54</v>
          </cell>
        </row>
        <row r="154">
          <cell r="G154" t="str">
            <v>UNA FACULTAD DE INGENIERIA</v>
          </cell>
          <cell r="H154">
            <v>980</v>
          </cell>
          <cell r="I154">
            <v>137</v>
          </cell>
        </row>
        <row r="155">
          <cell r="G155" t="str">
            <v>UNA FACULTAD DE ODONTOLOGIA</v>
          </cell>
          <cell r="H155">
            <v>353</v>
          </cell>
          <cell r="I155">
            <v>46</v>
          </cell>
        </row>
        <row r="156">
          <cell r="G156" t="str">
            <v>UNA FACULTAD DE POLITECNICA</v>
          </cell>
          <cell r="H156">
            <v>1000</v>
          </cell>
          <cell r="I156">
            <v>161</v>
          </cell>
        </row>
        <row r="157">
          <cell r="G157" t="str">
            <v>UNA FACULTAD DE CIENCIAS VETERINARIAS</v>
          </cell>
          <cell r="H157">
            <v>881</v>
          </cell>
          <cell r="I157">
            <v>2</v>
          </cell>
        </row>
        <row r="158">
          <cell r="G158" t="str">
            <v>UNA INST.INV. CIENCIAS DE LA SALUD</v>
          </cell>
          <cell r="H158">
            <v>151</v>
          </cell>
          <cell r="I158">
            <v>0</v>
          </cell>
        </row>
        <row r="159">
          <cell r="G159" t="str">
            <v>UNA FACULTAD DE CIENCIAS SOCIALES (Ex INSTITUTO DE TRABAJO SOCIAL)</v>
          </cell>
          <cell r="H159">
            <v>92</v>
          </cell>
          <cell r="I159">
            <v>0</v>
          </cell>
        </row>
        <row r="160">
          <cell r="G160" t="str">
            <v>UNIVERSIDAD NACIONAL DEL ESTE - UNE</v>
          </cell>
          <cell r="H160">
            <v>1415</v>
          </cell>
          <cell r="I160">
            <v>221</v>
          </cell>
        </row>
        <row r="161">
          <cell r="G161" t="str">
            <v xml:space="preserve"> UNE FACULTAD DE ING. AGRONÓMICA</v>
          </cell>
          <cell r="H161" t="str">
            <v>UNE Rectorado</v>
          </cell>
          <cell r="I161" t="str">
            <v>UNE Rectorado</v>
          </cell>
        </row>
        <row r="162">
          <cell r="G162" t="str">
            <v xml:space="preserve"> UNE FACULTAD DE CIENCIAS ECONÓMICAS</v>
          </cell>
          <cell r="H162" t="str">
            <v>UNE Rectorado</v>
          </cell>
          <cell r="I162" t="str">
            <v>UNE Rectorado</v>
          </cell>
        </row>
        <row r="163">
          <cell r="G163" t="str">
            <v xml:space="preserve"> UNE FACULTAD DE FILOSOFÍA</v>
          </cell>
          <cell r="H163" t="str">
            <v>UNE Rectorado</v>
          </cell>
          <cell r="I163" t="str">
            <v>UNE Rectorado</v>
          </cell>
        </row>
        <row r="164">
          <cell r="G164" t="str">
            <v xml:space="preserve"> UNE FACULTAD POLITÉCNICA</v>
          </cell>
          <cell r="H164" t="str">
            <v>UNE Rectorado</v>
          </cell>
          <cell r="I164" t="str">
            <v>UNE Rectorado</v>
          </cell>
        </row>
        <row r="165">
          <cell r="G165" t="str">
            <v xml:space="preserve"> UNE FACULTAD DE DERECHO Y CIENCIAS SOCIALES</v>
          </cell>
          <cell r="H165" t="str">
            <v>UNE Rectorado</v>
          </cell>
          <cell r="I165" t="str">
            <v>UNE Rectorado</v>
          </cell>
        </row>
        <row r="166">
          <cell r="G166" t="str">
            <v xml:space="preserve"> UNE FACULTAD DE CIENCIAS DE LA SALUD</v>
          </cell>
          <cell r="H166" t="str">
            <v>UNE Rectorado</v>
          </cell>
          <cell r="I166" t="str">
            <v>UNE Rectorado</v>
          </cell>
        </row>
        <row r="167">
          <cell r="G167" t="str">
            <v>UNIVERSIDAD NACIONAL DE PILAR - UNP</v>
          </cell>
          <cell r="H167">
            <v>665</v>
          </cell>
          <cell r="I167">
            <v>58</v>
          </cell>
        </row>
        <row r="168">
          <cell r="G168" t="str">
            <v>UNIVERSIDAD NACIONAL DE ITAPÚA - UNI</v>
          </cell>
          <cell r="H168">
            <v>1009</v>
          </cell>
          <cell r="I168">
            <v>160</v>
          </cell>
        </row>
        <row r="169">
          <cell r="G169" t="str">
            <v>UNIVERSIDAD NACIONAL DE CONCEPCIÓN  - UNC</v>
          </cell>
          <cell r="H169">
            <v>588</v>
          </cell>
          <cell r="I169">
            <v>52</v>
          </cell>
        </row>
        <row r="170">
          <cell r="G170" t="str">
            <v>UNIVERSIDAD NACIONAL DE VILLARRICA DEL ESPIRITU SANTO - UNVES</v>
          </cell>
          <cell r="H170">
            <v>1371</v>
          </cell>
          <cell r="I170">
            <v>33</v>
          </cell>
        </row>
        <row r="171">
          <cell r="G171" t="str">
            <v>UNIVERSIDAD NACIONAL DE CAAGUAZÚ  - UNCA</v>
          </cell>
          <cell r="H171">
            <v>959</v>
          </cell>
          <cell r="I171">
            <v>7</v>
          </cell>
        </row>
        <row r="172">
          <cell r="G172" t="str">
            <v>UNIVERSIDAD NACIONAL DE CANINDEYÚ - UNICAN</v>
          </cell>
          <cell r="H172">
            <v>78</v>
          </cell>
          <cell r="I172">
            <v>7</v>
          </cell>
        </row>
        <row r="173">
          <cell r="G173"/>
          <cell r="H173"/>
          <cell r="I173"/>
        </row>
        <row r="174">
          <cell r="G174" t="str">
            <v>MUNICIPALIDAD DE ASUNCIÓN</v>
          </cell>
          <cell r="H174" t="str">
            <v>S/D</v>
          </cell>
          <cell r="I174" t="str">
            <v>S/D</v>
          </cell>
        </row>
        <row r="175">
          <cell r="G175" t="str">
            <v xml:space="preserve">DEPARTAMENTO DE CONCEPCIÓN </v>
          </cell>
          <cell r="H175"/>
          <cell r="I175"/>
        </row>
        <row r="176">
          <cell r="G176" t="str">
            <v>MUNICIPALIDAD DE CONCEPCIÓN</v>
          </cell>
          <cell r="H176" t="str">
            <v>S/D</v>
          </cell>
          <cell r="I176" t="str">
            <v>S/D</v>
          </cell>
        </row>
        <row r="177">
          <cell r="G177" t="str">
            <v>MUNICIPALIDAD DE  BELÉN</v>
          </cell>
          <cell r="H177">
            <v>14</v>
          </cell>
          <cell r="I177">
            <v>47</v>
          </cell>
        </row>
        <row r="178">
          <cell r="G178" t="str">
            <v>MUNICIPALIDAD DE HORQUETA</v>
          </cell>
          <cell r="H178">
            <v>20</v>
          </cell>
          <cell r="I178">
            <v>52</v>
          </cell>
        </row>
        <row r="179">
          <cell r="G179" t="str">
            <v>MUNICIPALIDAD DE LORETO</v>
          </cell>
          <cell r="H179">
            <v>15</v>
          </cell>
          <cell r="I179">
            <v>28</v>
          </cell>
        </row>
        <row r="180">
          <cell r="G180" t="str">
            <v>MUNICIPALIDAD DE SAN LÁZARO</v>
          </cell>
          <cell r="H180">
            <v>24</v>
          </cell>
          <cell r="I180">
            <v>20</v>
          </cell>
        </row>
        <row r="181">
          <cell r="G181" t="str">
            <v>MUNICIPALIDAD DE YBYYAU</v>
          </cell>
          <cell r="H181">
            <v>21</v>
          </cell>
          <cell r="I181">
            <v>11</v>
          </cell>
        </row>
        <row r="182">
          <cell r="G182" t="str">
            <v>MUNICIPALIDAD DE SAN CARLOS DEL APA</v>
          </cell>
          <cell r="H182" t="str">
            <v>S/D</v>
          </cell>
          <cell r="I182" t="str">
            <v>S/D</v>
          </cell>
        </row>
        <row r="183">
          <cell r="G183" t="str">
            <v>MUNICIPALIDAD DE AZOTEY</v>
          </cell>
          <cell r="H183">
            <v>12</v>
          </cell>
          <cell r="I183">
            <v>27</v>
          </cell>
        </row>
        <row r="184">
          <cell r="G184" t="str">
            <v>MUNICIPALIDAD DE SARGENTO JOSÉ FÉLIX LÓPEZ</v>
          </cell>
          <cell r="H184">
            <v>12</v>
          </cell>
          <cell r="I184">
            <v>19</v>
          </cell>
        </row>
        <row r="185">
          <cell r="G185" t="str">
            <v>MUNICIPALIDAD DE PASO BARRETO</v>
          </cell>
          <cell r="H185" t="str">
            <v>S/D</v>
          </cell>
          <cell r="I185" t="str">
            <v>S/D</v>
          </cell>
        </row>
        <row r="186">
          <cell r="G186" t="str">
            <v>MUNICIPALIDAD DE ARROYITO</v>
          </cell>
          <cell r="H186">
            <v>12</v>
          </cell>
          <cell r="I186">
            <v>13</v>
          </cell>
        </row>
        <row r="187">
          <cell r="G187" t="str">
            <v>DEPARTAMENTO DE SAN PEDRO</v>
          </cell>
          <cell r="H187"/>
          <cell r="I187"/>
        </row>
        <row r="188">
          <cell r="G188" t="str">
            <v>MUNICIPALIDAD DE SAN PEDRO DEL YCUAMANDIYU</v>
          </cell>
          <cell r="H188">
            <v>20</v>
          </cell>
          <cell r="I188">
            <v>95</v>
          </cell>
        </row>
        <row r="189">
          <cell r="G189" t="str">
            <v>MUNICIPALIDAD DE ANTEQUERA</v>
          </cell>
          <cell r="H189" t="str">
            <v>S/D</v>
          </cell>
          <cell r="I189" t="str">
            <v>S/D</v>
          </cell>
        </row>
        <row r="190">
          <cell r="G190" t="str">
            <v>MUNICIPALIDAD DE CHORE</v>
          </cell>
          <cell r="H190" t="str">
            <v>S/D</v>
          </cell>
          <cell r="I190" t="str">
            <v>S/D</v>
          </cell>
        </row>
        <row r="191">
          <cell r="G191" t="str">
            <v>MUNICIPALIDAD DE GRAL. ELIZARDO AQUINO</v>
          </cell>
          <cell r="H191" t="str">
            <v>S/D</v>
          </cell>
          <cell r="I191" t="str">
            <v>S/D</v>
          </cell>
        </row>
        <row r="192">
          <cell r="G192" t="str">
            <v>MUNICIPALIDAD DE ITACURUBI  DEL ROSARIO</v>
          </cell>
          <cell r="H192">
            <v>12</v>
          </cell>
          <cell r="I192">
            <v>18</v>
          </cell>
        </row>
        <row r="193">
          <cell r="G193" t="str">
            <v>MUNICIPALIDAD DE LIMA</v>
          </cell>
          <cell r="H193">
            <v>14</v>
          </cell>
          <cell r="I193">
            <v>12</v>
          </cell>
        </row>
        <row r="194">
          <cell r="G194" t="str">
            <v>MUNICIPALIDAD DE NUEVA GERMANIA</v>
          </cell>
          <cell r="H194">
            <v>12</v>
          </cell>
          <cell r="I194">
            <v>17</v>
          </cell>
        </row>
        <row r="195">
          <cell r="G195" t="str">
            <v>MUNICIPALIDAD DE SAN ESTANISLAO</v>
          </cell>
          <cell r="H195">
            <v>34</v>
          </cell>
          <cell r="I195">
            <v>45</v>
          </cell>
        </row>
        <row r="196">
          <cell r="G196" t="str">
            <v>MUNICIPALIDAD DE YRYBUCUA</v>
          </cell>
          <cell r="H196">
            <v>12</v>
          </cell>
          <cell r="I196">
            <v>21</v>
          </cell>
        </row>
        <row r="197">
          <cell r="G197" t="str">
            <v>MUNICIPALIDAD DE SAN PABLO</v>
          </cell>
          <cell r="H197">
            <v>13</v>
          </cell>
          <cell r="I197">
            <v>16</v>
          </cell>
        </row>
        <row r="198">
          <cell r="G198" t="str">
            <v>MUNICIPALIDAD DE TACUATI</v>
          </cell>
          <cell r="H198">
            <v>15</v>
          </cell>
          <cell r="I198">
            <v>29</v>
          </cell>
        </row>
        <row r="199">
          <cell r="G199" t="str">
            <v>MUNICIPALIDAD DE UNION</v>
          </cell>
          <cell r="H199">
            <v>15</v>
          </cell>
          <cell r="I199">
            <v>33</v>
          </cell>
        </row>
        <row r="200">
          <cell r="G200" t="str">
            <v>MUNICIPALIDAD DE 25 DE DICIEMBRE</v>
          </cell>
          <cell r="H200">
            <v>14</v>
          </cell>
          <cell r="I200">
            <v>23</v>
          </cell>
        </row>
        <row r="201">
          <cell r="G201" t="str">
            <v>MUNICIPALIDAD DE VILLA DEL ROSARIO</v>
          </cell>
          <cell r="H201" t="str">
            <v>S/D</v>
          </cell>
          <cell r="I201" t="str">
            <v>S/D</v>
          </cell>
        </row>
        <row r="202">
          <cell r="G202" t="str">
            <v>MUNICIPALIDAD DE GRAL. FRANCISCO I. RESQUIN</v>
          </cell>
          <cell r="H202">
            <v>16</v>
          </cell>
          <cell r="I202">
            <v>34</v>
          </cell>
        </row>
        <row r="203">
          <cell r="G203" t="str">
            <v>MUNICIPALIDAD DE YATAITY DEL NORTE</v>
          </cell>
          <cell r="H203">
            <v>12</v>
          </cell>
          <cell r="I203">
            <v>27</v>
          </cell>
        </row>
        <row r="204">
          <cell r="G204" t="str">
            <v>MUNICIPALIDAD DE GUAJAYVI</v>
          </cell>
          <cell r="H204">
            <v>20</v>
          </cell>
          <cell r="I204">
            <v>25</v>
          </cell>
        </row>
        <row r="205">
          <cell r="G205" t="str">
            <v>MUNICIPALIDAD DE CAPIIBARY</v>
          </cell>
          <cell r="H205">
            <v>13</v>
          </cell>
          <cell r="I205">
            <v>37</v>
          </cell>
        </row>
        <row r="206">
          <cell r="G206" t="str">
            <v>MUNICIPALIDAD DE SANTA ROSA DEL AGUARAY</v>
          </cell>
          <cell r="H206">
            <v>25</v>
          </cell>
          <cell r="I206">
            <v>41</v>
          </cell>
        </row>
        <row r="207">
          <cell r="G207" t="str">
            <v>MUNICIPALIDAD DE LIBERACIÓN</v>
          </cell>
          <cell r="H207">
            <v>15</v>
          </cell>
          <cell r="I207">
            <v>26</v>
          </cell>
        </row>
        <row r="208">
          <cell r="G208" t="str">
            <v>MUNICIPALIDAD DE SAN ALFREDO</v>
          </cell>
          <cell r="H208">
            <v>13</v>
          </cell>
          <cell r="I208">
            <v>21</v>
          </cell>
        </row>
        <row r="209">
          <cell r="G209" t="str">
            <v>MUNICIPALIDAD DE SAN VICENTE PANCHOLO</v>
          </cell>
          <cell r="H209">
            <v>14</v>
          </cell>
          <cell r="I209">
            <v>5</v>
          </cell>
        </row>
        <row r="210">
          <cell r="G210" t="str">
            <v>DEPARTAMENTO DE CORDILLERA</v>
          </cell>
          <cell r="H210"/>
          <cell r="I210"/>
        </row>
        <row r="211">
          <cell r="G211" t="str">
            <v>MUNICIPALIDAD DE CAACUPE</v>
          </cell>
          <cell r="H211">
            <v>83</v>
          </cell>
          <cell r="I211">
            <v>150</v>
          </cell>
        </row>
        <row r="212">
          <cell r="G212" t="str">
            <v>MUNICIPALIDAD DE ALTOS</v>
          </cell>
          <cell r="H212">
            <v>18</v>
          </cell>
          <cell r="I212">
            <v>14</v>
          </cell>
        </row>
        <row r="213">
          <cell r="G213" t="str">
            <v>MUNICIPALIDAD DE ARROYOS Y ESTEROS</v>
          </cell>
          <cell r="H213">
            <v>20</v>
          </cell>
          <cell r="I213">
            <v>44</v>
          </cell>
        </row>
        <row r="214">
          <cell r="G214" t="str">
            <v>MUNICIPALIDAD DE ATYRA</v>
          </cell>
          <cell r="H214">
            <v>14</v>
          </cell>
          <cell r="I214">
            <v>31</v>
          </cell>
        </row>
        <row r="215">
          <cell r="G215" t="str">
            <v>MUNICIPALIDAD DE CARAGUATAY</v>
          </cell>
          <cell r="H215">
            <v>28</v>
          </cell>
          <cell r="I215">
            <v>15</v>
          </cell>
        </row>
        <row r="216">
          <cell r="G216" t="str">
            <v>MUNICIPALIDAD DE EMBOSCADA</v>
          </cell>
          <cell r="H216">
            <v>16</v>
          </cell>
          <cell r="I216">
            <v>56</v>
          </cell>
        </row>
        <row r="217">
          <cell r="G217" t="str">
            <v>MUNICIPALIDAD DE EUSEBIO AYALA</v>
          </cell>
          <cell r="H217">
            <v>13</v>
          </cell>
          <cell r="I217">
            <v>62</v>
          </cell>
        </row>
        <row r="218">
          <cell r="G218" t="str">
            <v>MUNICIPALIDAD DE ISLA PUCU</v>
          </cell>
          <cell r="H218">
            <v>16</v>
          </cell>
          <cell r="I218">
            <v>23</v>
          </cell>
        </row>
        <row r="219">
          <cell r="G219" t="str">
            <v>MUNICIPALIDAD DE ITACURUBÍ DE LA CORDILLERA</v>
          </cell>
          <cell r="H219">
            <v>16</v>
          </cell>
          <cell r="I219">
            <v>43</v>
          </cell>
        </row>
        <row r="220">
          <cell r="G220" t="str">
            <v>MUNICIPALIDAD DE JUAN DE MENA</v>
          </cell>
          <cell r="H220">
            <v>12</v>
          </cell>
          <cell r="I220">
            <v>11</v>
          </cell>
        </row>
        <row r="221">
          <cell r="G221" t="str">
            <v>MUNICIPALIDAD DE LOMA GRANDE</v>
          </cell>
          <cell r="H221">
            <v>12</v>
          </cell>
          <cell r="I221">
            <v>31</v>
          </cell>
        </row>
        <row r="222">
          <cell r="G222" t="str">
            <v>MUNICIPALIDAD DE MBOCAYATY DEL YHAGUY</v>
          </cell>
          <cell r="H222" t="str">
            <v>S/D</v>
          </cell>
          <cell r="I222" t="str">
            <v>S/D</v>
          </cell>
        </row>
        <row r="223">
          <cell r="G223" t="str">
            <v>MUNICIPALIDAD DE NUEVA COLOMBIA</v>
          </cell>
          <cell r="H223">
            <v>12</v>
          </cell>
          <cell r="I223">
            <v>11</v>
          </cell>
        </row>
        <row r="224">
          <cell r="G224" t="str">
            <v>MUNICIPALIDAD DE PIRIBEBUY</v>
          </cell>
          <cell r="H224" t="str">
            <v>S/D</v>
          </cell>
          <cell r="I224" t="str">
            <v>S/D</v>
          </cell>
        </row>
        <row r="225">
          <cell r="G225" t="str">
            <v>MUNICIPALIDAD DE PRIMERO DE MARZO</v>
          </cell>
          <cell r="H225">
            <v>1</v>
          </cell>
          <cell r="I225">
            <v>25</v>
          </cell>
        </row>
        <row r="226">
          <cell r="G226" t="str">
            <v>MUNICIPALIDAD DE SAN BERNARDINO</v>
          </cell>
          <cell r="H226">
            <v>26</v>
          </cell>
          <cell r="I226">
            <v>73</v>
          </cell>
        </row>
        <row r="227">
          <cell r="G227" t="str">
            <v>MUNICIPALIDAD DE SANTA ELENA</v>
          </cell>
          <cell r="H227">
            <v>15</v>
          </cell>
          <cell r="I227">
            <v>33</v>
          </cell>
        </row>
        <row r="228">
          <cell r="G228" t="str">
            <v>MUNICIPALIDAD DE TOBATI</v>
          </cell>
          <cell r="H228">
            <v>26</v>
          </cell>
          <cell r="I228">
            <v>76</v>
          </cell>
        </row>
        <row r="229">
          <cell r="G229" t="str">
            <v>MUNICIPALIDAD DE VALENZUELA</v>
          </cell>
          <cell r="H229">
            <v>22</v>
          </cell>
          <cell r="I229">
            <v>25</v>
          </cell>
        </row>
        <row r="230">
          <cell r="G230" t="str">
            <v>MUNICIPALIDAD DE SAN JOSE OBRERO</v>
          </cell>
          <cell r="H230">
            <v>11</v>
          </cell>
          <cell r="I230">
            <v>11</v>
          </cell>
        </row>
        <row r="231">
          <cell r="G231" t="str">
            <v>DEPARTAMENTO DE  GUAIRÁ</v>
          </cell>
          <cell r="H231"/>
          <cell r="I231"/>
        </row>
        <row r="232">
          <cell r="G232" t="str">
            <v>MUNICIPALIDAD DE VILLARRICA DEL ESPÍRITU SANTO</v>
          </cell>
          <cell r="H232">
            <v>90</v>
          </cell>
          <cell r="I232">
            <v>217</v>
          </cell>
        </row>
        <row r="233">
          <cell r="G233" t="str">
            <v>MUNICIPALIDAD DE BORJA</v>
          </cell>
          <cell r="H233">
            <v>12</v>
          </cell>
          <cell r="I233">
            <v>17</v>
          </cell>
        </row>
        <row r="234">
          <cell r="G234" t="str">
            <v>MUNICIPALIDAD DE MAURICIO JOSE TROCHE</v>
          </cell>
          <cell r="H234">
            <v>17</v>
          </cell>
          <cell r="I234">
            <v>18</v>
          </cell>
        </row>
        <row r="235">
          <cell r="G235" t="str">
            <v>MUNICIPALIDAD DE CORONEL MARTINEZ</v>
          </cell>
          <cell r="H235">
            <v>14</v>
          </cell>
          <cell r="I235">
            <v>29</v>
          </cell>
        </row>
        <row r="236">
          <cell r="G236" t="str">
            <v>MUNICIPALIDAD DE FELIX PEREZ CARDOZO</v>
          </cell>
          <cell r="H236">
            <v>13</v>
          </cell>
          <cell r="I236">
            <v>14</v>
          </cell>
        </row>
        <row r="237">
          <cell r="G237" t="str">
            <v>MUNICIPALIDAD DE GRAL. EUGENIO A. GARAY</v>
          </cell>
          <cell r="H237" t="str">
            <v>S/D</v>
          </cell>
          <cell r="I237" t="str">
            <v>S/D</v>
          </cell>
        </row>
        <row r="238">
          <cell r="G238" t="str">
            <v>MUNICIPALIDAD DE INDEPENDENCIA</v>
          </cell>
          <cell r="H238">
            <v>19</v>
          </cell>
          <cell r="I238">
            <v>26</v>
          </cell>
        </row>
        <row r="239">
          <cell r="G239" t="str">
            <v>MUNICIPALIDAD DE ITAPE</v>
          </cell>
          <cell r="H239">
            <v>12</v>
          </cell>
          <cell r="I239">
            <v>22</v>
          </cell>
        </row>
        <row r="240">
          <cell r="G240" t="str">
            <v>MUNICIPALIDAD DE ITURBE</v>
          </cell>
          <cell r="H240">
            <v>15</v>
          </cell>
          <cell r="I240">
            <v>35</v>
          </cell>
        </row>
        <row r="241">
          <cell r="G241" t="str">
            <v>MUNICIPALIDAD DE JOSÉ A. FASSARDI</v>
          </cell>
          <cell r="H241">
            <v>11</v>
          </cell>
          <cell r="I241">
            <v>16</v>
          </cell>
        </row>
        <row r="242">
          <cell r="G242" t="str">
            <v>MUNICIPALIDAD DE MBOCAYATY DEL GUAIRA</v>
          </cell>
          <cell r="H242">
            <v>14</v>
          </cell>
          <cell r="I242">
            <v>17</v>
          </cell>
        </row>
        <row r="243">
          <cell r="G243" t="str">
            <v>MUNICIPALIDAD DE NATALICIO TALAVERA</v>
          </cell>
          <cell r="H243">
            <v>11</v>
          </cell>
          <cell r="I243">
            <v>13</v>
          </cell>
        </row>
        <row r="244">
          <cell r="G244" t="str">
            <v>MUNICIPALIDAD DE ÑUMI</v>
          </cell>
          <cell r="H244">
            <v>12</v>
          </cell>
          <cell r="I244">
            <v>19</v>
          </cell>
        </row>
        <row r="245">
          <cell r="G245" t="str">
            <v>MUNICIPALIDAD DE SAN SALVADOR</v>
          </cell>
          <cell r="H245">
            <v>11</v>
          </cell>
          <cell r="I245">
            <v>17</v>
          </cell>
        </row>
        <row r="246">
          <cell r="G246" t="str">
            <v>MUNICIPALIDAD DE YATAITY DEL GUAIRÁ</v>
          </cell>
          <cell r="H246">
            <v>12</v>
          </cell>
          <cell r="I246">
            <v>39</v>
          </cell>
        </row>
        <row r="247">
          <cell r="G247" t="str">
            <v>MUNICIPALIDAD DE DR. BOTTRELL</v>
          </cell>
          <cell r="H247">
            <v>12</v>
          </cell>
          <cell r="I247">
            <v>17</v>
          </cell>
        </row>
        <row r="248">
          <cell r="G248" t="str">
            <v>MUNICIPALIDAD DE PASO YOBAI</v>
          </cell>
          <cell r="H248">
            <v>36</v>
          </cell>
          <cell r="I248">
            <v>0</v>
          </cell>
        </row>
        <row r="249">
          <cell r="G249" t="str">
            <v>MUNICIPALIDAD DE TEBICUARY</v>
          </cell>
          <cell r="H249">
            <v>14</v>
          </cell>
          <cell r="I249">
            <v>28</v>
          </cell>
        </row>
        <row r="250">
          <cell r="G250" t="str">
            <v>DEPARTAMENTO DE CAAGUAZÚ</v>
          </cell>
          <cell r="H250"/>
          <cell r="I250"/>
        </row>
        <row r="251">
          <cell r="G251" t="str">
            <v>MUNICIPALIDAD DE CORONEL OVIEDO</v>
          </cell>
          <cell r="H251">
            <v>112</v>
          </cell>
          <cell r="I251">
            <v>210</v>
          </cell>
        </row>
        <row r="252">
          <cell r="G252" t="str">
            <v>MUNICIPALIDAD DE CAAGUAZU</v>
          </cell>
          <cell r="H252">
            <v>42</v>
          </cell>
          <cell r="I252">
            <v>226</v>
          </cell>
        </row>
        <row r="253">
          <cell r="G253" t="str">
            <v>MUNICIPALIDAD DE CARAYAO</v>
          </cell>
          <cell r="H253">
            <v>13</v>
          </cell>
          <cell r="I253">
            <v>21</v>
          </cell>
        </row>
        <row r="254">
          <cell r="G254" t="str">
            <v>MUNICIPALIDAD DE DR. CECILIO BAEZ</v>
          </cell>
          <cell r="H254">
            <v>12</v>
          </cell>
          <cell r="I254">
            <v>21</v>
          </cell>
        </row>
        <row r="255">
          <cell r="G255" t="str">
            <v>MUNICIPALIDAD DE SANTA ROSA DEL MBUTUY</v>
          </cell>
          <cell r="H255">
            <v>12</v>
          </cell>
          <cell r="I255">
            <v>19</v>
          </cell>
        </row>
        <row r="256">
          <cell r="G256" t="str">
            <v>MUNICIPALIDAD DE DR. JUAN MANUEL FRUTOS</v>
          </cell>
          <cell r="H256">
            <v>24</v>
          </cell>
          <cell r="I256">
            <v>52</v>
          </cell>
        </row>
        <row r="257">
          <cell r="G257" t="str">
            <v>MUNICIPALIDAD DE REPATRIACION</v>
          </cell>
          <cell r="H257">
            <v>18</v>
          </cell>
          <cell r="I257">
            <v>32</v>
          </cell>
        </row>
        <row r="258">
          <cell r="G258" t="str">
            <v>MUNICIPALIDAD DE NUEVA LONDRES</v>
          </cell>
          <cell r="H258">
            <v>12</v>
          </cell>
          <cell r="I258">
            <v>36</v>
          </cell>
        </row>
        <row r="259">
          <cell r="G259" t="str">
            <v>MUNICIPALIDAD DE SAN JOAQUIN</v>
          </cell>
          <cell r="H259">
            <v>13</v>
          </cell>
          <cell r="I259">
            <v>27</v>
          </cell>
        </row>
        <row r="260">
          <cell r="G260" t="str">
            <v>MUNICIPALIDAD DE SAN JOSÉ DE LOS ARROYOS</v>
          </cell>
          <cell r="H260">
            <v>20</v>
          </cell>
          <cell r="I260">
            <v>35</v>
          </cell>
        </row>
        <row r="261">
          <cell r="G261" t="str">
            <v>MUNICIPALIDAD DE YHU</v>
          </cell>
          <cell r="H261">
            <v>16</v>
          </cell>
          <cell r="I261">
            <v>56</v>
          </cell>
        </row>
        <row r="262">
          <cell r="G262" t="str">
            <v>MUNICIPALIDAD DE DR. J. EULOGIO ESTIGARRIBIA</v>
          </cell>
          <cell r="H262">
            <v>23</v>
          </cell>
          <cell r="I262">
            <v>121</v>
          </cell>
        </row>
        <row r="263">
          <cell r="G263" t="str">
            <v>MUNICIPALIDAD DE R.I. 3 CORRALES</v>
          </cell>
          <cell r="H263">
            <v>12</v>
          </cell>
          <cell r="I263">
            <v>19</v>
          </cell>
        </row>
        <row r="264">
          <cell r="G264" t="str">
            <v>MUNICIPALIDAD DE RAUL ARSENIO OVIEDO</v>
          </cell>
          <cell r="H264">
            <v>18</v>
          </cell>
          <cell r="I264">
            <v>21</v>
          </cell>
        </row>
        <row r="265">
          <cell r="G265" t="str">
            <v>MUNICIPALIDAD DE JOSE DOMINGO OCAMPOS</v>
          </cell>
          <cell r="H265">
            <v>21</v>
          </cell>
          <cell r="I265">
            <v>32</v>
          </cell>
        </row>
        <row r="266">
          <cell r="G266" t="str">
            <v>MUNICIPALIDAD DE MARISCAL FRANCISCO SOLANO LOPEZ</v>
          </cell>
          <cell r="H266">
            <v>15</v>
          </cell>
          <cell r="I266">
            <v>16</v>
          </cell>
        </row>
        <row r="267">
          <cell r="G267" t="str">
            <v>MUNICIPALIDAD DE LA PASTORA</v>
          </cell>
          <cell r="H267" t="str">
            <v>S/D</v>
          </cell>
          <cell r="I267" t="str">
            <v>S/D</v>
          </cell>
        </row>
        <row r="268">
          <cell r="G268" t="str">
            <v>MUNICIPALIDAD DE 3 DE FEBRERO</v>
          </cell>
          <cell r="H268">
            <v>15</v>
          </cell>
          <cell r="I268">
            <v>28</v>
          </cell>
        </row>
        <row r="269">
          <cell r="G269" t="str">
            <v>MUNICIPALIDAD DE SIMON BOLIVAR</v>
          </cell>
          <cell r="H269">
            <v>12</v>
          </cell>
          <cell r="I269">
            <v>22</v>
          </cell>
        </row>
        <row r="270">
          <cell r="G270" t="str">
            <v>MUNICIPALIDAD DE VAQUERIA</v>
          </cell>
          <cell r="H270">
            <v>12</v>
          </cell>
          <cell r="I270">
            <v>21</v>
          </cell>
        </row>
        <row r="271">
          <cell r="G271" t="str">
            <v>MUNICIPALIDAD DE TEMBIAPORA</v>
          </cell>
          <cell r="H271">
            <v>12</v>
          </cell>
          <cell r="I271">
            <v>35</v>
          </cell>
        </row>
        <row r="272">
          <cell r="G272" t="str">
            <v>MUNICIPALIDAD DE NUEVA TOLEDO</v>
          </cell>
          <cell r="H272">
            <v>16</v>
          </cell>
          <cell r="I272">
            <v>21</v>
          </cell>
        </row>
        <row r="273">
          <cell r="G273" t="str">
            <v>DEPARTAMENTO DE  CAAZAPÁ</v>
          </cell>
          <cell r="H273"/>
          <cell r="I273"/>
        </row>
        <row r="274">
          <cell r="G274" t="str">
            <v>MUNICIPALIDAD DE CAAZAPA</v>
          </cell>
          <cell r="H274">
            <v>29</v>
          </cell>
          <cell r="I274">
            <v>97</v>
          </cell>
        </row>
        <row r="275">
          <cell r="G275" t="str">
            <v>MUNICIPALIDAD DE ABAI</v>
          </cell>
          <cell r="H275">
            <v>16</v>
          </cell>
          <cell r="I275">
            <v>51</v>
          </cell>
        </row>
        <row r="276">
          <cell r="G276" t="str">
            <v>MUNICIPALIDAD DE BUENA VISTA</v>
          </cell>
          <cell r="H276">
            <v>14</v>
          </cell>
          <cell r="I276">
            <v>29</v>
          </cell>
        </row>
        <row r="277">
          <cell r="G277" t="str">
            <v>MUNICIPALIDAD DE DR. MOISES BERTONI</v>
          </cell>
          <cell r="H277">
            <v>10</v>
          </cell>
          <cell r="I277">
            <v>8</v>
          </cell>
        </row>
        <row r="278">
          <cell r="G278" t="str">
            <v>MUNICIPALIDAD DE GENERAL HIGINIO MORINIGO</v>
          </cell>
          <cell r="H278">
            <v>15</v>
          </cell>
          <cell r="I278">
            <v>21</v>
          </cell>
        </row>
        <row r="279">
          <cell r="G279" t="str">
            <v>MUNICIPALIDAD DE MACIEL</v>
          </cell>
          <cell r="H279">
            <v>11</v>
          </cell>
          <cell r="I279">
            <v>24</v>
          </cell>
        </row>
        <row r="280">
          <cell r="G280" t="str">
            <v>MUNICIPALIDAD DE SAN JUAN NEPOMUCENO</v>
          </cell>
          <cell r="H280">
            <v>25</v>
          </cell>
          <cell r="I280">
            <v>42</v>
          </cell>
        </row>
        <row r="281">
          <cell r="G281" t="str">
            <v>MUNICIPALIDAD DE TAVAI</v>
          </cell>
          <cell r="H281">
            <v>12</v>
          </cell>
          <cell r="I281">
            <v>18</v>
          </cell>
        </row>
        <row r="282">
          <cell r="G282" t="str">
            <v>MUNICIPALIDAD DE FULGENCIO YEGROS</v>
          </cell>
          <cell r="H282">
            <v>16</v>
          </cell>
          <cell r="I282">
            <v>30</v>
          </cell>
        </row>
        <row r="283">
          <cell r="G283" t="str">
            <v>MUNICIPALIDAD DE YUTY</v>
          </cell>
          <cell r="H283">
            <v>24</v>
          </cell>
          <cell r="I283">
            <v>62</v>
          </cell>
        </row>
        <row r="284">
          <cell r="G284" t="str">
            <v>MUNICIPALIDAD DE 3 DE MAYO</v>
          </cell>
          <cell r="H284">
            <v>11</v>
          </cell>
          <cell r="I284">
            <v>7</v>
          </cell>
        </row>
        <row r="285">
          <cell r="G285" t="str">
            <v>DEPARTAMENTO DE  ITAPÚA</v>
          </cell>
          <cell r="H285"/>
          <cell r="I285"/>
        </row>
        <row r="286">
          <cell r="G286" t="str">
            <v>MUNICIPALIDAD DE ENCARNACIÓN</v>
          </cell>
          <cell r="H286">
            <v>250</v>
          </cell>
          <cell r="I286">
            <v>1166</v>
          </cell>
        </row>
        <row r="287">
          <cell r="G287" t="str">
            <v>MUNICIPALIDAD DE BELLA VISTA</v>
          </cell>
          <cell r="H287">
            <v>26</v>
          </cell>
          <cell r="I287">
            <v>56</v>
          </cell>
        </row>
        <row r="288">
          <cell r="G288" t="str">
            <v>MUNICIPALIDAD DE CAMBYRETA</v>
          </cell>
          <cell r="H288">
            <v>22</v>
          </cell>
          <cell r="I288">
            <v>141</v>
          </cell>
        </row>
        <row r="289">
          <cell r="G289" t="str">
            <v>MUNICIPALIDAD DE CAPITAN MEZA</v>
          </cell>
          <cell r="H289">
            <v>28</v>
          </cell>
          <cell r="I289">
            <v>50</v>
          </cell>
        </row>
        <row r="290">
          <cell r="G290" t="str">
            <v>MUNICIPALIDAD DE CAPITAN MIRANDA</v>
          </cell>
          <cell r="H290">
            <v>25</v>
          </cell>
          <cell r="I290">
            <v>39</v>
          </cell>
        </row>
        <row r="291">
          <cell r="G291" t="str">
            <v>MUNICIPALIDAD DE NUEVA ALBORADA</v>
          </cell>
          <cell r="H291">
            <v>18</v>
          </cell>
          <cell r="I291">
            <v>20</v>
          </cell>
        </row>
        <row r="292">
          <cell r="G292" t="str">
            <v>MUNICIPALIDAD DE CARMEN DEL PARANÁ</v>
          </cell>
          <cell r="H292">
            <v>22</v>
          </cell>
          <cell r="I292">
            <v>75</v>
          </cell>
        </row>
        <row r="293">
          <cell r="G293" t="str">
            <v>MUNICIPALIDAD DE CORONEL BOGADO</v>
          </cell>
          <cell r="H293">
            <v>21</v>
          </cell>
          <cell r="I293">
            <v>68</v>
          </cell>
        </row>
        <row r="294">
          <cell r="G294" t="str">
            <v>MUNICIPALIDAD DE CARLOS ANTONIO LOPEZ</v>
          </cell>
          <cell r="H294">
            <v>21</v>
          </cell>
          <cell r="I294">
            <v>57</v>
          </cell>
        </row>
        <row r="295">
          <cell r="G295" t="str">
            <v>MUNICIPALIDAD DE NATALIO</v>
          </cell>
          <cell r="H295">
            <v>24</v>
          </cell>
          <cell r="I295">
            <v>40</v>
          </cell>
        </row>
        <row r="296">
          <cell r="G296" t="str">
            <v>MUNICIPALIDAD DE FRAM</v>
          </cell>
          <cell r="H296">
            <v>29</v>
          </cell>
          <cell r="I296">
            <v>26</v>
          </cell>
        </row>
        <row r="297">
          <cell r="G297" t="str">
            <v>MUNICIPALIDAD DE GENERAL ARTIGAS</v>
          </cell>
          <cell r="H297">
            <v>21</v>
          </cell>
          <cell r="I297">
            <v>62</v>
          </cell>
        </row>
        <row r="298">
          <cell r="G298" t="str">
            <v>MUNICIPALIDAD DE GENERAL DELGADO</v>
          </cell>
          <cell r="H298">
            <v>15</v>
          </cell>
          <cell r="I298">
            <v>29</v>
          </cell>
        </row>
        <row r="299">
          <cell r="G299" t="str">
            <v>MUNICIPALIDAD DE HOHENAU</v>
          </cell>
          <cell r="H299">
            <v>28</v>
          </cell>
          <cell r="I299">
            <v>69</v>
          </cell>
        </row>
        <row r="300">
          <cell r="G300" t="str">
            <v>MUNICIPALIDAD DE JESÚS</v>
          </cell>
          <cell r="H300">
            <v>18</v>
          </cell>
          <cell r="I300">
            <v>30</v>
          </cell>
        </row>
        <row r="301">
          <cell r="G301" t="str">
            <v>MUNICIPALIDAD DE JOSÉ LEANDRO OVIEDO</v>
          </cell>
          <cell r="H301">
            <v>12</v>
          </cell>
          <cell r="I301">
            <v>33</v>
          </cell>
        </row>
        <row r="302">
          <cell r="G302" t="str">
            <v>MUNICIPALIDAD DE OBLIGADO</v>
          </cell>
          <cell r="H302">
            <v>36</v>
          </cell>
          <cell r="I302">
            <v>63</v>
          </cell>
        </row>
        <row r="303">
          <cell r="G303" t="str">
            <v>MUNICIPALIDAD DE MAYOR OTAÑO</v>
          </cell>
          <cell r="H303">
            <v>17</v>
          </cell>
          <cell r="I303">
            <v>33</v>
          </cell>
        </row>
        <row r="304">
          <cell r="G304" t="str">
            <v>MUNICIPALIDAD DE SAN COSME Y DAMIÁN</v>
          </cell>
          <cell r="H304">
            <v>14</v>
          </cell>
          <cell r="I304">
            <v>33</v>
          </cell>
        </row>
        <row r="305">
          <cell r="G305" t="str">
            <v>MUNICIPALIDAD DE SAN PEDRO DEL PARANÁ</v>
          </cell>
          <cell r="H305">
            <v>17</v>
          </cell>
          <cell r="I305">
            <v>70</v>
          </cell>
        </row>
        <row r="306">
          <cell r="G306" t="str">
            <v>MUNICIPALIDAD DE SAN RAFAEL DEL PARANÁ</v>
          </cell>
          <cell r="H306">
            <v>23</v>
          </cell>
          <cell r="I306">
            <v>112</v>
          </cell>
        </row>
        <row r="307">
          <cell r="G307" t="str">
            <v>MUNICIPALIDAD DE TRINIDAD</v>
          </cell>
          <cell r="H307">
            <v>20</v>
          </cell>
          <cell r="I307">
            <v>36</v>
          </cell>
        </row>
        <row r="308">
          <cell r="G308" t="str">
            <v>MUNICIPALIDAD DE EDELIRA</v>
          </cell>
          <cell r="H308">
            <v>20</v>
          </cell>
          <cell r="I308">
            <v>48</v>
          </cell>
        </row>
        <row r="309">
          <cell r="G309" t="str">
            <v>MUNICIPALIDAD DE TOMAS ROMERO PEREIRA</v>
          </cell>
          <cell r="H309">
            <v>20</v>
          </cell>
          <cell r="I309">
            <v>83</v>
          </cell>
        </row>
        <row r="310">
          <cell r="G310" t="str">
            <v>MUNICIPALIDAD DE ALTO VERA</v>
          </cell>
          <cell r="H310">
            <v>17</v>
          </cell>
          <cell r="I310">
            <v>33</v>
          </cell>
        </row>
        <row r="311">
          <cell r="G311" t="str">
            <v>MUNICIPALIDAD DE LA PAZ</v>
          </cell>
          <cell r="H311">
            <v>13</v>
          </cell>
          <cell r="I311">
            <v>24</v>
          </cell>
        </row>
        <row r="312">
          <cell r="G312" t="str">
            <v>MUNICIPALIDAD DE YATYTAY</v>
          </cell>
          <cell r="H312">
            <v>14</v>
          </cell>
          <cell r="I312">
            <v>49</v>
          </cell>
        </row>
        <row r="313">
          <cell r="G313" t="str">
            <v>MUNICIPALIDAD DE SAN JUAN DEL PARANA</v>
          </cell>
          <cell r="H313">
            <v>17</v>
          </cell>
          <cell r="I313">
            <v>79</v>
          </cell>
        </row>
        <row r="314">
          <cell r="G314" t="str">
            <v>MUNICIPALIDAD DE PIRAPÓ</v>
          </cell>
          <cell r="H314">
            <v>21</v>
          </cell>
          <cell r="I314">
            <v>51</v>
          </cell>
        </row>
        <row r="315">
          <cell r="G315" t="str">
            <v>MUNICIPALIDAD DE ITAPUA POTY</v>
          </cell>
          <cell r="H315">
            <v>22</v>
          </cell>
          <cell r="I315">
            <v>26</v>
          </cell>
        </row>
        <row r="316">
          <cell r="G316" t="str">
            <v>DEPARTAMENTO DE MISIONES</v>
          </cell>
          <cell r="H316"/>
          <cell r="I316"/>
        </row>
        <row r="317">
          <cell r="G317" t="str">
            <v>MUNICIPALIDAD DE SAN JUAN BAUTISTA</v>
          </cell>
          <cell r="H317">
            <v>44</v>
          </cell>
          <cell r="I317">
            <v>69</v>
          </cell>
        </row>
        <row r="318">
          <cell r="G318" t="str">
            <v>MUNICIPALIDAD DE AYOLAS</v>
          </cell>
          <cell r="H318">
            <v>36</v>
          </cell>
          <cell r="I318">
            <v>96</v>
          </cell>
        </row>
        <row r="319">
          <cell r="G319" t="str">
            <v>MUNICIPALIDAD DE SAN IGNACIO</v>
          </cell>
          <cell r="H319">
            <v>39</v>
          </cell>
          <cell r="I319">
            <v>108</v>
          </cell>
        </row>
        <row r="320">
          <cell r="G320" t="str">
            <v>MUNICIPALIDAD DE SAN MIGUEL</v>
          </cell>
          <cell r="H320">
            <v>17</v>
          </cell>
          <cell r="I320">
            <v>41</v>
          </cell>
        </row>
        <row r="321">
          <cell r="G321" t="str">
            <v>MUNICIPALIDAD DE SAN PATRICIO</v>
          </cell>
          <cell r="H321" t="str">
            <v>S/D</v>
          </cell>
          <cell r="I321" t="str">
            <v>S/D</v>
          </cell>
        </row>
        <row r="322">
          <cell r="G322" t="str">
            <v>MUNICIPALIDAD DE SANTA MARÍA</v>
          </cell>
          <cell r="H322">
            <v>17</v>
          </cell>
          <cell r="I322">
            <v>77</v>
          </cell>
        </row>
        <row r="323">
          <cell r="G323" t="str">
            <v>MUNICIPALIDAD DE SANTA ROSA MISIONES</v>
          </cell>
          <cell r="H323">
            <v>22</v>
          </cell>
          <cell r="I323">
            <v>121</v>
          </cell>
        </row>
        <row r="324">
          <cell r="G324" t="str">
            <v>MUNICIPALIDAD DE SANTIAGO</v>
          </cell>
          <cell r="H324">
            <v>19</v>
          </cell>
          <cell r="I324">
            <v>42</v>
          </cell>
        </row>
        <row r="325">
          <cell r="G325" t="str">
            <v>MUNICIPALIDAD DE VILLA FLORIDA</v>
          </cell>
          <cell r="H325">
            <v>16</v>
          </cell>
          <cell r="I325">
            <v>36</v>
          </cell>
        </row>
        <row r="326">
          <cell r="G326" t="str">
            <v>MUNICIPALIDAD DE YABEBYRY</v>
          </cell>
          <cell r="H326">
            <v>16</v>
          </cell>
          <cell r="I326">
            <v>17</v>
          </cell>
        </row>
        <row r="327">
          <cell r="G327" t="str">
            <v>DEPARTAMENTO DE PARAGUARÍ</v>
          </cell>
          <cell r="H327"/>
          <cell r="I327"/>
        </row>
        <row r="328">
          <cell r="G328" t="str">
            <v>MUNICIPALIDAD DE PARAGUARI</v>
          </cell>
          <cell r="H328">
            <v>60</v>
          </cell>
          <cell r="I328">
            <v>80</v>
          </cell>
        </row>
        <row r="329">
          <cell r="G329" t="str">
            <v>MUNICIPALIDAD DE ACAHAY</v>
          </cell>
          <cell r="H329" t="str">
            <v>S/D</v>
          </cell>
          <cell r="I329" t="str">
            <v>S/D</v>
          </cell>
        </row>
        <row r="330">
          <cell r="G330" t="str">
            <v>MUNICIPALIDAD DE CAAPUCÚ</v>
          </cell>
          <cell r="H330">
            <v>30</v>
          </cell>
          <cell r="I330">
            <v>47</v>
          </cell>
        </row>
        <row r="331">
          <cell r="G331" t="str">
            <v>MUNICIPALIDAD DE GENERAL BERNARDINO CABALLERO</v>
          </cell>
          <cell r="H331">
            <v>14</v>
          </cell>
          <cell r="I331">
            <v>28</v>
          </cell>
        </row>
        <row r="332">
          <cell r="G332" t="str">
            <v>MUNICIPALIDAD DE CARAPEGUÁ</v>
          </cell>
          <cell r="H332">
            <v>39</v>
          </cell>
          <cell r="I332">
            <v>98</v>
          </cell>
        </row>
        <row r="333">
          <cell r="G333" t="str">
            <v>MUNICIPALIDAD DE ESCOBAR</v>
          </cell>
          <cell r="H333">
            <v>14</v>
          </cell>
          <cell r="I333">
            <v>39</v>
          </cell>
        </row>
        <row r="334">
          <cell r="G334" t="str">
            <v>MUNICIPALIDAD DE LA COLMENA</v>
          </cell>
          <cell r="H334">
            <v>14</v>
          </cell>
          <cell r="I334">
            <v>32</v>
          </cell>
        </row>
        <row r="335">
          <cell r="G335" t="str">
            <v>MUNICIPALIDAD DE MBUYAPEY</v>
          </cell>
          <cell r="H335">
            <v>17</v>
          </cell>
          <cell r="I335">
            <v>27</v>
          </cell>
        </row>
        <row r="336">
          <cell r="G336" t="str">
            <v>MUNICIPALIDAD DE PIRAYÚ</v>
          </cell>
          <cell r="H336">
            <v>17</v>
          </cell>
          <cell r="I336">
            <v>49</v>
          </cell>
        </row>
        <row r="337">
          <cell r="G337" t="str">
            <v>MUNICIPALIDAD DE QUIINDY</v>
          </cell>
          <cell r="H337">
            <v>29</v>
          </cell>
          <cell r="I337">
            <v>44</v>
          </cell>
        </row>
        <row r="338">
          <cell r="G338" t="str">
            <v>MUNICIPALIDAD DE QUYQUYHO</v>
          </cell>
          <cell r="H338">
            <v>14</v>
          </cell>
          <cell r="I338">
            <v>34</v>
          </cell>
        </row>
        <row r="339">
          <cell r="G339" t="str">
            <v>MUNICIPALIDAD DE SAN ROQUE GONZALEZ DE SANTA CRUZ</v>
          </cell>
          <cell r="H339">
            <v>15</v>
          </cell>
          <cell r="I339">
            <v>12</v>
          </cell>
        </row>
        <row r="340">
          <cell r="G340" t="str">
            <v>MUNICIPALIDAD DE SAPUCAI</v>
          </cell>
          <cell r="H340">
            <v>17</v>
          </cell>
          <cell r="I340">
            <v>16</v>
          </cell>
        </row>
        <row r="341">
          <cell r="G341" t="str">
            <v>MUNICIPALIDAD DE TEBICUARYMI</v>
          </cell>
          <cell r="H341" t="str">
            <v>S/D</v>
          </cell>
          <cell r="I341" t="str">
            <v>S/D</v>
          </cell>
        </row>
        <row r="342">
          <cell r="G342" t="str">
            <v>MUNICIPALIDAD DE YAGUARÓN</v>
          </cell>
          <cell r="H342">
            <v>29</v>
          </cell>
          <cell r="I342">
            <v>47</v>
          </cell>
        </row>
        <row r="343">
          <cell r="G343" t="str">
            <v>MUNICIPALIDAD DE YBYCUI</v>
          </cell>
          <cell r="H343">
            <v>22</v>
          </cell>
          <cell r="I343">
            <v>44</v>
          </cell>
        </row>
        <row r="344">
          <cell r="G344" t="str">
            <v>MUNICIPALIDAD DE YBYTYMI</v>
          </cell>
          <cell r="H344">
            <v>11</v>
          </cell>
          <cell r="I344">
            <v>19</v>
          </cell>
        </row>
        <row r="345">
          <cell r="G345" t="str">
            <v>MUNICIPALIDAD DE MARÍA ANTONIA</v>
          </cell>
          <cell r="H345" t="str">
            <v>S/D</v>
          </cell>
          <cell r="I345" t="str">
            <v>S/D</v>
          </cell>
        </row>
        <row r="346">
          <cell r="G346" t="str">
            <v>DEPARTAMENTO DE ALTO PARANÁ</v>
          </cell>
          <cell r="H346"/>
          <cell r="I346"/>
        </row>
        <row r="347">
          <cell r="G347" t="str">
            <v>MUNICIPALIDAD DE CIUDAD DEL ESTE</v>
          </cell>
          <cell r="H347">
            <v>272</v>
          </cell>
          <cell r="I347">
            <v>1676</v>
          </cell>
        </row>
        <row r="348">
          <cell r="G348" t="str">
            <v>MUNICIPALIDAD DE PRESIDENTE FRANCO</v>
          </cell>
          <cell r="H348">
            <v>73</v>
          </cell>
          <cell r="I348">
            <v>260</v>
          </cell>
        </row>
        <row r="349">
          <cell r="G349" t="str">
            <v>MUNICIPALIDAD DE DOMINGO MARTINEZ DE IRALA</v>
          </cell>
          <cell r="H349">
            <v>13</v>
          </cell>
          <cell r="I349">
            <v>62</v>
          </cell>
        </row>
        <row r="350">
          <cell r="G350" t="str">
            <v>MUNICIPALIDAD DE DR. JUAN LEON MALLORQUIN</v>
          </cell>
          <cell r="H350">
            <v>21</v>
          </cell>
          <cell r="I350">
            <v>50</v>
          </cell>
        </row>
        <row r="351">
          <cell r="G351" t="str">
            <v>MUNICIPALIDAD DE HERNANDARIAS</v>
          </cell>
          <cell r="H351">
            <v>108</v>
          </cell>
          <cell r="I351">
            <v>474</v>
          </cell>
        </row>
        <row r="352">
          <cell r="G352" t="str">
            <v>MUNICIPALIDAD DE SANTA FE DEL PARANÁ</v>
          </cell>
          <cell r="H352">
            <v>23</v>
          </cell>
          <cell r="I352">
            <v>30</v>
          </cell>
        </row>
        <row r="353">
          <cell r="G353" t="str">
            <v>MUNICIPALIDAD DE ITAKYRY</v>
          </cell>
          <cell r="H353">
            <v>26</v>
          </cell>
          <cell r="I353">
            <v>59</v>
          </cell>
        </row>
        <row r="354">
          <cell r="G354" t="str">
            <v>MUNICIPALIDAD DE JUAN E. O'LEARY</v>
          </cell>
          <cell r="H354">
            <v>19</v>
          </cell>
          <cell r="I354">
            <v>38</v>
          </cell>
        </row>
        <row r="355">
          <cell r="G355" t="str">
            <v>MUNICIPALIDAD DE ÑACUNDAY</v>
          </cell>
          <cell r="H355">
            <v>20</v>
          </cell>
          <cell r="I355">
            <v>13</v>
          </cell>
        </row>
        <row r="356">
          <cell r="G356" t="str">
            <v>MUNICIPALIDAD DE YGUAZÚ</v>
          </cell>
          <cell r="H356">
            <v>26</v>
          </cell>
          <cell r="I356">
            <v>26</v>
          </cell>
        </row>
        <row r="357">
          <cell r="G357" t="str">
            <v>MUNICIPALIDAD DE LOS CEDRALES</v>
          </cell>
          <cell r="H357">
            <v>23</v>
          </cell>
          <cell r="I357">
            <v>41</v>
          </cell>
        </row>
        <row r="358">
          <cell r="G358" t="str">
            <v>MUNICIPALIDAD DE MINGA GUAZU</v>
          </cell>
          <cell r="H358">
            <v>82</v>
          </cell>
          <cell r="I358">
            <v>111</v>
          </cell>
        </row>
        <row r="359">
          <cell r="G359" t="str">
            <v>MUNICIPALIDAD DE SAN CRISTÓBAL</v>
          </cell>
          <cell r="H359">
            <v>16</v>
          </cell>
          <cell r="I359">
            <v>27</v>
          </cell>
        </row>
        <row r="360">
          <cell r="G360" t="str">
            <v>MUNICIPALIDAD DE SANTA RITA</v>
          </cell>
          <cell r="H360">
            <v>103</v>
          </cell>
          <cell r="I360">
            <v>42</v>
          </cell>
        </row>
        <row r="361">
          <cell r="G361" t="str">
            <v>MUNICIPALIDAD DE NARANJAL</v>
          </cell>
          <cell r="H361">
            <v>18</v>
          </cell>
          <cell r="I361">
            <v>33</v>
          </cell>
        </row>
        <row r="362">
          <cell r="G362" t="str">
            <v>MUNICIPALIDAD DE SANTA ROSA DEL MONDAY</v>
          </cell>
          <cell r="H362">
            <v>25</v>
          </cell>
          <cell r="I362">
            <v>32</v>
          </cell>
        </row>
        <row r="363">
          <cell r="G363" t="str">
            <v>MUNICIPALIDAD DE MINGA PORÁ</v>
          </cell>
          <cell r="H363">
            <v>27</v>
          </cell>
          <cell r="I363">
            <v>59</v>
          </cell>
        </row>
        <row r="364">
          <cell r="G364" t="str">
            <v>MUNICIPALIDAD DE MBARACAYÚ</v>
          </cell>
          <cell r="H364">
            <v>22</v>
          </cell>
          <cell r="I364">
            <v>29</v>
          </cell>
        </row>
        <row r="365">
          <cell r="G365" t="str">
            <v>MUNICIPALIDAD DE SAN ALBERTO</v>
          </cell>
          <cell r="H365">
            <v>25</v>
          </cell>
          <cell r="I365">
            <v>65</v>
          </cell>
        </row>
        <row r="366">
          <cell r="G366" t="str">
            <v>MUNICIPALIDAD DE IRUÑA</v>
          </cell>
          <cell r="H366">
            <v>19</v>
          </cell>
          <cell r="I366">
            <v>22</v>
          </cell>
        </row>
        <row r="367">
          <cell r="G367" t="str">
            <v xml:space="preserve">MUNICIPALIDAD DE TAVAPY </v>
          </cell>
          <cell r="H367">
            <v>18</v>
          </cell>
          <cell r="I367">
            <v>25</v>
          </cell>
        </row>
        <row r="368">
          <cell r="G368" t="str">
            <v>MUNICIPALIDAD DE DR. RAUL PEÑA</v>
          </cell>
          <cell r="H368">
            <v>16</v>
          </cell>
          <cell r="I368">
            <v>21</v>
          </cell>
        </row>
        <row r="369">
          <cell r="G369" t="str">
            <v>DEPARTAMENTO DE CENTRAL</v>
          </cell>
          <cell r="H369"/>
          <cell r="I369"/>
        </row>
        <row r="370">
          <cell r="G370" t="str">
            <v>MUNICIPALIDAD DE AREGUÁ</v>
          </cell>
          <cell r="H370">
            <v>43</v>
          </cell>
          <cell r="I370">
            <v>171</v>
          </cell>
        </row>
        <row r="371">
          <cell r="G371" t="str">
            <v>MUNICIPALIDAD DE CAPIATÁ</v>
          </cell>
          <cell r="H371">
            <v>136</v>
          </cell>
          <cell r="I371">
            <v>605</v>
          </cell>
        </row>
        <row r="372">
          <cell r="G372" t="str">
            <v>MUNICIPALIDAD DE FERNANDO DE LA MORA</v>
          </cell>
          <cell r="H372">
            <v>365</v>
          </cell>
          <cell r="I372">
            <v>626</v>
          </cell>
        </row>
        <row r="373">
          <cell r="G373" t="str">
            <v>MUNICIPALIDAD DE GUARAMBARE</v>
          </cell>
          <cell r="H373">
            <v>21</v>
          </cell>
          <cell r="I373">
            <v>84</v>
          </cell>
        </row>
        <row r="374">
          <cell r="G374" t="str">
            <v>MUNICIPALIDAD DE ITÁ</v>
          </cell>
          <cell r="H374">
            <v>16</v>
          </cell>
          <cell r="I374">
            <v>125</v>
          </cell>
        </row>
        <row r="375">
          <cell r="G375" t="str">
            <v>MUNICIPALIDAD DE ITAUGUÁ</v>
          </cell>
          <cell r="H375">
            <v>51</v>
          </cell>
          <cell r="I375">
            <v>219</v>
          </cell>
        </row>
        <row r="376">
          <cell r="G376" t="str">
            <v>MUNICIPALIDAD DE LAMBARÉ</v>
          </cell>
          <cell r="H376">
            <v>259</v>
          </cell>
          <cell r="I376">
            <v>574</v>
          </cell>
        </row>
        <row r="377">
          <cell r="G377" t="str">
            <v>MUNICIPALIDAD DE LIMPIO</v>
          </cell>
          <cell r="H377">
            <v>111</v>
          </cell>
          <cell r="I377">
            <v>126</v>
          </cell>
        </row>
        <row r="378">
          <cell r="G378" t="str">
            <v>MUNICIPALIDAD DE LUQUE</v>
          </cell>
          <cell r="H378">
            <v>189</v>
          </cell>
          <cell r="I378">
            <v>703</v>
          </cell>
        </row>
        <row r="379">
          <cell r="G379" t="str">
            <v>MUNICIPALIDAD DE MARIANO ROQUE ALONSO</v>
          </cell>
          <cell r="H379">
            <v>223</v>
          </cell>
          <cell r="I379">
            <v>390</v>
          </cell>
        </row>
        <row r="380">
          <cell r="G380" t="str">
            <v>MUNICIPALIDAD DE NUEVA ITALIA</v>
          </cell>
          <cell r="H380">
            <v>14</v>
          </cell>
          <cell r="I380">
            <v>42</v>
          </cell>
        </row>
        <row r="381">
          <cell r="G381" t="str">
            <v>MUNICIPALIDAD DE ÑEMBY</v>
          </cell>
          <cell r="H381">
            <v>42</v>
          </cell>
          <cell r="I381">
            <v>288</v>
          </cell>
        </row>
        <row r="382">
          <cell r="G382" t="str">
            <v>MUNICIPALIDAD DE SAN ANTONIO</v>
          </cell>
          <cell r="H382">
            <v>29</v>
          </cell>
          <cell r="I382">
            <v>99</v>
          </cell>
        </row>
        <row r="383">
          <cell r="G383" t="str">
            <v>MUNICIPALIDAD DE SAN LORENZO</v>
          </cell>
          <cell r="H383">
            <v>457</v>
          </cell>
          <cell r="I383">
            <v>777</v>
          </cell>
        </row>
        <row r="384">
          <cell r="G384" t="str">
            <v>MUNICIPALIDAD DE VILLA ELISA</v>
          </cell>
          <cell r="H384">
            <v>133</v>
          </cell>
          <cell r="I384">
            <v>214</v>
          </cell>
        </row>
        <row r="385">
          <cell r="G385" t="str">
            <v>MUNICIPALIDAD DE VILLETA</v>
          </cell>
          <cell r="H385">
            <v>46</v>
          </cell>
          <cell r="I385">
            <v>114</v>
          </cell>
        </row>
        <row r="386">
          <cell r="G386" t="str">
            <v>MUNICIPALIDAD DE YPACARAI</v>
          </cell>
          <cell r="H386">
            <v>51</v>
          </cell>
          <cell r="I386">
            <v>83</v>
          </cell>
        </row>
        <row r="387">
          <cell r="G387" t="str">
            <v>MUNICIPALIDAD DE YPANE</v>
          </cell>
          <cell r="H387">
            <v>15</v>
          </cell>
          <cell r="I387">
            <v>106</v>
          </cell>
        </row>
        <row r="388">
          <cell r="G388" t="str">
            <v>MUNICIPALIDAD DE J. AUGUSTO SALDIVAR</v>
          </cell>
          <cell r="H388">
            <v>18</v>
          </cell>
          <cell r="I388">
            <v>72</v>
          </cell>
        </row>
        <row r="389">
          <cell r="G389" t="str">
            <v>DEPARTAMENTO DE ÑEEMBUCÚ</v>
          </cell>
          <cell r="H389"/>
          <cell r="I389"/>
        </row>
        <row r="390">
          <cell r="G390" t="str">
            <v>MUNICIPALIDAD DE PILAR</v>
          </cell>
          <cell r="H390" t="str">
            <v>S/D</v>
          </cell>
          <cell r="I390" t="str">
            <v>S/D</v>
          </cell>
        </row>
        <row r="391">
          <cell r="G391" t="str">
            <v>MUNICIPALIDAD DE ALBERDI</v>
          </cell>
          <cell r="H391">
            <v>21</v>
          </cell>
          <cell r="I391">
            <v>13</v>
          </cell>
        </row>
        <row r="392">
          <cell r="G392" t="str">
            <v>MUNICIPALIDAD DE CERRITO</v>
          </cell>
          <cell r="H392" t="str">
            <v>S/D</v>
          </cell>
          <cell r="I392" t="str">
            <v>S/D</v>
          </cell>
        </row>
        <row r="393">
          <cell r="G393" t="str">
            <v>MUNICIPALIDAD DE DESMOCHADOS</v>
          </cell>
          <cell r="H393">
            <v>9</v>
          </cell>
          <cell r="I393">
            <v>22</v>
          </cell>
        </row>
        <row r="394">
          <cell r="G394" t="str">
            <v>MUNICIPALIDAD DE GENERAL JOSE EDUVIGIS DIAZ</v>
          </cell>
          <cell r="H394">
            <v>19</v>
          </cell>
          <cell r="I394">
            <v>44</v>
          </cell>
        </row>
        <row r="395">
          <cell r="G395" t="str">
            <v>MUNICIPALIDAD DE GUAZU CUA</v>
          </cell>
          <cell r="H395">
            <v>18</v>
          </cell>
          <cell r="I395">
            <v>32</v>
          </cell>
        </row>
        <row r="396">
          <cell r="G396" t="str">
            <v>MUNICIPALIDAD DE HUMAITA</v>
          </cell>
          <cell r="H396">
            <v>15</v>
          </cell>
          <cell r="I396">
            <v>2</v>
          </cell>
        </row>
        <row r="397">
          <cell r="G397" t="str">
            <v>MUNICIPALIDAD DE ISLA UMBU</v>
          </cell>
          <cell r="H397">
            <v>18</v>
          </cell>
          <cell r="I397">
            <v>28</v>
          </cell>
        </row>
        <row r="398">
          <cell r="G398" t="str">
            <v>MUNICIPALIDAD DE LAURELES</v>
          </cell>
          <cell r="H398" t="str">
            <v>S/D</v>
          </cell>
          <cell r="I398" t="str">
            <v>S/D</v>
          </cell>
        </row>
        <row r="399">
          <cell r="G399" t="str">
            <v>MUNICIPALIDAD DE MAYOR JOSÉ D. MARTINEZ</v>
          </cell>
          <cell r="H399" t="str">
            <v>S/D</v>
          </cell>
          <cell r="I399" t="str">
            <v>S/D</v>
          </cell>
        </row>
        <row r="400">
          <cell r="G400" t="str">
            <v>MUNICIPALIDAD DE PASO DE PATRIA</v>
          </cell>
          <cell r="H400" t="str">
            <v>S/D</v>
          </cell>
          <cell r="I400" t="str">
            <v>S/D</v>
          </cell>
        </row>
        <row r="401">
          <cell r="G401" t="str">
            <v xml:space="preserve">MUNICIPALIDAD DE SAN JUAN BAUTISTA DE ÑEEMBUCÚ </v>
          </cell>
          <cell r="H401">
            <v>15</v>
          </cell>
          <cell r="I401">
            <v>47</v>
          </cell>
        </row>
        <row r="402">
          <cell r="G402" t="str">
            <v>MUNICIPALIDAD DE TACUARAS</v>
          </cell>
          <cell r="H402">
            <v>18</v>
          </cell>
          <cell r="I402">
            <v>3</v>
          </cell>
        </row>
        <row r="403">
          <cell r="G403" t="str">
            <v>MUNICIPALIDAD DE VILLA FRANCA</v>
          </cell>
          <cell r="H403">
            <v>15</v>
          </cell>
          <cell r="I403">
            <v>17</v>
          </cell>
        </row>
        <row r="404">
          <cell r="G404" t="str">
            <v>MUNICIPALIDAD DE VILLA OLIVA</v>
          </cell>
          <cell r="H404">
            <v>12</v>
          </cell>
          <cell r="I404">
            <v>0</v>
          </cell>
        </row>
        <row r="405">
          <cell r="G405" t="str">
            <v>MUNICIPALIDAD DE VILLALBIN</v>
          </cell>
          <cell r="H405">
            <v>15</v>
          </cell>
          <cell r="I405">
            <v>52</v>
          </cell>
        </row>
        <row r="406">
          <cell r="G406" t="str">
            <v>DEPARTAMENTO DE AMAMBAY</v>
          </cell>
          <cell r="H406"/>
          <cell r="I406"/>
        </row>
        <row r="407">
          <cell r="G407" t="str">
            <v>MUNICIPALIDAD DE PEDRO JUAN CABALLERO</v>
          </cell>
          <cell r="H407">
            <v>116</v>
          </cell>
          <cell r="I407">
            <v>316</v>
          </cell>
        </row>
        <row r="408">
          <cell r="G408" t="str">
            <v>MUNICIPALIDAD DE BELLA VISTA - NORTE</v>
          </cell>
          <cell r="H408">
            <v>32</v>
          </cell>
          <cell r="I408">
            <v>36</v>
          </cell>
        </row>
        <row r="409">
          <cell r="G409" t="str">
            <v>MUNICIPALIDAD DE CAPITAN BADO</v>
          </cell>
          <cell r="H409">
            <v>65</v>
          </cell>
          <cell r="I409">
            <v>35</v>
          </cell>
        </row>
        <row r="410">
          <cell r="G410" t="str">
            <v>MUNICIPALIDAD DE ZANJA PYTA</v>
          </cell>
          <cell r="H410">
            <v>15</v>
          </cell>
          <cell r="I410">
            <v>17</v>
          </cell>
        </row>
        <row r="411">
          <cell r="G411" t="str">
            <v>MUNICIPALIDAD DE KARAPAI</v>
          </cell>
          <cell r="H411">
            <v>11</v>
          </cell>
          <cell r="I411">
            <v>6</v>
          </cell>
        </row>
        <row r="412">
          <cell r="G412" t="str">
            <v>DEPARTAMENTO DE CANINDEYÚ</v>
          </cell>
          <cell r="H412"/>
          <cell r="I412"/>
        </row>
        <row r="413">
          <cell r="G413" t="str">
            <v>MUNICIPALIDAD DE SALTO DEL GUAIRA</v>
          </cell>
          <cell r="H413">
            <v>29</v>
          </cell>
          <cell r="I413">
            <v>257</v>
          </cell>
        </row>
        <row r="414">
          <cell r="G414" t="str">
            <v>MUNICIPALIDAD DE CORPUS CHRISTI</v>
          </cell>
          <cell r="H414">
            <v>16</v>
          </cell>
          <cell r="I414">
            <v>59</v>
          </cell>
        </row>
        <row r="415">
          <cell r="G415" t="str">
            <v>MUNICIPALIDAD DE VILLA SAN ISIDRO DE CURUGUATY</v>
          </cell>
          <cell r="H415">
            <v>22</v>
          </cell>
          <cell r="I415">
            <v>91</v>
          </cell>
        </row>
        <row r="416">
          <cell r="G416" t="str">
            <v>MUNICIPALIDAD DE YASY CAÑY</v>
          </cell>
          <cell r="H416">
            <v>12</v>
          </cell>
          <cell r="I416">
            <v>40</v>
          </cell>
        </row>
        <row r="417">
          <cell r="G417" t="str">
            <v>MUNICIPALIDAD DE VILLA YGATIMI</v>
          </cell>
          <cell r="H417">
            <v>17</v>
          </cell>
          <cell r="I417">
            <v>20</v>
          </cell>
        </row>
        <row r="418">
          <cell r="G418" t="str">
            <v>MUNICIPALIDAD DE ITANARA</v>
          </cell>
          <cell r="H418">
            <v>13</v>
          </cell>
          <cell r="I418">
            <v>19</v>
          </cell>
        </row>
        <row r="419">
          <cell r="G419" t="str">
            <v>MUNICIPALIDAD DE YPE JHU</v>
          </cell>
          <cell r="H419">
            <v>12</v>
          </cell>
          <cell r="I419">
            <v>23</v>
          </cell>
        </row>
        <row r="420">
          <cell r="G420" t="str">
            <v>MUNICIPALIDAD DE GENERAL FRANCISCO CABALLERO ALVAREZ</v>
          </cell>
          <cell r="H420">
            <v>26</v>
          </cell>
          <cell r="I420">
            <v>24</v>
          </cell>
        </row>
        <row r="421">
          <cell r="G421" t="str">
            <v>MUNICIPALIDAD DE KATUETE</v>
          </cell>
          <cell r="H421">
            <v>25</v>
          </cell>
          <cell r="I421">
            <v>61</v>
          </cell>
        </row>
        <row r="422">
          <cell r="G422" t="str">
            <v>MUNICIPALIDAD DE LA PALOMA</v>
          </cell>
          <cell r="H422">
            <v>24</v>
          </cell>
          <cell r="I422">
            <v>21</v>
          </cell>
        </row>
        <row r="423">
          <cell r="G423" t="str">
            <v>MUNICIPALIDAD DE NUEVA ESPERANZA</v>
          </cell>
          <cell r="H423">
            <v>29</v>
          </cell>
          <cell r="I423">
            <v>54</v>
          </cell>
        </row>
        <row r="424">
          <cell r="G424" t="str">
            <v>MUNICIPALIDAD DE YVYRAROBANA</v>
          </cell>
          <cell r="H424">
            <v>12</v>
          </cell>
          <cell r="I424">
            <v>44</v>
          </cell>
        </row>
        <row r="425">
          <cell r="G425" t="str">
            <v>MUNICIPALIDAD DE YBY PYTA</v>
          </cell>
          <cell r="H425">
            <v>14</v>
          </cell>
          <cell r="I425">
            <v>19</v>
          </cell>
        </row>
        <row r="426">
          <cell r="G426" t="str">
            <v>MUNICIPALIDAD DE MARACANÁ</v>
          </cell>
          <cell r="H426">
            <v>18</v>
          </cell>
          <cell r="I426">
            <v>0</v>
          </cell>
        </row>
        <row r="427">
          <cell r="G427" t="str">
            <v>DEPARTAMENTO DE  PRESIDENTE HAYES</v>
          </cell>
          <cell r="H427"/>
          <cell r="I427"/>
        </row>
        <row r="428">
          <cell r="G428" t="str">
            <v>MUNICIPALIDAD DE BENJAMIN ACEVAL</v>
          </cell>
          <cell r="H428">
            <v>33</v>
          </cell>
          <cell r="I428">
            <v>41</v>
          </cell>
        </row>
        <row r="429">
          <cell r="G429" t="str">
            <v>MUNICIPALIDAD DE PUERTO PINASCO</v>
          </cell>
          <cell r="H429">
            <v>12</v>
          </cell>
          <cell r="I429">
            <v>56</v>
          </cell>
        </row>
        <row r="430">
          <cell r="G430" t="str">
            <v>MUNICIPALIDAD DE VILLA HAYES</v>
          </cell>
          <cell r="H430">
            <v>110</v>
          </cell>
          <cell r="I430">
            <v>130</v>
          </cell>
        </row>
        <row r="431">
          <cell r="G431" t="str">
            <v>MUNICIPALIDAD DE NANAWA</v>
          </cell>
          <cell r="H431">
            <v>13</v>
          </cell>
          <cell r="I431">
            <v>36</v>
          </cell>
        </row>
        <row r="432">
          <cell r="G432" t="str">
            <v>MUNICIPALIDAD DE JOSE FALCON</v>
          </cell>
          <cell r="H432" t="str">
            <v>S/D</v>
          </cell>
          <cell r="I432" t="str">
            <v>S/D</v>
          </cell>
        </row>
        <row r="433">
          <cell r="G433" t="str">
            <v>MUNICIPALIDAD DE TENIENTE 1° MANUEL IRALA FERNANDEZ</v>
          </cell>
          <cell r="H433">
            <v>19</v>
          </cell>
          <cell r="I433">
            <v>36</v>
          </cell>
        </row>
        <row r="434">
          <cell r="G434" t="str">
            <v>MUNICIPALIDAD DE TENIENTE ESTEBAN MARTINEZ</v>
          </cell>
          <cell r="H434">
            <v>13</v>
          </cell>
          <cell r="I434">
            <v>26</v>
          </cell>
        </row>
        <row r="435">
          <cell r="G435" t="str">
            <v>MUNICIPALIDAD DE GENERAL JOSE MARIA BRUGUEZ</v>
          </cell>
          <cell r="H435">
            <v>16</v>
          </cell>
          <cell r="I435">
            <v>28</v>
          </cell>
        </row>
        <row r="436">
          <cell r="G436" t="str">
            <v>DEPARTAMENTO DE ALTO PARAGUAY</v>
          </cell>
          <cell r="H436"/>
          <cell r="I436"/>
        </row>
        <row r="437">
          <cell r="G437" t="str">
            <v>MUNICIPALIDAD DE FUERTE OLIMPO</v>
          </cell>
          <cell r="H437">
            <v>25</v>
          </cell>
          <cell r="I437">
            <v>0</v>
          </cell>
        </row>
        <row r="438">
          <cell r="G438" t="str">
            <v>MUNICIPALIDAD DE DE LA VICTORIA</v>
          </cell>
          <cell r="H438">
            <v>13</v>
          </cell>
          <cell r="I438">
            <v>20</v>
          </cell>
        </row>
        <row r="439">
          <cell r="G439" t="str">
            <v>MUNICIPALIDAD DE BAHIA NEGRA</v>
          </cell>
          <cell r="H439">
            <v>28</v>
          </cell>
          <cell r="I439">
            <v>16</v>
          </cell>
        </row>
        <row r="440">
          <cell r="G440" t="str">
            <v>MUNICIPALIDAD DE CARMELO PERALTA</v>
          </cell>
          <cell r="H440">
            <v>11</v>
          </cell>
          <cell r="I440">
            <v>17</v>
          </cell>
        </row>
        <row r="441">
          <cell r="G441" t="str">
            <v>DEPARTAMENTO DE  BOQUERÓN</v>
          </cell>
          <cell r="H441"/>
          <cell r="I441"/>
        </row>
        <row r="442">
          <cell r="G442" t="str">
            <v>MUNICIPALIDAD DE MARISCAL JOSÉ FELIX ESTIGARRIBIA</v>
          </cell>
          <cell r="H442">
            <v>20</v>
          </cell>
          <cell r="I442">
            <v>101</v>
          </cell>
        </row>
        <row r="443">
          <cell r="G443" t="str">
            <v>MUNICIPALIDAD DE FILADELFIA</v>
          </cell>
          <cell r="H443">
            <v>18</v>
          </cell>
          <cell r="I443">
            <v>99</v>
          </cell>
        </row>
        <row r="444">
          <cell r="G444" t="str">
            <v>MUNICIPALIDAD DE LOMA PLATA</v>
          </cell>
          <cell r="H444">
            <v>26</v>
          </cell>
          <cell r="I444">
            <v>59</v>
          </cell>
        </row>
        <row r="445">
          <cell r="G445"/>
          <cell r="H445"/>
          <cell r="I445"/>
        </row>
        <row r="446">
          <cell r="G446" t="str">
            <v>COMPAÑÍA PARAGUAYA DE COMUNICACIONES S.A. - COPACO</v>
          </cell>
          <cell r="H446">
            <v>3605</v>
          </cell>
          <cell r="I446">
            <v>0</v>
          </cell>
        </row>
        <row r="447">
          <cell r="G447" t="str">
            <v>EMPRESA DE SERVICIOS SANITARIOS DEL PARAGUAY S.A. - ESSAP</v>
          </cell>
          <cell r="H447">
            <v>2016</v>
          </cell>
          <cell r="I447">
            <v>11</v>
          </cell>
        </row>
        <row r="448">
          <cell r="G448" t="str">
            <v>CAÑAS PARAGUAYAS S.A. - CAPASA</v>
          </cell>
          <cell r="H448">
            <v>164</v>
          </cell>
          <cell r="I448">
            <v>23</v>
          </cell>
        </row>
        <row r="449">
          <cell r="G449" t="str">
            <v>FERROCARRILES DEL PARAGUAY S.A. - FEPASA</v>
          </cell>
          <cell r="H449">
            <v>21</v>
          </cell>
          <cell r="I449">
            <v>0</v>
          </cell>
        </row>
        <row r="450">
          <cell r="G450"/>
          <cell r="H450"/>
          <cell r="I450"/>
        </row>
        <row r="451">
          <cell r="G451" t="str">
            <v>ENTIDAD BINACIONAL YACYRETA</v>
          </cell>
          <cell r="H451">
            <v>1091</v>
          </cell>
          <cell r="I451">
            <v>677</v>
          </cell>
        </row>
        <row r="452">
          <cell r="G452" t="str">
            <v>ENTIDAD BINACIONAL ITAIPÚ</v>
          </cell>
          <cell r="H452" t="str">
            <v>S/D</v>
          </cell>
          <cell r="I452" t="str">
            <v>S/D</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FuncPorSexo - 2021-08-11T12"/>
    </sheetNames>
    <sheetDataSet>
      <sheetData sheetId="0">
        <row r="6">
          <cell r="A6" t="str">
            <v>CONGRESO NACIONAL</v>
          </cell>
          <cell r="B6">
            <v>2021</v>
          </cell>
          <cell r="C6">
            <v>6</v>
          </cell>
          <cell r="D6">
            <v>11</v>
          </cell>
          <cell r="E6" t="str">
            <v>PODER LEGISLATIVO</v>
          </cell>
          <cell r="F6">
            <v>1</v>
          </cell>
          <cell r="G6">
            <v>1</v>
          </cell>
          <cell r="H6" t="str">
            <v>CONGRESO NACIONAL (CN)</v>
          </cell>
          <cell r="I6">
            <v>394</v>
          </cell>
          <cell r="J6">
            <v>260</v>
          </cell>
          <cell r="K6">
            <v>654</v>
          </cell>
          <cell r="L6">
            <v>111</v>
          </cell>
          <cell r="M6">
            <v>80</v>
          </cell>
          <cell r="N6">
            <v>191</v>
          </cell>
          <cell r="O6">
            <v>845</v>
          </cell>
        </row>
        <row r="7">
          <cell r="A7" t="str">
            <v>HONORABLE CAMARA DE SENADORES</v>
          </cell>
          <cell r="B7">
            <v>2021</v>
          </cell>
          <cell r="C7">
            <v>6</v>
          </cell>
          <cell r="D7">
            <v>11</v>
          </cell>
          <cell r="E7" t="str">
            <v>PODER LEGISLATIVO</v>
          </cell>
          <cell r="F7">
            <v>2</v>
          </cell>
          <cell r="G7">
            <v>1</v>
          </cell>
          <cell r="H7" t="str">
            <v>HONORABLE CAMARA DE SENADORES (HCS)</v>
          </cell>
          <cell r="I7">
            <v>615</v>
          </cell>
          <cell r="J7">
            <v>373</v>
          </cell>
          <cell r="K7">
            <v>988</v>
          </cell>
          <cell r="L7">
            <v>118</v>
          </cell>
          <cell r="M7">
            <v>79</v>
          </cell>
          <cell r="N7">
            <v>197</v>
          </cell>
          <cell r="O7">
            <v>1185</v>
          </cell>
        </row>
        <row r="8">
          <cell r="A8" t="str">
            <v xml:space="preserve">HONORABLE CAMARA DE DIPUTADOS </v>
          </cell>
          <cell r="B8">
            <v>2021</v>
          </cell>
          <cell r="C8">
            <v>6</v>
          </cell>
          <cell r="D8">
            <v>11</v>
          </cell>
          <cell r="E8" t="str">
            <v>PODER LEGISLATIVO</v>
          </cell>
          <cell r="F8">
            <v>3</v>
          </cell>
          <cell r="G8">
            <v>1</v>
          </cell>
          <cell r="H8" t="str">
            <v>HONORABLE CAMARA DE DIPUTADOS (HCD)</v>
          </cell>
          <cell r="I8">
            <v>798</v>
          </cell>
          <cell r="J8">
            <v>633</v>
          </cell>
          <cell r="K8">
            <v>1431</v>
          </cell>
          <cell r="L8">
            <v>387</v>
          </cell>
          <cell r="M8">
            <v>223</v>
          </cell>
          <cell r="N8">
            <v>610</v>
          </cell>
          <cell r="O8">
            <v>2041</v>
          </cell>
        </row>
        <row r="9">
          <cell r="A9" t="str">
            <v>PRESIDENCIA DE LA REPÚBLICA  / GABINETE CIVIL</v>
          </cell>
          <cell r="B9">
            <v>2021</v>
          </cell>
          <cell r="C9">
            <v>6</v>
          </cell>
          <cell r="D9">
            <v>12</v>
          </cell>
          <cell r="E9" t="str">
            <v>PODER EJECUTIVO</v>
          </cell>
          <cell r="F9">
            <v>1</v>
          </cell>
          <cell r="G9">
            <v>2</v>
          </cell>
          <cell r="H9" t="str">
            <v>PRESIDENCIA DE LA REPUBLICA / GABINETE CIVIL</v>
          </cell>
          <cell r="I9">
            <v>104</v>
          </cell>
          <cell r="J9">
            <v>88</v>
          </cell>
          <cell r="K9">
            <v>192</v>
          </cell>
          <cell r="L9">
            <v>32</v>
          </cell>
          <cell r="M9">
            <v>31</v>
          </cell>
          <cell r="N9">
            <v>63</v>
          </cell>
          <cell r="O9">
            <v>255</v>
          </cell>
        </row>
        <row r="10">
          <cell r="A10" t="str">
            <v>GABINETE MILITAR</v>
          </cell>
          <cell r="B10">
            <v>2018</v>
          </cell>
          <cell r="C10">
            <v>12</v>
          </cell>
          <cell r="D10">
            <v>12</v>
          </cell>
          <cell r="E10" t="str">
            <v>PODER EJECUTIVO</v>
          </cell>
          <cell r="F10">
            <v>1</v>
          </cell>
          <cell r="G10">
            <v>3</v>
          </cell>
          <cell r="H10" t="str">
            <v>GABINETE MILITAR (GM)</v>
          </cell>
          <cell r="I10">
            <v>16</v>
          </cell>
          <cell r="J10">
            <v>10</v>
          </cell>
          <cell r="K10">
            <v>26</v>
          </cell>
          <cell r="L10">
            <v>1</v>
          </cell>
          <cell r="M10">
            <v>1</v>
          </cell>
          <cell r="N10">
            <v>2</v>
          </cell>
          <cell r="O10">
            <v>28</v>
          </cell>
        </row>
        <row r="11">
          <cell r="A11" t="str">
            <v>PROCURADURÍA GENERAL DE LA REPÚBLICA</v>
          </cell>
          <cell r="B11">
            <v>2021</v>
          </cell>
          <cell r="C11">
            <v>6</v>
          </cell>
          <cell r="D11">
            <v>12</v>
          </cell>
          <cell r="E11" t="str">
            <v>PODER EJECUTIVO</v>
          </cell>
          <cell r="F11">
            <v>1</v>
          </cell>
          <cell r="G11">
            <v>4</v>
          </cell>
          <cell r="H11" t="str">
            <v>PROCURADURIA GENERAL DE LA REPUBLICA (PGR)</v>
          </cell>
          <cell r="I11">
            <v>65</v>
          </cell>
          <cell r="J11">
            <v>51</v>
          </cell>
          <cell r="K11">
            <v>116</v>
          </cell>
          <cell r="L11">
            <v>3</v>
          </cell>
          <cell r="M11">
            <v>2</v>
          </cell>
          <cell r="N11">
            <v>5</v>
          </cell>
          <cell r="O11">
            <v>121</v>
          </cell>
        </row>
        <row r="12">
          <cell r="A12" t="str">
            <v>MINISTERIO DE DESARROLLO SOCIAL (Ex-SAS)</v>
          </cell>
          <cell r="B12">
            <v>2021</v>
          </cell>
          <cell r="C12">
            <v>6</v>
          </cell>
          <cell r="D12">
            <v>12</v>
          </cell>
          <cell r="E12" t="str">
            <v>PODER EJECUTIVO</v>
          </cell>
          <cell r="F12">
            <v>1</v>
          </cell>
          <cell r="G12">
            <v>5</v>
          </cell>
          <cell r="H12" t="str">
            <v>SECRETARIA DE ACCION SOCIAL (SAS)</v>
          </cell>
          <cell r="I12">
            <v>141</v>
          </cell>
          <cell r="J12">
            <v>156</v>
          </cell>
          <cell r="K12">
            <v>297</v>
          </cell>
          <cell r="L12">
            <v>514</v>
          </cell>
          <cell r="M12">
            <v>647</v>
          </cell>
          <cell r="N12">
            <v>1161</v>
          </cell>
          <cell r="O12">
            <v>1458</v>
          </cell>
        </row>
        <row r="13">
          <cell r="A13" t="str">
            <v>AUDITORÍA GENERAL DEL PODER EJECUTIVO (AGPE)</v>
          </cell>
          <cell r="B13">
            <v>2021</v>
          </cell>
          <cell r="C13">
            <v>6</v>
          </cell>
          <cell r="D13">
            <v>12</v>
          </cell>
          <cell r="E13" t="str">
            <v>PODER EJECUTIVO</v>
          </cell>
          <cell r="F13">
            <v>1</v>
          </cell>
          <cell r="G13">
            <v>6</v>
          </cell>
          <cell r="H13" t="str">
            <v>AUDITORIA GENERAL DEL PODER EJECUTIVO (AGPE)</v>
          </cell>
          <cell r="I13">
            <v>36</v>
          </cell>
          <cell r="J13">
            <v>31</v>
          </cell>
          <cell r="K13">
            <v>67</v>
          </cell>
          <cell r="L13">
            <v>1</v>
          </cell>
          <cell r="M13">
            <v>2</v>
          </cell>
          <cell r="N13">
            <v>3</v>
          </cell>
          <cell r="O13">
            <v>70</v>
          </cell>
        </row>
        <row r="14">
          <cell r="A14" t="str">
            <v>SECRETARIA TÉCNICA DE PLANIFICACIÓN DEL DESARROLLO ECONÓMICO Y SOCIAL (STP)</v>
          </cell>
          <cell r="B14">
            <v>2021</v>
          </cell>
          <cell r="C14">
            <v>6</v>
          </cell>
          <cell r="D14">
            <v>12</v>
          </cell>
          <cell r="E14" t="str">
            <v>PODER EJECUTIVO</v>
          </cell>
          <cell r="F14">
            <v>1</v>
          </cell>
          <cell r="G14">
            <v>7</v>
          </cell>
          <cell r="H14" t="str">
            <v>SECRETARIA TECNICA DE PLANIFICACION DEL DESARROLLO ECONOMICO Y SOCIAL (STP)</v>
          </cell>
          <cell r="I14">
            <v>67</v>
          </cell>
          <cell r="J14">
            <v>63</v>
          </cell>
          <cell r="K14">
            <v>130</v>
          </cell>
          <cell r="L14">
            <v>19</v>
          </cell>
          <cell r="M14">
            <v>23</v>
          </cell>
          <cell r="N14">
            <v>42</v>
          </cell>
          <cell r="O14">
            <v>172</v>
          </cell>
        </row>
        <row r="15">
          <cell r="A15" t="str">
            <v>SECRETARÍA DE LA FUNCIÓN PÚBLICA (SFP)</v>
          </cell>
          <cell r="B15">
            <v>2021</v>
          </cell>
          <cell r="C15">
            <v>6</v>
          </cell>
          <cell r="D15">
            <v>12</v>
          </cell>
          <cell r="E15" t="str">
            <v>PODER EJECUTIVO</v>
          </cell>
          <cell r="F15">
            <v>1</v>
          </cell>
          <cell r="G15">
            <v>8</v>
          </cell>
          <cell r="H15" t="str">
            <v>SECRETARIA DE LA FUNCION PUBLICA (SFP)</v>
          </cell>
          <cell r="I15">
            <v>26</v>
          </cell>
          <cell r="J15">
            <v>46</v>
          </cell>
          <cell r="K15">
            <v>72</v>
          </cell>
          <cell r="L15">
            <v>3</v>
          </cell>
          <cell r="M15">
            <v>4</v>
          </cell>
          <cell r="N15">
            <v>7</v>
          </cell>
          <cell r="O15">
            <v>79</v>
          </cell>
        </row>
        <row r="16">
          <cell r="A16" t="str">
            <v xml:space="preserve">DIRECCIÓN GENERAL DE ESTADÍSTICA, ENCUESTAS Y CENSOS (DGEEC) </v>
          </cell>
          <cell r="B16">
            <v>2021</v>
          </cell>
          <cell r="C16">
            <v>1</v>
          </cell>
          <cell r="D16">
            <v>12</v>
          </cell>
          <cell r="E16" t="str">
            <v>PODER EJECUTIVO</v>
          </cell>
          <cell r="F16">
            <v>1</v>
          </cell>
          <cell r="G16">
            <v>9</v>
          </cell>
          <cell r="H16" t="str">
            <v>DIRECCION GENERAL DE ESTADISTICAS, ENCUESTAS Y CENSOS (DGEEC)</v>
          </cell>
          <cell r="I16">
            <v>45</v>
          </cell>
          <cell r="J16">
            <v>51</v>
          </cell>
          <cell r="K16">
            <v>96</v>
          </cell>
          <cell r="L16">
            <v>137</v>
          </cell>
          <cell r="M16">
            <v>148</v>
          </cell>
          <cell r="N16">
            <v>285</v>
          </cell>
          <cell r="O16">
            <v>381</v>
          </cell>
        </row>
        <row r="17">
          <cell r="A17" t="str">
            <v>SECRETARÍA NACIONAL ANTIDROGAS (SENAD)</v>
          </cell>
          <cell r="B17">
            <v>2021</v>
          </cell>
          <cell r="C17">
            <v>6</v>
          </cell>
          <cell r="D17">
            <v>12</v>
          </cell>
          <cell r="E17" t="str">
            <v>PODER EJECUTIVO</v>
          </cell>
          <cell r="F17">
            <v>1</v>
          </cell>
          <cell r="G17">
            <v>10</v>
          </cell>
          <cell r="H17" t="str">
            <v>SECRETARIA NACIONAL ANTIDROGAS (SENAD)</v>
          </cell>
          <cell r="I17">
            <v>238</v>
          </cell>
          <cell r="J17">
            <v>117</v>
          </cell>
          <cell r="K17">
            <v>355</v>
          </cell>
          <cell r="L17">
            <v>8</v>
          </cell>
          <cell r="M17">
            <v>11</v>
          </cell>
          <cell r="N17">
            <v>19</v>
          </cell>
          <cell r="O17">
            <v>374</v>
          </cell>
        </row>
        <row r="18">
          <cell r="A18" t="str">
            <v xml:space="preserve">CONSEJO DE LA DEFENSA NACIONAL </v>
          </cell>
          <cell r="B18">
            <v>2021</v>
          </cell>
          <cell r="C18">
            <v>6</v>
          </cell>
          <cell r="D18">
            <v>12</v>
          </cell>
          <cell r="E18" t="str">
            <v>PODER EJECUTIVO</v>
          </cell>
          <cell r="F18">
            <v>1</v>
          </cell>
          <cell r="G18">
            <v>11</v>
          </cell>
          <cell r="H18" t="str">
            <v>CONSEJO DE LA DEFENSA NACIONAL (CODENA)</v>
          </cell>
          <cell r="I18">
            <v>10</v>
          </cell>
          <cell r="J18">
            <v>1</v>
          </cell>
          <cell r="K18">
            <v>11</v>
          </cell>
          <cell r="L18">
            <v>0</v>
          </cell>
          <cell r="M18">
            <v>0</v>
          </cell>
          <cell r="N18">
            <v>0</v>
          </cell>
          <cell r="O18">
            <v>11</v>
          </cell>
        </row>
        <row r="19">
          <cell r="A19" t="str">
            <v xml:space="preserve">SECRETARÍA DE DESARROLLO PARA REPATRIADOS Y REFUGIADOS CONNACIONALES </v>
          </cell>
          <cell r="B19">
            <v>2021</v>
          </cell>
          <cell r="C19">
            <v>6</v>
          </cell>
          <cell r="D19">
            <v>12</v>
          </cell>
          <cell r="E19" t="str">
            <v>PODER EJECUTIVO</v>
          </cell>
          <cell r="F19">
            <v>1</v>
          </cell>
          <cell r="G19">
            <v>12</v>
          </cell>
          <cell r="H19" t="str">
            <v>SECRETARIA DE DESARROLLO PARA REPATRIADOS Y REFUGIADOS CONNACIONALES (SEDEREC)</v>
          </cell>
          <cell r="I19">
            <v>36</v>
          </cell>
          <cell r="J19">
            <v>31</v>
          </cell>
          <cell r="K19">
            <v>67</v>
          </cell>
          <cell r="L19">
            <v>17</v>
          </cell>
          <cell r="M19">
            <v>30</v>
          </cell>
          <cell r="N19">
            <v>47</v>
          </cell>
          <cell r="O19">
            <v>114</v>
          </cell>
        </row>
        <row r="20">
          <cell r="A20" t="str">
            <v>SECRETARÍA NACIONAL DE TURISMO (SENATUR)</v>
          </cell>
          <cell r="B20">
            <v>2021</v>
          </cell>
          <cell r="C20">
            <v>6</v>
          </cell>
          <cell r="D20">
            <v>12</v>
          </cell>
          <cell r="E20" t="str">
            <v>PODER EJECUTIVO</v>
          </cell>
          <cell r="F20">
            <v>1</v>
          </cell>
          <cell r="G20">
            <v>13</v>
          </cell>
          <cell r="H20" t="str">
            <v>SECRETARIA NACIONAL DE TURISMO (SENATUR)</v>
          </cell>
          <cell r="I20">
            <v>71</v>
          </cell>
          <cell r="J20">
            <v>106</v>
          </cell>
          <cell r="K20">
            <v>177</v>
          </cell>
          <cell r="L20">
            <v>55</v>
          </cell>
          <cell r="M20">
            <v>57</v>
          </cell>
          <cell r="N20">
            <v>112</v>
          </cell>
          <cell r="O20">
            <v>289</v>
          </cell>
        </row>
        <row r="21">
          <cell r="A21" t="str">
            <v>SECRETARÍA DE PREVENCIÓN DE LAVADO DE DINERO O BIENES- SEPRELAD</v>
          </cell>
          <cell r="B21">
            <v>2021</v>
          </cell>
          <cell r="C21">
            <v>6</v>
          </cell>
          <cell r="D21">
            <v>12</v>
          </cell>
          <cell r="E21" t="str">
            <v>PODER EJECUTIVO</v>
          </cell>
          <cell r="F21">
            <v>1</v>
          </cell>
          <cell r="G21">
            <v>14</v>
          </cell>
          <cell r="H21" t="str">
            <v>SECRETARIA DE PREVENCION DE LAVADO DE DINERO O BIENES (SEPRELAD)</v>
          </cell>
          <cell r="I21">
            <v>35</v>
          </cell>
          <cell r="J21">
            <v>35</v>
          </cell>
          <cell r="K21">
            <v>70</v>
          </cell>
          <cell r="L21">
            <v>1</v>
          </cell>
          <cell r="M21">
            <v>4</v>
          </cell>
          <cell r="N21">
            <v>5</v>
          </cell>
          <cell r="O21">
            <v>75</v>
          </cell>
        </row>
        <row r="22">
          <cell r="A22" t="str">
            <v>CONSEJO NACIONAL DE CIENCIA Y TECNOLOGÍA (CONACYT)</v>
          </cell>
          <cell r="B22">
            <v>2021</v>
          </cell>
          <cell r="C22">
            <v>6</v>
          </cell>
          <cell r="D22">
            <v>12</v>
          </cell>
          <cell r="E22" t="str">
            <v>PODER EJECUTIVO</v>
          </cell>
          <cell r="F22">
            <v>1</v>
          </cell>
          <cell r="G22">
            <v>15</v>
          </cell>
          <cell r="H22" t="str">
            <v>CONSEJO NACIONAL DE CIENCIA Y TECNOLOGIA (CONACYT)</v>
          </cell>
          <cell r="I22">
            <v>15</v>
          </cell>
          <cell r="J22">
            <v>23</v>
          </cell>
          <cell r="K22">
            <v>38</v>
          </cell>
          <cell r="L22">
            <v>35</v>
          </cell>
          <cell r="M22">
            <v>47</v>
          </cell>
          <cell r="N22">
            <v>82</v>
          </cell>
          <cell r="O22">
            <v>120</v>
          </cell>
        </row>
        <row r="23">
          <cell r="A23" t="str">
            <v>ESCRIBANÍA MAYOR DE GOBIERNO</v>
          </cell>
          <cell r="B23">
            <v>2021</v>
          </cell>
          <cell r="C23">
            <v>6</v>
          </cell>
          <cell r="D23">
            <v>12</v>
          </cell>
          <cell r="E23" t="str">
            <v>PODER EJECUTIVO</v>
          </cell>
          <cell r="F23">
            <v>1</v>
          </cell>
          <cell r="G23">
            <v>16</v>
          </cell>
          <cell r="H23" t="str">
            <v>ESCRIBANIA MAYOR DE GOBIERNO (EMG)</v>
          </cell>
          <cell r="I23">
            <v>13</v>
          </cell>
          <cell r="J23">
            <v>17</v>
          </cell>
          <cell r="K23">
            <v>30</v>
          </cell>
          <cell r="L23">
            <v>2</v>
          </cell>
          <cell r="M23">
            <v>0</v>
          </cell>
          <cell r="N23">
            <v>2</v>
          </cell>
          <cell r="O23">
            <v>32</v>
          </cell>
        </row>
        <row r="24">
          <cell r="A24" t="str">
            <v>OEE Reestructurado</v>
          </cell>
          <cell r="B24">
            <v>2018</v>
          </cell>
          <cell r="C24">
            <v>12</v>
          </cell>
          <cell r="D24">
            <v>12</v>
          </cell>
          <cell r="E24" t="str">
            <v>PODER EJECUTIVO</v>
          </cell>
          <cell r="F24">
            <v>1</v>
          </cell>
          <cell r="G24">
            <v>18</v>
          </cell>
          <cell r="H24" t="str">
            <v>SECRETARIA NACIONAL DE LA NIÃ‘EZ Y LA ADOLESCENCIA (SNNA)</v>
          </cell>
          <cell r="I24">
            <v>142</v>
          </cell>
          <cell r="J24">
            <v>319</v>
          </cell>
          <cell r="K24">
            <v>461</v>
          </cell>
          <cell r="L24">
            <v>74</v>
          </cell>
          <cell r="M24">
            <v>174</v>
          </cell>
          <cell r="N24">
            <v>248</v>
          </cell>
          <cell r="O24">
            <v>709</v>
          </cell>
        </row>
        <row r="25">
          <cell r="A25" t="str">
            <v>SECRETARÍA DE EMERGENCIA NACIONAL (SEN)</v>
          </cell>
          <cell r="B25">
            <v>2021</v>
          </cell>
          <cell r="C25">
            <v>6</v>
          </cell>
          <cell r="D25">
            <v>12</v>
          </cell>
          <cell r="E25" t="str">
            <v>PODER EJECUTIVO</v>
          </cell>
          <cell r="F25">
            <v>1</v>
          </cell>
          <cell r="G25">
            <v>19</v>
          </cell>
          <cell r="H25" t="str">
            <v>SECRETARIA DE EMERGENCIA NACIONAL (SEN)</v>
          </cell>
          <cell r="I25">
            <v>45</v>
          </cell>
          <cell r="J25">
            <v>31</v>
          </cell>
          <cell r="K25">
            <v>76</v>
          </cell>
          <cell r="L25">
            <v>371</v>
          </cell>
          <cell r="M25">
            <v>114</v>
          </cell>
          <cell r="N25">
            <v>485</v>
          </cell>
          <cell r="O25">
            <v>561</v>
          </cell>
        </row>
        <row r="26">
          <cell r="A26" t="str">
            <v>SECRETARÍA NACIONAL DE DEPORTES (SND)</v>
          </cell>
          <cell r="B26">
            <v>2021</v>
          </cell>
          <cell r="C26">
            <v>7</v>
          </cell>
          <cell r="D26">
            <v>12</v>
          </cell>
          <cell r="E26" t="str">
            <v>PODER EJECUTIVO</v>
          </cell>
          <cell r="F26">
            <v>1</v>
          </cell>
          <cell r="G26">
            <v>20</v>
          </cell>
          <cell r="H26" t="str">
            <v>SECRETARIA NACIONAL DE DEPORTES (SND)</v>
          </cell>
          <cell r="I26">
            <v>52</v>
          </cell>
          <cell r="J26">
            <v>25</v>
          </cell>
          <cell r="K26">
            <v>77</v>
          </cell>
          <cell r="L26">
            <v>18</v>
          </cell>
          <cell r="M26">
            <v>14</v>
          </cell>
          <cell r="N26">
            <v>32</v>
          </cell>
          <cell r="O26">
            <v>109</v>
          </cell>
        </row>
        <row r="27">
          <cell r="A27" t="str">
            <v>SECRETARÍA NACIONAL DE CULTURA (SNC)</v>
          </cell>
          <cell r="B27">
            <v>2021</v>
          </cell>
          <cell r="C27">
            <v>6</v>
          </cell>
          <cell r="D27">
            <v>12</v>
          </cell>
          <cell r="E27" t="str">
            <v>PODER EJECUTIVO</v>
          </cell>
          <cell r="F27">
            <v>1</v>
          </cell>
          <cell r="G27">
            <v>22</v>
          </cell>
          <cell r="H27" t="str">
            <v>SECRETARIA NACIONAL DE CULTURA (SNC)</v>
          </cell>
          <cell r="I27">
            <v>78</v>
          </cell>
          <cell r="J27">
            <v>98</v>
          </cell>
          <cell r="K27">
            <v>176</v>
          </cell>
          <cell r="L27">
            <v>22</v>
          </cell>
          <cell r="M27">
            <v>33</v>
          </cell>
          <cell r="N27">
            <v>55</v>
          </cell>
          <cell r="O27">
            <v>231</v>
          </cell>
        </row>
        <row r="28">
          <cell r="A28" t="str">
            <v xml:space="preserve">GABINETE SOCIAL </v>
          </cell>
          <cell r="B28">
            <v>2021</v>
          </cell>
          <cell r="C28">
            <v>6</v>
          </cell>
          <cell r="D28">
            <v>12</v>
          </cell>
          <cell r="E28" t="str">
            <v>PODER EJECUTIVO</v>
          </cell>
          <cell r="F28">
            <v>1</v>
          </cell>
          <cell r="G28">
            <v>23</v>
          </cell>
          <cell r="H28" t="str">
            <v>GABINETE SOCIAL (GS)</v>
          </cell>
          <cell r="I28">
            <v>6</v>
          </cell>
          <cell r="J28">
            <v>3</v>
          </cell>
          <cell r="K28">
            <v>9</v>
          </cell>
          <cell r="L28">
            <v>7</v>
          </cell>
          <cell r="M28">
            <v>15</v>
          </cell>
          <cell r="N28">
            <v>22</v>
          </cell>
          <cell r="O28">
            <v>31</v>
          </cell>
        </row>
        <row r="29">
          <cell r="A29" t="str">
            <v>SECRETARÍA DE INFORMACIÓN Y COMUNICACIÓN PARA EL DESARROLLO (SICOM)</v>
          </cell>
          <cell r="B29">
            <v>2018</v>
          </cell>
          <cell r="C29">
            <v>12</v>
          </cell>
          <cell r="D29">
            <v>12</v>
          </cell>
          <cell r="E29" t="str">
            <v>PODER EJECUTIVO</v>
          </cell>
          <cell r="F29">
            <v>1</v>
          </cell>
          <cell r="G29">
            <v>24</v>
          </cell>
          <cell r="H29" t="str">
            <v>SECRETARIA DE INFORMACION Y COMUNICACION (SICOM)</v>
          </cell>
          <cell r="I29">
            <v>85</v>
          </cell>
          <cell r="J29">
            <v>50</v>
          </cell>
          <cell r="K29">
            <v>135</v>
          </cell>
          <cell r="L29">
            <v>104</v>
          </cell>
          <cell r="M29">
            <v>45</v>
          </cell>
          <cell r="N29">
            <v>149</v>
          </cell>
          <cell r="O29">
            <v>284</v>
          </cell>
        </row>
        <row r="30">
          <cell r="A30" t="str">
            <v>SECRETARÍA DE POLÍTICAS LINGÜÍSTICAS (SPL)</v>
          </cell>
          <cell r="B30">
            <v>2021</v>
          </cell>
          <cell r="C30">
            <v>7</v>
          </cell>
          <cell r="D30">
            <v>12</v>
          </cell>
          <cell r="E30" t="str">
            <v>PODER EJECUTIVO</v>
          </cell>
          <cell r="F30">
            <v>1</v>
          </cell>
          <cell r="G30">
            <v>25</v>
          </cell>
          <cell r="H30" t="str">
            <v>SECRETARIA DE POLITICAS LINGUISTICAS (SPL)</v>
          </cell>
          <cell r="I30">
            <v>17</v>
          </cell>
          <cell r="J30">
            <v>19</v>
          </cell>
          <cell r="K30">
            <v>36</v>
          </cell>
          <cell r="L30">
            <v>0</v>
          </cell>
          <cell r="M30">
            <v>2</v>
          </cell>
          <cell r="N30">
            <v>2</v>
          </cell>
          <cell r="O30">
            <v>38</v>
          </cell>
        </row>
        <row r="31">
          <cell r="A31" t="str">
            <v>SECRETARIA NACIONAL POR LOS DERECHOS HUMANOS DE LAS PERSONAS CON DISCAPACIDAD (SENADIS)</v>
          </cell>
          <cell r="B31">
            <v>2021</v>
          </cell>
          <cell r="C31">
            <v>6</v>
          </cell>
          <cell r="D31">
            <v>12</v>
          </cell>
          <cell r="E31" t="str">
            <v>PODER EJECUTIVO</v>
          </cell>
          <cell r="F31">
            <v>1</v>
          </cell>
          <cell r="G31">
            <v>26</v>
          </cell>
          <cell r="H31" t="str">
            <v>SECRETARIA NACIONAL POR LOS DERECHOS HUMANOS DE LAS PERSONAS CON DISCAPACIDAD (SENADIS)</v>
          </cell>
          <cell r="I31">
            <v>161</v>
          </cell>
          <cell r="J31">
            <v>234</v>
          </cell>
          <cell r="K31">
            <v>395</v>
          </cell>
          <cell r="L31">
            <v>59</v>
          </cell>
          <cell r="M31">
            <v>70</v>
          </cell>
          <cell r="N31">
            <v>129</v>
          </cell>
          <cell r="O31">
            <v>524</v>
          </cell>
        </row>
        <row r="32">
          <cell r="A32" t="str">
            <v>SECRETARÍA NACIONAL DE TECNOLOGÍAS DE LA INFORMACIÓN Y COMUNICACIÓN  (SENATICs)</v>
          </cell>
          <cell r="B32">
            <v>2018</v>
          </cell>
          <cell r="C32">
            <v>12</v>
          </cell>
          <cell r="D32">
            <v>12</v>
          </cell>
          <cell r="E32" t="str">
            <v>PODER EJECUTIVO</v>
          </cell>
          <cell r="F32">
            <v>1</v>
          </cell>
          <cell r="G32">
            <v>27</v>
          </cell>
          <cell r="H32" t="str">
            <v>SECRETARIA NACIONAL DE TECNOLOGIAS DE LA INFORMACION Y COMUNICACION (SENATICS)</v>
          </cell>
          <cell r="I32">
            <v>52</v>
          </cell>
          <cell r="J32">
            <v>26</v>
          </cell>
          <cell r="K32">
            <v>78</v>
          </cell>
          <cell r="L32">
            <v>15</v>
          </cell>
          <cell r="M32">
            <v>12</v>
          </cell>
          <cell r="N32">
            <v>27</v>
          </cell>
          <cell r="O32">
            <v>105</v>
          </cell>
        </row>
        <row r="33">
          <cell r="A33" t="str">
            <v>SECRETARÍA NACIONAL DE LA JUVENTUD (SNJ)</v>
          </cell>
          <cell r="B33">
            <v>2021</v>
          </cell>
          <cell r="C33">
            <v>6</v>
          </cell>
          <cell r="D33">
            <v>12</v>
          </cell>
          <cell r="E33" t="str">
            <v>PODER EJECUTIVO</v>
          </cell>
          <cell r="F33">
            <v>1</v>
          </cell>
          <cell r="G33">
            <v>28</v>
          </cell>
          <cell r="H33" t="str">
            <v>SECRETARIA NACIONAL DE LA JUVENTUD (SNJ)</v>
          </cell>
          <cell r="I33">
            <v>10</v>
          </cell>
          <cell r="J33">
            <v>9</v>
          </cell>
          <cell r="K33">
            <v>19</v>
          </cell>
          <cell r="L33">
            <v>4</v>
          </cell>
          <cell r="M33">
            <v>5</v>
          </cell>
          <cell r="N33">
            <v>9</v>
          </cell>
          <cell r="O33">
            <v>28</v>
          </cell>
        </row>
        <row r="34">
          <cell r="A34" t="str">
            <v>SECRETARÍA NACIONAL ANTICORRUPCIÓN (SENAC)</v>
          </cell>
          <cell r="B34">
            <v>2021</v>
          </cell>
          <cell r="C34">
            <v>6</v>
          </cell>
          <cell r="D34">
            <v>12</v>
          </cell>
          <cell r="E34" t="str">
            <v>PODER EJECUTIVO</v>
          </cell>
          <cell r="F34">
            <v>1</v>
          </cell>
          <cell r="G34">
            <v>29</v>
          </cell>
          <cell r="H34" t="str">
            <v>SECRETARIA NACIONAL ANTICORRUPCION (SENAC)</v>
          </cell>
          <cell r="I34">
            <v>7</v>
          </cell>
          <cell r="J34">
            <v>6</v>
          </cell>
          <cell r="K34">
            <v>13</v>
          </cell>
          <cell r="L34">
            <v>2</v>
          </cell>
          <cell r="M34">
            <v>3</v>
          </cell>
          <cell r="N34">
            <v>5</v>
          </cell>
          <cell r="O34">
            <v>18</v>
          </cell>
        </row>
        <row r="35">
          <cell r="A35" t="str">
            <v xml:space="preserve">ORQUESTA SINFÓNICA NACIONAL </v>
          </cell>
          <cell r="B35">
            <v>2021</v>
          </cell>
          <cell r="C35">
            <v>6</v>
          </cell>
          <cell r="D35">
            <v>12</v>
          </cell>
          <cell r="E35" t="str">
            <v>PODER EJECUTIVO</v>
          </cell>
          <cell r="F35">
            <v>1</v>
          </cell>
          <cell r="G35">
            <v>30</v>
          </cell>
          <cell r="H35" t="str">
            <v>ORQUESTA SINFONICA NACIONAL (OSN)</v>
          </cell>
          <cell r="I35">
            <v>0</v>
          </cell>
          <cell r="J35">
            <v>0</v>
          </cell>
          <cell r="K35">
            <v>0</v>
          </cell>
          <cell r="L35">
            <v>56</v>
          </cell>
          <cell r="M35">
            <v>27</v>
          </cell>
          <cell r="N35">
            <v>83</v>
          </cell>
          <cell r="O35">
            <v>83</v>
          </cell>
        </row>
        <row r="36">
          <cell r="A36" t="str">
            <v>AGENCIA ESPACIAL DEL PARAGUAY (AEP)</v>
          </cell>
          <cell r="B36">
            <v>2021</v>
          </cell>
          <cell r="C36">
            <v>6</v>
          </cell>
          <cell r="D36">
            <v>12</v>
          </cell>
          <cell r="E36" t="str">
            <v>PODER EJECUTIVO</v>
          </cell>
          <cell r="F36">
            <v>1</v>
          </cell>
          <cell r="G36">
            <v>31</v>
          </cell>
          <cell r="H36" t="str">
            <v>AGENCIA ESPACIAL DEL PARAGUAY(AEP)</v>
          </cell>
          <cell r="I36">
            <v>9</v>
          </cell>
          <cell r="J36">
            <v>2</v>
          </cell>
          <cell r="K36">
            <v>11</v>
          </cell>
          <cell r="L36">
            <v>0</v>
          </cell>
          <cell r="M36">
            <v>0</v>
          </cell>
          <cell r="N36">
            <v>0</v>
          </cell>
          <cell r="O36">
            <v>11</v>
          </cell>
        </row>
        <row r="37">
          <cell r="A37" t="str">
            <v>SECRETARÍA NACIONAL DE ADMINISTRACIÓN DE BIENES INCAUTADOS Y COMISADOS (SENABICO)</v>
          </cell>
          <cell r="B37">
            <v>2021</v>
          </cell>
          <cell r="C37">
            <v>7</v>
          </cell>
          <cell r="D37">
            <v>12</v>
          </cell>
          <cell r="E37" t="str">
            <v>PODER EJECUTIVO</v>
          </cell>
          <cell r="F37">
            <v>1</v>
          </cell>
          <cell r="G37">
            <v>32</v>
          </cell>
          <cell r="H37" t="str">
            <v>SECRETARIA NACIONAL DE ADMINISTRACION DE BIENES INCAUTADOS Y COMISADOS(SENABICO)</v>
          </cell>
          <cell r="I37">
            <v>5</v>
          </cell>
          <cell r="J37">
            <v>4</v>
          </cell>
          <cell r="K37">
            <v>9</v>
          </cell>
          <cell r="L37">
            <v>2</v>
          </cell>
          <cell r="M37">
            <v>2</v>
          </cell>
          <cell r="N37">
            <v>4</v>
          </cell>
          <cell r="O37">
            <v>13</v>
          </cell>
        </row>
        <row r="38">
          <cell r="A38" t="str">
            <v xml:space="preserve">VICEPRESIDENCIA DE LA REPÚBLICA </v>
          </cell>
          <cell r="B38">
            <v>2021</v>
          </cell>
          <cell r="C38">
            <v>7</v>
          </cell>
          <cell r="D38">
            <v>12</v>
          </cell>
          <cell r="E38" t="str">
            <v>PODER EJECUTIVO</v>
          </cell>
          <cell r="F38">
            <v>2</v>
          </cell>
          <cell r="G38">
            <v>1</v>
          </cell>
          <cell r="H38" t="str">
            <v>VICEPRESIDENCIA DE LA REPUBLICA</v>
          </cell>
          <cell r="I38">
            <v>40</v>
          </cell>
          <cell r="J38">
            <v>31</v>
          </cell>
          <cell r="K38">
            <v>71</v>
          </cell>
          <cell r="L38">
            <v>4</v>
          </cell>
          <cell r="M38">
            <v>5</v>
          </cell>
          <cell r="N38">
            <v>9</v>
          </cell>
          <cell r="O38">
            <v>80</v>
          </cell>
        </row>
        <row r="39">
          <cell r="A39" t="str">
            <v>MINISTERIO DEL INTERIOR (MI)</v>
          </cell>
          <cell r="B39">
            <v>2021</v>
          </cell>
          <cell r="C39">
            <v>6</v>
          </cell>
          <cell r="D39">
            <v>12</v>
          </cell>
          <cell r="E39" t="str">
            <v>PODER EJECUTIVO</v>
          </cell>
          <cell r="F39">
            <v>3</v>
          </cell>
          <cell r="G39">
            <v>1</v>
          </cell>
          <cell r="H39" t="str">
            <v>MINISTERIO DEL INTERIOR (MI)</v>
          </cell>
          <cell r="I39">
            <v>158</v>
          </cell>
          <cell r="J39">
            <v>98</v>
          </cell>
          <cell r="K39">
            <v>256</v>
          </cell>
          <cell r="L39">
            <v>9</v>
          </cell>
          <cell r="M39">
            <v>7</v>
          </cell>
          <cell r="N39">
            <v>16</v>
          </cell>
          <cell r="O39">
            <v>272</v>
          </cell>
        </row>
        <row r="40">
          <cell r="A40" t="str">
            <v>POLICÍA NACIONAL (PN)</v>
          </cell>
          <cell r="B40">
            <v>2021</v>
          </cell>
          <cell r="C40">
            <v>6</v>
          </cell>
          <cell r="D40">
            <v>12</v>
          </cell>
          <cell r="E40" t="str">
            <v>PODER EJECUTIVO</v>
          </cell>
          <cell r="F40">
            <v>3</v>
          </cell>
          <cell r="G40">
            <v>2</v>
          </cell>
          <cell r="H40" t="str">
            <v>POLICIA NACIONAL (PN)</v>
          </cell>
          <cell r="I40">
            <v>22597</v>
          </cell>
          <cell r="J40">
            <v>4715</v>
          </cell>
          <cell r="K40">
            <v>27312</v>
          </cell>
          <cell r="L40">
            <v>43</v>
          </cell>
          <cell r="M40">
            <v>65</v>
          </cell>
          <cell r="N40">
            <v>108</v>
          </cell>
          <cell r="O40">
            <v>27420</v>
          </cell>
        </row>
        <row r="41">
          <cell r="A41" t="str">
            <v xml:space="preserve">DIRECCIÓN GENERAL DE MIGRACIONES (DGM) </v>
          </cell>
          <cell r="B41">
            <v>2021</v>
          </cell>
          <cell r="C41">
            <v>6</v>
          </cell>
          <cell r="D41">
            <v>12</v>
          </cell>
          <cell r="E41" t="str">
            <v>PODER EJECUTIVO</v>
          </cell>
          <cell r="F41">
            <v>3</v>
          </cell>
          <cell r="G41">
            <v>3</v>
          </cell>
          <cell r="H41" t="str">
            <v>DIRECCION GENERAL DE MIGRACIONES (DGM)</v>
          </cell>
          <cell r="I41">
            <v>113</v>
          </cell>
          <cell r="J41">
            <v>81</v>
          </cell>
          <cell r="K41">
            <v>194</v>
          </cell>
          <cell r="L41">
            <v>89</v>
          </cell>
          <cell r="M41">
            <v>97</v>
          </cell>
          <cell r="N41">
            <v>186</v>
          </cell>
          <cell r="O41">
            <v>380</v>
          </cell>
        </row>
        <row r="42">
          <cell r="A42" t="str">
            <v>MINISTERIO DE RELACIONES EXTERIORES (MRE)</v>
          </cell>
          <cell r="B42">
            <v>2021</v>
          </cell>
          <cell r="C42">
            <v>6</v>
          </cell>
          <cell r="D42">
            <v>12</v>
          </cell>
          <cell r="E42" t="str">
            <v>PODER EJECUTIVO</v>
          </cell>
          <cell r="F42">
            <v>4</v>
          </cell>
          <cell r="G42">
            <v>1</v>
          </cell>
          <cell r="H42" t="str">
            <v>MINISTERIO DE RELACIONES EXTERIORES (MRE)</v>
          </cell>
          <cell r="I42">
            <v>546</v>
          </cell>
          <cell r="J42">
            <v>376</v>
          </cell>
          <cell r="K42">
            <v>922</v>
          </cell>
          <cell r="L42">
            <v>128</v>
          </cell>
          <cell r="M42">
            <v>124</v>
          </cell>
          <cell r="N42">
            <v>252</v>
          </cell>
          <cell r="O42">
            <v>1174</v>
          </cell>
        </row>
        <row r="43">
          <cell r="A43" t="str">
            <v>MINISTERIO DE DEFENSA NACIONAL (MDN)</v>
          </cell>
          <cell r="B43">
            <v>2021</v>
          </cell>
          <cell r="C43">
            <v>7</v>
          </cell>
          <cell r="D43">
            <v>12</v>
          </cell>
          <cell r="E43" t="str">
            <v>PODER EJECUTIVO</v>
          </cell>
          <cell r="F43">
            <v>5</v>
          </cell>
          <cell r="G43">
            <v>1</v>
          </cell>
          <cell r="H43" t="str">
            <v>MINISTERIO DE DEFENSA NACIONAL (MDN)</v>
          </cell>
          <cell r="I43">
            <v>148</v>
          </cell>
          <cell r="J43">
            <v>138</v>
          </cell>
          <cell r="K43">
            <v>286</v>
          </cell>
          <cell r="L43">
            <v>1</v>
          </cell>
          <cell r="M43">
            <v>2</v>
          </cell>
          <cell r="N43">
            <v>3</v>
          </cell>
          <cell r="O43">
            <v>289</v>
          </cell>
        </row>
        <row r="44">
          <cell r="A44" t="str">
            <v>CENTRO FINANCIERO 1 - COMANDO EN JEFE</v>
          </cell>
          <cell r="B44">
            <v>2021</v>
          </cell>
          <cell r="C44">
            <v>7</v>
          </cell>
          <cell r="D44">
            <v>12</v>
          </cell>
          <cell r="E44" t="str">
            <v>PODER EJECUTIVO</v>
          </cell>
          <cell r="F44">
            <v>5</v>
          </cell>
          <cell r="G44">
            <v>2</v>
          </cell>
          <cell r="H44" t="str">
            <v>CENTRO FINANCIERO 1 - COMANDO EN JEFE</v>
          </cell>
          <cell r="I44">
            <v>162</v>
          </cell>
          <cell r="J44">
            <v>96</v>
          </cell>
          <cell r="K44">
            <v>258</v>
          </cell>
          <cell r="L44">
            <v>14</v>
          </cell>
          <cell r="M44">
            <v>21</v>
          </cell>
          <cell r="N44">
            <v>35</v>
          </cell>
          <cell r="O44">
            <v>293</v>
          </cell>
        </row>
        <row r="45">
          <cell r="A45" t="str">
            <v>CENTRO FINANCIERO 2 - COMANDO DEL EJERCITO</v>
          </cell>
          <cell r="B45">
            <v>2021</v>
          </cell>
          <cell r="C45">
            <v>6</v>
          </cell>
          <cell r="D45">
            <v>12</v>
          </cell>
          <cell r="E45" t="str">
            <v>PODER EJECUTIVO</v>
          </cell>
          <cell r="F45">
            <v>5</v>
          </cell>
          <cell r="G45">
            <v>3</v>
          </cell>
          <cell r="H45" t="str">
            <v>CENTRO FINANCIERO 2 - COMANDO DEL EJERCITO</v>
          </cell>
          <cell r="I45">
            <v>374</v>
          </cell>
          <cell r="J45">
            <v>241</v>
          </cell>
          <cell r="K45">
            <v>615</v>
          </cell>
          <cell r="L45">
            <v>1</v>
          </cell>
          <cell r="M45">
            <v>0</v>
          </cell>
          <cell r="N45">
            <v>1</v>
          </cell>
          <cell r="O45">
            <v>616</v>
          </cell>
        </row>
        <row r="46">
          <cell r="A46" t="str">
            <v>CENTRO FINANCIERO 3 - COMANDO DE LA ARMADA</v>
          </cell>
          <cell r="B46">
            <v>2021</v>
          </cell>
          <cell r="C46">
            <v>6</v>
          </cell>
          <cell r="D46">
            <v>12</v>
          </cell>
          <cell r="E46" t="str">
            <v>PODER EJECUTIVO</v>
          </cell>
          <cell r="F46">
            <v>5</v>
          </cell>
          <cell r="G46">
            <v>4</v>
          </cell>
          <cell r="H46" t="str">
            <v>CENTRO FINANCIERO 3 - COMANDO DE LA ARMADA</v>
          </cell>
          <cell r="I46">
            <v>321</v>
          </cell>
          <cell r="J46">
            <v>137</v>
          </cell>
          <cell r="K46">
            <v>458</v>
          </cell>
          <cell r="L46">
            <v>0</v>
          </cell>
          <cell r="M46">
            <v>0</v>
          </cell>
          <cell r="N46">
            <v>0</v>
          </cell>
          <cell r="O46">
            <v>458</v>
          </cell>
        </row>
        <row r="47">
          <cell r="A47" t="str">
            <v>CENTRO FINANCIERO 4 - COMANDO DE LA FUERZA AÉREA</v>
          </cell>
          <cell r="B47">
            <v>2021</v>
          </cell>
          <cell r="C47">
            <v>6</v>
          </cell>
          <cell r="D47">
            <v>12</v>
          </cell>
          <cell r="E47" t="str">
            <v>PODER EJECUTIVO</v>
          </cell>
          <cell r="F47">
            <v>5</v>
          </cell>
          <cell r="G47">
            <v>5</v>
          </cell>
          <cell r="H47" t="str">
            <v>CENTRO FINANCIERO 4 - COMANDO DE LA FUERZA AEREA</v>
          </cell>
          <cell r="I47">
            <v>78</v>
          </cell>
          <cell r="J47">
            <v>66</v>
          </cell>
          <cell r="K47">
            <v>144</v>
          </cell>
          <cell r="L47">
            <v>2</v>
          </cell>
          <cell r="M47">
            <v>6</v>
          </cell>
          <cell r="N47">
            <v>8</v>
          </cell>
          <cell r="O47">
            <v>152</v>
          </cell>
        </row>
        <row r="48">
          <cell r="A48" t="str">
            <v>CENTRO FINANCIERO 5 - COMANDO LOGÍSTICO</v>
          </cell>
          <cell r="B48">
            <v>2021</v>
          </cell>
          <cell r="C48">
            <v>7</v>
          </cell>
          <cell r="D48">
            <v>12</v>
          </cell>
          <cell r="E48" t="str">
            <v>PODER EJECUTIVO</v>
          </cell>
          <cell r="F48">
            <v>5</v>
          </cell>
          <cell r="G48">
            <v>6</v>
          </cell>
          <cell r="H48" t="str">
            <v>CENTRO FINANCIERO 5 - COMANDO LOGISTICO</v>
          </cell>
          <cell r="I48">
            <v>301</v>
          </cell>
          <cell r="J48">
            <v>258</v>
          </cell>
          <cell r="K48">
            <v>559</v>
          </cell>
          <cell r="L48">
            <v>38</v>
          </cell>
          <cell r="M48">
            <v>71</v>
          </cell>
          <cell r="N48">
            <v>109</v>
          </cell>
          <cell r="O48">
            <v>668</v>
          </cell>
        </row>
        <row r="49">
          <cell r="A49" t="str">
            <v>MINISTERIO DE HACIENDA (MH)</v>
          </cell>
          <cell r="B49">
            <v>2021</v>
          </cell>
          <cell r="C49">
            <v>6</v>
          </cell>
          <cell r="D49">
            <v>12</v>
          </cell>
          <cell r="E49" t="str">
            <v>PODER EJECUTIVO</v>
          </cell>
          <cell r="F49">
            <v>6</v>
          </cell>
          <cell r="G49">
            <v>1</v>
          </cell>
          <cell r="H49" t="str">
            <v>MINISTERIO DE HACIENDA (MH)</v>
          </cell>
          <cell r="I49">
            <v>1053</v>
          </cell>
          <cell r="J49">
            <v>761</v>
          </cell>
          <cell r="K49">
            <v>1814</v>
          </cell>
          <cell r="L49">
            <v>203</v>
          </cell>
          <cell r="M49">
            <v>302</v>
          </cell>
          <cell r="N49">
            <v>505</v>
          </cell>
          <cell r="O49">
            <v>2319</v>
          </cell>
        </row>
        <row r="50">
          <cell r="A50" t="str">
            <v>MINISTERIO DE EDUCACIÓN Y CIENCIAS (MEC)</v>
          </cell>
          <cell r="B50">
            <v>2021</v>
          </cell>
          <cell r="C50">
            <v>6</v>
          </cell>
          <cell r="D50">
            <v>12</v>
          </cell>
          <cell r="E50" t="str">
            <v>PODER EJECUTIVO</v>
          </cell>
          <cell r="F50">
            <v>7</v>
          </cell>
          <cell r="G50">
            <v>1</v>
          </cell>
          <cell r="H50" t="str">
            <v>MINISTERIO DE EDUCACION Y CIENCIAS (MEC)</v>
          </cell>
          <cell r="I50">
            <v>25521</v>
          </cell>
          <cell r="J50">
            <v>54595</v>
          </cell>
          <cell r="K50">
            <v>80116</v>
          </cell>
          <cell r="L50">
            <v>172</v>
          </cell>
          <cell r="M50">
            <v>568</v>
          </cell>
          <cell r="N50">
            <v>740</v>
          </cell>
          <cell r="O50">
            <v>80856</v>
          </cell>
        </row>
        <row r="51">
          <cell r="A51" t="str">
            <v>CONSEJO NACIONAL DE EDUCACIÓN Y CULTURA (CONEC)</v>
          </cell>
          <cell r="B51">
            <v>2021</v>
          </cell>
          <cell r="C51">
            <v>6</v>
          </cell>
          <cell r="D51">
            <v>12</v>
          </cell>
          <cell r="E51" t="str">
            <v>PODER EJECUTIVO</v>
          </cell>
          <cell r="F51">
            <v>7</v>
          </cell>
          <cell r="G51">
            <v>2</v>
          </cell>
          <cell r="H51" t="str">
            <v>CONSEJO NACIONAL DE EDUCACION Y CULTURA (CONEC)</v>
          </cell>
          <cell r="I51">
            <v>9</v>
          </cell>
          <cell r="J51">
            <v>5</v>
          </cell>
          <cell r="K51">
            <v>14</v>
          </cell>
          <cell r="L51">
            <v>0</v>
          </cell>
          <cell r="M51">
            <v>0</v>
          </cell>
          <cell r="N51">
            <v>0</v>
          </cell>
          <cell r="O51">
            <v>14</v>
          </cell>
        </row>
        <row r="52">
          <cell r="A52" t="str">
            <v>MINISTERIO DE SALUD PÚBLICA Y BIENESTAR SOCIAL (MSPBS)</v>
          </cell>
          <cell r="B52">
            <v>2021</v>
          </cell>
          <cell r="C52">
            <v>6</v>
          </cell>
          <cell r="D52">
            <v>12</v>
          </cell>
          <cell r="E52" t="str">
            <v>PODER EJECUTIVO</v>
          </cell>
          <cell r="F52">
            <v>8</v>
          </cell>
          <cell r="G52">
            <v>1</v>
          </cell>
          <cell r="H52" t="str">
            <v>MINISTERIO DE SALUD PUBLICA Y BIENESTAR SOCIAL (MSPBS)</v>
          </cell>
          <cell r="I52">
            <v>8228</v>
          </cell>
          <cell r="J52">
            <v>17718</v>
          </cell>
          <cell r="K52">
            <v>25946</v>
          </cell>
          <cell r="L52">
            <v>1</v>
          </cell>
          <cell r="M52">
            <v>0</v>
          </cell>
          <cell r="N52">
            <v>1</v>
          </cell>
          <cell r="O52">
            <v>25947</v>
          </cell>
        </row>
        <row r="53">
          <cell r="A53" t="str">
            <v xml:space="preserve">MINISTERIO DE JUSTICIA (MJ) </v>
          </cell>
          <cell r="B53">
            <v>2021</v>
          </cell>
          <cell r="C53">
            <v>7</v>
          </cell>
          <cell r="D53">
            <v>12</v>
          </cell>
          <cell r="E53" t="str">
            <v>PODER EJECUTIVO</v>
          </cell>
          <cell r="F53">
            <v>9</v>
          </cell>
          <cell r="G53">
            <v>1</v>
          </cell>
          <cell r="H53" t="str">
            <v>MINISTERIO DE JUSTICIA (MJ)</v>
          </cell>
          <cell r="I53">
            <v>1507</v>
          </cell>
          <cell r="J53">
            <v>920</v>
          </cell>
          <cell r="K53">
            <v>2427</v>
          </cell>
          <cell r="L53">
            <v>816</v>
          </cell>
          <cell r="M53">
            <v>356</v>
          </cell>
          <cell r="N53">
            <v>1172</v>
          </cell>
          <cell r="O53">
            <v>3599</v>
          </cell>
        </row>
        <row r="54">
          <cell r="A54" t="str">
            <v>MINISTERIO DE AGRICULTURA Y GANADERÍA (MAG)</v>
          </cell>
          <cell r="B54">
            <v>2021</v>
          </cell>
          <cell r="C54">
            <v>6</v>
          </cell>
          <cell r="D54">
            <v>12</v>
          </cell>
          <cell r="E54" t="str">
            <v>PODER EJECUTIVO</v>
          </cell>
          <cell r="F54">
            <v>10</v>
          </cell>
          <cell r="G54">
            <v>1</v>
          </cell>
          <cell r="H54" t="str">
            <v>MINISTERIO DE AGRICULTURA Y GANADERIA (MAG)</v>
          </cell>
          <cell r="I54">
            <v>994</v>
          </cell>
          <cell r="J54">
            <v>674</v>
          </cell>
          <cell r="K54">
            <v>1668</v>
          </cell>
          <cell r="L54">
            <v>632</v>
          </cell>
          <cell r="M54">
            <v>384</v>
          </cell>
          <cell r="N54">
            <v>1016</v>
          </cell>
          <cell r="O54">
            <v>2684</v>
          </cell>
        </row>
        <row r="55">
          <cell r="A55" t="str">
            <v>MINISTERIO DE INDUSTRIA Y COMERCIO (MIC)</v>
          </cell>
          <cell r="B55">
            <v>2021</v>
          </cell>
          <cell r="C55">
            <v>6</v>
          </cell>
          <cell r="D55">
            <v>12</v>
          </cell>
          <cell r="E55" t="str">
            <v>PODER EJECUTIVO</v>
          </cell>
          <cell r="F55">
            <v>11</v>
          </cell>
          <cell r="G55">
            <v>1</v>
          </cell>
          <cell r="H55" t="str">
            <v>MINISTERIO DE INDUSTRIA Y COMERCIO (MIC)</v>
          </cell>
          <cell r="I55">
            <v>190</v>
          </cell>
          <cell r="J55">
            <v>138</v>
          </cell>
          <cell r="K55">
            <v>328</v>
          </cell>
          <cell r="L55">
            <v>42</v>
          </cell>
          <cell r="M55">
            <v>40</v>
          </cell>
          <cell r="N55">
            <v>82</v>
          </cell>
          <cell r="O55">
            <v>410</v>
          </cell>
        </row>
        <row r="56">
          <cell r="A56" t="str">
            <v>MINISTERIO DE OBRAS PÚBLICAS Y COMUNICACIONES (MOPC)</v>
          </cell>
          <cell r="B56">
            <v>2021</v>
          </cell>
          <cell r="C56">
            <v>6</v>
          </cell>
          <cell r="D56">
            <v>12</v>
          </cell>
          <cell r="E56" t="str">
            <v>PODER EJECUTIVO</v>
          </cell>
          <cell r="F56">
            <v>13</v>
          </cell>
          <cell r="G56">
            <v>1</v>
          </cell>
          <cell r="H56" t="str">
            <v>MINISTERIO DE OBRAS PUBLICAS Y COMUNICACIONES (MOPC)</v>
          </cell>
          <cell r="I56">
            <v>2414</v>
          </cell>
          <cell r="J56">
            <v>732</v>
          </cell>
          <cell r="K56">
            <v>3146</v>
          </cell>
          <cell r="L56">
            <v>453</v>
          </cell>
          <cell r="M56">
            <v>196</v>
          </cell>
          <cell r="N56">
            <v>649</v>
          </cell>
          <cell r="O56">
            <v>3795</v>
          </cell>
        </row>
        <row r="57">
          <cell r="A57" t="str">
            <v>MINISTERIO DE LA MUJER (MM)</v>
          </cell>
          <cell r="B57">
            <v>2021</v>
          </cell>
          <cell r="C57">
            <v>6</v>
          </cell>
          <cell r="D57">
            <v>12</v>
          </cell>
          <cell r="E57" t="str">
            <v>PODER EJECUTIVO</v>
          </cell>
          <cell r="F57">
            <v>14</v>
          </cell>
          <cell r="G57">
            <v>1</v>
          </cell>
          <cell r="H57" t="str">
            <v>MINISTERIO DE LA MUJER (MM)</v>
          </cell>
          <cell r="I57">
            <v>12</v>
          </cell>
          <cell r="J57">
            <v>72</v>
          </cell>
          <cell r="K57">
            <v>84</v>
          </cell>
          <cell r="L57">
            <v>18</v>
          </cell>
          <cell r="M57">
            <v>76</v>
          </cell>
          <cell r="N57">
            <v>94</v>
          </cell>
          <cell r="O57">
            <v>178</v>
          </cell>
        </row>
        <row r="58">
          <cell r="A58" t="str">
            <v>MINISTERIO DE TRABAJO, EMPLEO Y SEGURIDAD SOCIAL (MTESS)</v>
          </cell>
          <cell r="B58">
            <v>2021</v>
          </cell>
          <cell r="C58">
            <v>6</v>
          </cell>
          <cell r="D58">
            <v>12</v>
          </cell>
          <cell r="E58" t="str">
            <v>PODER EJECUTIVO</v>
          </cell>
          <cell r="F58">
            <v>15</v>
          </cell>
          <cell r="G58">
            <v>1</v>
          </cell>
          <cell r="H58" t="str">
            <v>MINISTERIO DEL TRABAJO, EMPLEO Y SEGURIDAD SOCIAL (MTESS)</v>
          </cell>
          <cell r="I58">
            <v>131</v>
          </cell>
          <cell r="J58">
            <v>160</v>
          </cell>
          <cell r="K58">
            <v>291</v>
          </cell>
          <cell r="L58">
            <v>46</v>
          </cell>
          <cell r="M58">
            <v>63</v>
          </cell>
          <cell r="N58">
            <v>109</v>
          </cell>
          <cell r="O58">
            <v>400</v>
          </cell>
        </row>
        <row r="59">
          <cell r="A59" t="str">
            <v>SERVICIO NACIONAL DE PROMOCION PROFESIONAL (SNPP)</v>
          </cell>
          <cell r="B59">
            <v>2021</v>
          </cell>
          <cell r="C59">
            <v>6</v>
          </cell>
          <cell r="D59">
            <v>12</v>
          </cell>
          <cell r="E59" t="str">
            <v>PODER EJECUTIVO</v>
          </cell>
          <cell r="F59">
            <v>15</v>
          </cell>
          <cell r="G59">
            <v>2</v>
          </cell>
          <cell r="H59" t="str">
            <v>SERVICIO NACIONAL DE PROMOCION PROFESIONAL (SNPP)</v>
          </cell>
          <cell r="I59">
            <v>292</v>
          </cell>
          <cell r="J59">
            <v>230</v>
          </cell>
          <cell r="K59">
            <v>522</v>
          </cell>
          <cell r="L59">
            <v>660</v>
          </cell>
          <cell r="M59">
            <v>862</v>
          </cell>
          <cell r="N59">
            <v>1522</v>
          </cell>
          <cell r="O59">
            <v>2044</v>
          </cell>
        </row>
        <row r="60">
          <cell r="A60" t="str">
            <v>SISTEMA NACIONAL DE FORMACIÓN Y CAPACITACIÓN LABORAL  (SINAFOCAL)</v>
          </cell>
          <cell r="B60">
            <v>2021</v>
          </cell>
          <cell r="C60">
            <v>6</v>
          </cell>
          <cell r="D60">
            <v>12</v>
          </cell>
          <cell r="E60" t="str">
            <v>PODER EJECUTIVO</v>
          </cell>
          <cell r="F60">
            <v>15</v>
          </cell>
          <cell r="G60">
            <v>3</v>
          </cell>
          <cell r="H60" t="str">
            <v>SISTEMA NACIONAL DE FORMACION Y CAPACITACION LABORAL (SINAFOCAL)</v>
          </cell>
          <cell r="I60">
            <v>57</v>
          </cell>
          <cell r="J60">
            <v>76</v>
          </cell>
          <cell r="K60">
            <v>133</v>
          </cell>
          <cell r="L60">
            <v>35</v>
          </cell>
          <cell r="M60">
            <v>43</v>
          </cell>
          <cell r="N60">
            <v>78</v>
          </cell>
          <cell r="O60">
            <v>211</v>
          </cell>
        </row>
        <row r="61">
          <cell r="A61" t="str">
            <v>MINISTERIO DE URBANISMO, VIVIENDA Y HABITAT (Ex-SENAVITAT)</v>
          </cell>
          <cell r="B61">
            <v>2021</v>
          </cell>
          <cell r="C61">
            <v>6</v>
          </cell>
          <cell r="D61">
            <v>12</v>
          </cell>
          <cell r="E61" t="str">
            <v>PODER EJECUTIVO</v>
          </cell>
          <cell r="F61">
            <v>19</v>
          </cell>
          <cell r="G61">
            <v>1</v>
          </cell>
          <cell r="H61" t="str">
            <v>MINISTERIO DE URBANISMO, VIVIENDA Y HABITAT</v>
          </cell>
          <cell r="I61">
            <v>167</v>
          </cell>
          <cell r="J61">
            <v>164</v>
          </cell>
          <cell r="K61">
            <v>331</v>
          </cell>
          <cell r="L61">
            <v>138</v>
          </cell>
          <cell r="M61">
            <v>192</v>
          </cell>
          <cell r="N61">
            <v>330</v>
          </cell>
          <cell r="O61">
            <v>661</v>
          </cell>
        </row>
        <row r="62">
          <cell r="A62" t="str">
            <v>MINISTERIO DE LA NIÑEZ Y LA ADOLESCENCIA (MINNA, Ex-SNNA)</v>
          </cell>
          <cell r="B62">
            <v>2021</v>
          </cell>
          <cell r="C62">
            <v>6</v>
          </cell>
          <cell r="D62">
            <v>12</v>
          </cell>
          <cell r="E62" t="str">
            <v>PODER EJECUTIVO</v>
          </cell>
          <cell r="F62">
            <v>20</v>
          </cell>
          <cell r="G62">
            <v>1</v>
          </cell>
          <cell r="H62" t="str">
            <v>MINISTERIO DE LA NIÃ‘EZ Y ADOLESCENCIA</v>
          </cell>
          <cell r="I62">
            <v>150</v>
          </cell>
          <cell r="J62">
            <v>338</v>
          </cell>
          <cell r="K62">
            <v>488</v>
          </cell>
          <cell r="L62">
            <v>60</v>
          </cell>
          <cell r="M62">
            <v>132</v>
          </cell>
          <cell r="N62">
            <v>192</v>
          </cell>
          <cell r="O62">
            <v>680</v>
          </cell>
        </row>
        <row r="63">
          <cell r="A63" t="str">
            <v>MINISTERIO DE TECNOLOGÍAS DE LA INFORMACIÓN Y COMUNICACIÓN (MITIC)</v>
          </cell>
          <cell r="B63">
            <v>2021</v>
          </cell>
          <cell r="C63">
            <v>6</v>
          </cell>
          <cell r="D63">
            <v>12</v>
          </cell>
          <cell r="E63" t="str">
            <v>PODER EJECUTIVO</v>
          </cell>
          <cell r="F63">
            <v>21</v>
          </cell>
          <cell r="G63">
            <v>1</v>
          </cell>
          <cell r="H63" t="str">
            <v>MINISTERIO DE TECNOLOGIAS DE LA INFORMACION Y COMUNICACION</v>
          </cell>
          <cell r="I63">
            <v>126</v>
          </cell>
          <cell r="J63">
            <v>78</v>
          </cell>
          <cell r="K63">
            <v>204</v>
          </cell>
          <cell r="L63">
            <v>99</v>
          </cell>
          <cell r="M63">
            <v>62</v>
          </cell>
          <cell r="N63">
            <v>161</v>
          </cell>
          <cell r="O63">
            <v>365</v>
          </cell>
        </row>
        <row r="64">
          <cell r="A64" t="str">
            <v>CORTE SUPREMA DE JUSTICIA</v>
          </cell>
          <cell r="B64">
            <v>2021</v>
          </cell>
          <cell r="C64">
            <v>6</v>
          </cell>
          <cell r="D64">
            <v>13</v>
          </cell>
          <cell r="E64" t="str">
            <v>PODER JUDICIAL</v>
          </cell>
          <cell r="F64">
            <v>1</v>
          </cell>
          <cell r="G64">
            <v>1</v>
          </cell>
          <cell r="H64" t="str">
            <v>CORTE SUPREMA DE JUSTICIA (CSJ)</v>
          </cell>
          <cell r="I64">
            <v>4949</v>
          </cell>
          <cell r="J64">
            <v>6486</v>
          </cell>
          <cell r="K64">
            <v>11435</v>
          </cell>
          <cell r="L64">
            <v>835</v>
          </cell>
          <cell r="M64">
            <v>1008</v>
          </cell>
          <cell r="N64">
            <v>1843</v>
          </cell>
          <cell r="O64">
            <v>13278</v>
          </cell>
        </row>
        <row r="65">
          <cell r="A65" t="str">
            <v>TRIBUNAL SUPERIOR DE JUSTICIA ELECTORAL (TSJE)</v>
          </cell>
          <cell r="B65">
            <v>2017</v>
          </cell>
          <cell r="C65">
            <v>12</v>
          </cell>
          <cell r="D65">
            <v>13</v>
          </cell>
          <cell r="E65" t="str">
            <v>PODER JUDICIAL</v>
          </cell>
          <cell r="F65">
            <v>2</v>
          </cell>
          <cell r="G65">
            <v>1</v>
          </cell>
          <cell r="H65" t="str">
            <v>TRIBUNAL SUPERIOR DE JUSTICIA ELECTORAL (TSJE)</v>
          </cell>
          <cell r="I65">
            <v>2468</v>
          </cell>
          <cell r="J65">
            <v>2001</v>
          </cell>
          <cell r="K65">
            <v>4469</v>
          </cell>
          <cell r="L65">
            <v>1133</v>
          </cell>
          <cell r="M65">
            <v>1258</v>
          </cell>
          <cell r="N65">
            <v>2391</v>
          </cell>
          <cell r="O65">
            <v>6860</v>
          </cell>
        </row>
        <row r="66">
          <cell r="A66" t="str">
            <v xml:space="preserve">MINISTERIO PÚBLICO </v>
          </cell>
          <cell r="B66">
            <v>2021</v>
          </cell>
          <cell r="C66">
            <v>6</v>
          </cell>
          <cell r="D66">
            <v>13</v>
          </cell>
          <cell r="E66" t="str">
            <v>PODER JUDICIAL</v>
          </cell>
          <cell r="F66">
            <v>3</v>
          </cell>
          <cell r="G66">
            <v>1</v>
          </cell>
          <cell r="H66" t="str">
            <v>MINISTERIO PUBLICO (MP)</v>
          </cell>
          <cell r="I66">
            <v>2314</v>
          </cell>
          <cell r="J66">
            <v>2848</v>
          </cell>
          <cell r="K66">
            <v>5162</v>
          </cell>
          <cell r="L66">
            <v>256</v>
          </cell>
          <cell r="M66">
            <v>385</v>
          </cell>
          <cell r="N66">
            <v>641</v>
          </cell>
          <cell r="O66">
            <v>5803</v>
          </cell>
        </row>
        <row r="67">
          <cell r="A67" t="str">
            <v>CONSEJO DE LA MAGISTRATURA</v>
          </cell>
          <cell r="B67">
            <v>2021</v>
          </cell>
          <cell r="C67">
            <v>7</v>
          </cell>
          <cell r="D67">
            <v>13</v>
          </cell>
          <cell r="E67" t="str">
            <v>PODER JUDICIAL</v>
          </cell>
          <cell r="F67">
            <v>4</v>
          </cell>
          <cell r="G67">
            <v>1</v>
          </cell>
          <cell r="H67" t="str">
            <v>CONSEJO DE LA MAGISTRATURA (CM)</v>
          </cell>
          <cell r="I67">
            <v>45</v>
          </cell>
          <cell r="J67">
            <v>46</v>
          </cell>
          <cell r="K67">
            <v>91</v>
          </cell>
          <cell r="L67">
            <v>15</v>
          </cell>
          <cell r="M67">
            <v>9</v>
          </cell>
          <cell r="N67">
            <v>24</v>
          </cell>
          <cell r="O67">
            <v>115</v>
          </cell>
        </row>
        <row r="68">
          <cell r="A68" t="str">
            <v>ESCUELA JUDICIAL</v>
          </cell>
          <cell r="B68">
            <v>2021</v>
          </cell>
          <cell r="C68">
            <v>7</v>
          </cell>
          <cell r="D68">
            <v>13</v>
          </cell>
          <cell r="E68" t="str">
            <v>PODER JUDICIAL</v>
          </cell>
          <cell r="F68">
            <v>4</v>
          </cell>
          <cell r="G68">
            <v>2</v>
          </cell>
          <cell r="H68" t="str">
            <v>ESCUELA JUDICIAL (EJ)</v>
          </cell>
          <cell r="I68">
            <v>37</v>
          </cell>
          <cell r="J68">
            <v>42</v>
          </cell>
          <cell r="K68">
            <v>79</v>
          </cell>
          <cell r="L68">
            <v>52</v>
          </cell>
          <cell r="M68">
            <v>25</v>
          </cell>
          <cell r="N68">
            <v>77</v>
          </cell>
          <cell r="O68">
            <v>156</v>
          </cell>
        </row>
        <row r="69">
          <cell r="A69" t="str">
            <v>JURADO DE ENJUICIAMIENTO DE MAGISTRADOS</v>
          </cell>
          <cell r="B69">
            <v>2021</v>
          </cell>
          <cell r="C69">
            <v>6</v>
          </cell>
          <cell r="D69">
            <v>13</v>
          </cell>
          <cell r="E69" t="str">
            <v>PODER JUDICIAL</v>
          </cell>
          <cell r="F69">
            <v>5</v>
          </cell>
          <cell r="G69">
            <v>1</v>
          </cell>
          <cell r="H69" t="str">
            <v>JURADO DE ENJUICIAMIENTO DE MAGISTRADOS (JEM)</v>
          </cell>
          <cell r="I69">
            <v>100</v>
          </cell>
          <cell r="J69">
            <v>117</v>
          </cell>
          <cell r="K69">
            <v>217</v>
          </cell>
          <cell r="L69">
            <v>30</v>
          </cell>
          <cell r="M69">
            <v>19</v>
          </cell>
          <cell r="N69">
            <v>49</v>
          </cell>
          <cell r="O69">
            <v>266</v>
          </cell>
        </row>
        <row r="70">
          <cell r="A70" t="str">
            <v xml:space="preserve">MINISTERIO DE LA DEFENSA PÚBLICA </v>
          </cell>
          <cell r="B70">
            <v>2021</v>
          </cell>
          <cell r="C70">
            <v>6</v>
          </cell>
          <cell r="D70">
            <v>13</v>
          </cell>
          <cell r="E70" t="str">
            <v>PODER JUDICIAL</v>
          </cell>
          <cell r="F70">
            <v>6</v>
          </cell>
          <cell r="G70">
            <v>1</v>
          </cell>
          <cell r="H70" t="str">
            <v>MINISTERIO DE LA DEFENSA PUBLICA (MDP)</v>
          </cell>
          <cell r="I70">
            <v>748</v>
          </cell>
          <cell r="J70">
            <v>1230</v>
          </cell>
          <cell r="K70">
            <v>1978</v>
          </cell>
          <cell r="L70">
            <v>224</v>
          </cell>
          <cell r="M70">
            <v>285</v>
          </cell>
          <cell r="N70">
            <v>509</v>
          </cell>
          <cell r="O70">
            <v>2487</v>
          </cell>
        </row>
        <row r="71">
          <cell r="A71" t="str">
            <v>SINDICATURA GENERAL DE QUIEBRAS</v>
          </cell>
          <cell r="B71">
            <v>2021</v>
          </cell>
          <cell r="C71">
            <v>6</v>
          </cell>
          <cell r="D71">
            <v>13</v>
          </cell>
          <cell r="E71" t="str">
            <v>PODER JUDICIAL</v>
          </cell>
          <cell r="F71">
            <v>7</v>
          </cell>
          <cell r="G71">
            <v>1</v>
          </cell>
          <cell r="H71" t="str">
            <v>SINDICATURA GENERAL DE QUIEBRAS</v>
          </cell>
          <cell r="I71">
            <v>33</v>
          </cell>
          <cell r="J71">
            <v>31</v>
          </cell>
          <cell r="K71">
            <v>64</v>
          </cell>
          <cell r="L71">
            <v>19</v>
          </cell>
          <cell r="M71">
            <v>7</v>
          </cell>
          <cell r="N71">
            <v>26</v>
          </cell>
          <cell r="O71">
            <v>90</v>
          </cell>
        </row>
        <row r="72">
          <cell r="A72" t="str">
            <v xml:space="preserve">CONTRALORÍA GENERAL DE LA REPÚBLICA </v>
          </cell>
          <cell r="B72">
            <v>2021</v>
          </cell>
          <cell r="C72">
            <v>6</v>
          </cell>
          <cell r="D72">
            <v>14</v>
          </cell>
          <cell r="E72" t="str">
            <v>CONTRALORIA GENERAL DE LA REPUBLICA</v>
          </cell>
          <cell r="F72">
            <v>1</v>
          </cell>
          <cell r="G72">
            <v>1</v>
          </cell>
          <cell r="H72" t="str">
            <v>CONTRALORIA GENERAL DE LA REPUBLICA (CGR)</v>
          </cell>
          <cell r="I72">
            <v>414</v>
          </cell>
          <cell r="J72">
            <v>491</v>
          </cell>
          <cell r="K72">
            <v>905</v>
          </cell>
          <cell r="L72">
            <v>34</v>
          </cell>
          <cell r="M72">
            <v>38</v>
          </cell>
          <cell r="N72">
            <v>72</v>
          </cell>
          <cell r="O72">
            <v>977</v>
          </cell>
        </row>
        <row r="73">
          <cell r="A73" t="str">
            <v>DEFENSORÍA DEL PUEBLO</v>
          </cell>
          <cell r="B73">
            <v>2021</v>
          </cell>
          <cell r="C73">
            <v>6</v>
          </cell>
          <cell r="D73">
            <v>15</v>
          </cell>
          <cell r="E73" t="str">
            <v>OTROS ORGANISMOS DEL ESTADO</v>
          </cell>
          <cell r="F73">
            <v>1</v>
          </cell>
          <cell r="G73">
            <v>1</v>
          </cell>
          <cell r="H73" t="str">
            <v>DEFENSORIA DEL PUEBLO (DP)</v>
          </cell>
          <cell r="I73">
            <v>37</v>
          </cell>
          <cell r="J73">
            <v>82</v>
          </cell>
          <cell r="K73">
            <v>119</v>
          </cell>
          <cell r="L73">
            <v>27</v>
          </cell>
          <cell r="M73">
            <v>38</v>
          </cell>
          <cell r="N73">
            <v>65</v>
          </cell>
          <cell r="O73">
            <v>184</v>
          </cell>
        </row>
        <row r="74">
          <cell r="A74" t="str">
            <v xml:space="preserve">MECANISMO NACIONAL DE PREVENCIÓN CONTRA LA TORTURA Y OTROS TRATOS O PENAS CRUELES INHUMANOS O DEGRADANTES </v>
          </cell>
          <cell r="B74">
            <v>2021</v>
          </cell>
          <cell r="C74">
            <v>6</v>
          </cell>
          <cell r="D74">
            <v>15</v>
          </cell>
          <cell r="E74" t="str">
            <v>OTROS ORGANISMOS DEL ESTADO</v>
          </cell>
          <cell r="F74">
            <v>2</v>
          </cell>
          <cell r="G74">
            <v>1</v>
          </cell>
          <cell r="H74" t="str">
            <v>MECANISMO NACIONAL DE PREVENCION CONTRA LA TORTURA Y OTROS TRATOS O PENAS CRUELES INHUMANOS O DEGRADANTES (MNP)</v>
          </cell>
          <cell r="I74">
            <v>9</v>
          </cell>
          <cell r="J74">
            <v>12</v>
          </cell>
          <cell r="K74">
            <v>21</v>
          </cell>
          <cell r="L74">
            <v>1</v>
          </cell>
          <cell r="M74">
            <v>0</v>
          </cell>
          <cell r="N74">
            <v>1</v>
          </cell>
          <cell r="O74">
            <v>22</v>
          </cell>
        </row>
        <row r="75">
          <cell r="A75" t="str">
            <v xml:space="preserve">BANCO CENTRAL DEL PARAGUAY </v>
          </cell>
          <cell r="B75">
            <v>2021</v>
          </cell>
          <cell r="C75">
            <v>6</v>
          </cell>
          <cell r="D75">
            <v>21</v>
          </cell>
          <cell r="E75" t="str">
            <v>BANCA CENTRAL DEL ESTADO</v>
          </cell>
          <cell r="F75">
            <v>1</v>
          </cell>
          <cell r="G75">
            <v>1</v>
          </cell>
          <cell r="H75" t="str">
            <v>BANCO CENTRAL DEL PARAGUAY (BCP)</v>
          </cell>
          <cell r="I75">
            <v>462</v>
          </cell>
          <cell r="J75">
            <v>269</v>
          </cell>
          <cell r="K75">
            <v>731</v>
          </cell>
          <cell r="L75">
            <v>3</v>
          </cell>
          <cell r="M75">
            <v>1</v>
          </cell>
          <cell r="N75">
            <v>4</v>
          </cell>
          <cell r="O75">
            <v>735</v>
          </cell>
        </row>
        <row r="76">
          <cell r="A76" t="str">
            <v>I DEPARTAMENTO: CONCEPCIÓN</v>
          </cell>
          <cell r="B76">
            <v>2021</v>
          </cell>
          <cell r="C76">
            <v>7</v>
          </cell>
          <cell r="D76">
            <v>22</v>
          </cell>
          <cell r="E76" t="str">
            <v>GOBIERNOS DEPARTAMENTALES</v>
          </cell>
          <cell r="F76">
            <v>1</v>
          </cell>
          <cell r="G76">
            <v>1</v>
          </cell>
          <cell r="H76" t="str">
            <v>I DEPARTAMENTO: GOBERNACION DE CONCEPCION</v>
          </cell>
          <cell r="I76">
            <v>47</v>
          </cell>
          <cell r="J76">
            <v>22</v>
          </cell>
          <cell r="K76">
            <v>69</v>
          </cell>
          <cell r="L76">
            <v>40</v>
          </cell>
          <cell r="M76">
            <v>21</v>
          </cell>
          <cell r="N76">
            <v>61</v>
          </cell>
          <cell r="O76">
            <v>130</v>
          </cell>
        </row>
        <row r="77">
          <cell r="A77" t="str">
            <v>II DEPARTAMENTO: SAN PEDRO</v>
          </cell>
          <cell r="B77">
            <v>2021</v>
          </cell>
          <cell r="C77">
            <v>6</v>
          </cell>
          <cell r="D77">
            <v>22</v>
          </cell>
          <cell r="E77" t="str">
            <v>GOBIERNOS DEPARTAMENTALES</v>
          </cell>
          <cell r="F77">
            <v>2</v>
          </cell>
          <cell r="G77">
            <v>1</v>
          </cell>
          <cell r="H77" t="str">
            <v>II DEPARTAMENTO: GOBERNACION DE SAN PEDRO</v>
          </cell>
          <cell r="I77">
            <v>26</v>
          </cell>
          <cell r="J77">
            <v>22</v>
          </cell>
          <cell r="K77">
            <v>48</v>
          </cell>
          <cell r="L77">
            <v>31</v>
          </cell>
          <cell r="M77">
            <v>21</v>
          </cell>
          <cell r="N77">
            <v>52</v>
          </cell>
          <cell r="O77">
            <v>100</v>
          </cell>
        </row>
        <row r="78">
          <cell r="A78" t="str">
            <v>III DEPARTAMENTO: CORDILLERA</v>
          </cell>
          <cell r="B78">
            <v>2021</v>
          </cell>
          <cell r="C78">
            <v>7</v>
          </cell>
          <cell r="D78">
            <v>22</v>
          </cell>
          <cell r="E78" t="str">
            <v>GOBIERNOS DEPARTAMENTALES</v>
          </cell>
          <cell r="F78">
            <v>3</v>
          </cell>
          <cell r="G78">
            <v>1</v>
          </cell>
          <cell r="H78" t="str">
            <v>III DEPARTAMENTO: GOBERNACION DE CORDILLERA</v>
          </cell>
          <cell r="I78">
            <v>36</v>
          </cell>
          <cell r="J78">
            <v>25</v>
          </cell>
          <cell r="K78">
            <v>61</v>
          </cell>
          <cell r="L78">
            <v>19</v>
          </cell>
          <cell r="M78">
            <v>16</v>
          </cell>
          <cell r="N78">
            <v>35</v>
          </cell>
          <cell r="O78">
            <v>96</v>
          </cell>
        </row>
        <row r="79">
          <cell r="A79" t="str">
            <v>IV DEPARTAMENTO: GUAIRÁ</v>
          </cell>
          <cell r="B79">
            <v>2021</v>
          </cell>
          <cell r="C79">
            <v>7</v>
          </cell>
          <cell r="D79">
            <v>22</v>
          </cell>
          <cell r="E79" t="str">
            <v>GOBIERNOS DEPARTAMENTALES</v>
          </cell>
          <cell r="F79">
            <v>4</v>
          </cell>
          <cell r="G79">
            <v>1</v>
          </cell>
          <cell r="H79" t="str">
            <v>IV DEPARTAMENTO: GOBERNACION DE GUAIRA</v>
          </cell>
          <cell r="I79">
            <v>51</v>
          </cell>
          <cell r="J79">
            <v>36</v>
          </cell>
          <cell r="K79">
            <v>87</v>
          </cell>
          <cell r="L79">
            <v>71</v>
          </cell>
          <cell r="M79">
            <v>40</v>
          </cell>
          <cell r="N79">
            <v>111</v>
          </cell>
          <cell r="O79">
            <v>198</v>
          </cell>
        </row>
        <row r="80">
          <cell r="A80" t="str">
            <v>V DEPARTAMENTO: CAAGUAZÚ</v>
          </cell>
          <cell r="B80">
            <v>2021</v>
          </cell>
          <cell r="C80">
            <v>6</v>
          </cell>
          <cell r="D80">
            <v>22</v>
          </cell>
          <cell r="E80" t="str">
            <v>GOBIERNOS DEPARTAMENTALES</v>
          </cell>
          <cell r="F80">
            <v>5</v>
          </cell>
          <cell r="G80">
            <v>1</v>
          </cell>
          <cell r="H80" t="str">
            <v>V DEPARTAMENTO: GOBERNACION DE CAAGUAZU</v>
          </cell>
          <cell r="I80">
            <v>57</v>
          </cell>
          <cell r="J80">
            <v>32</v>
          </cell>
          <cell r="K80">
            <v>89</v>
          </cell>
          <cell r="L80">
            <v>41</v>
          </cell>
          <cell r="M80">
            <v>28</v>
          </cell>
          <cell r="N80">
            <v>69</v>
          </cell>
          <cell r="O80">
            <v>158</v>
          </cell>
        </row>
        <row r="81">
          <cell r="A81" t="str">
            <v>VI DEPARTAMENTO: CAAZAPÁ</v>
          </cell>
          <cell r="B81">
            <v>2021</v>
          </cell>
          <cell r="C81">
            <v>7</v>
          </cell>
          <cell r="D81">
            <v>22</v>
          </cell>
          <cell r="E81" t="str">
            <v>GOBIERNOS DEPARTAMENTALES</v>
          </cell>
          <cell r="F81">
            <v>6</v>
          </cell>
          <cell r="G81">
            <v>1</v>
          </cell>
          <cell r="H81" t="str">
            <v>VI DEPARTAMENTO: GOBERNACION DE CAAZAPA</v>
          </cell>
          <cell r="I81">
            <v>40</v>
          </cell>
          <cell r="J81">
            <v>13</v>
          </cell>
          <cell r="K81">
            <v>53</v>
          </cell>
          <cell r="L81">
            <v>37</v>
          </cell>
          <cell r="M81">
            <v>16</v>
          </cell>
          <cell r="N81">
            <v>53</v>
          </cell>
          <cell r="O81">
            <v>106</v>
          </cell>
        </row>
        <row r="82">
          <cell r="A82" t="str">
            <v>VII DEPARTAMENTO: ITAPÚA</v>
          </cell>
          <cell r="B82">
            <v>2021</v>
          </cell>
          <cell r="C82">
            <v>6</v>
          </cell>
          <cell r="D82">
            <v>22</v>
          </cell>
          <cell r="E82" t="str">
            <v>GOBIERNOS DEPARTAMENTALES</v>
          </cell>
          <cell r="F82">
            <v>7</v>
          </cell>
          <cell r="G82">
            <v>1</v>
          </cell>
          <cell r="H82" t="str">
            <v>VII DEPARTAMENTO: GOBERNACION DE ITAPUA</v>
          </cell>
          <cell r="I82">
            <v>90</v>
          </cell>
          <cell r="J82">
            <v>47</v>
          </cell>
          <cell r="K82">
            <v>137</v>
          </cell>
          <cell r="L82">
            <v>67</v>
          </cell>
          <cell r="M82">
            <v>38</v>
          </cell>
          <cell r="N82">
            <v>105</v>
          </cell>
          <cell r="O82">
            <v>242</v>
          </cell>
        </row>
        <row r="83">
          <cell r="A83" t="str">
            <v>VIII DEPARTAMENTO: MISIONES</v>
          </cell>
          <cell r="B83">
            <v>2021</v>
          </cell>
          <cell r="C83">
            <v>5</v>
          </cell>
          <cell r="D83">
            <v>22</v>
          </cell>
          <cell r="E83" t="str">
            <v>GOBIERNOS DEPARTAMENTALES</v>
          </cell>
          <cell r="F83">
            <v>8</v>
          </cell>
          <cell r="G83">
            <v>1</v>
          </cell>
          <cell r="H83" t="str">
            <v>VIII DEPARTAMENTO: GOBERNACION DE MISIONES</v>
          </cell>
          <cell r="I83">
            <v>66</v>
          </cell>
          <cell r="J83">
            <v>30</v>
          </cell>
          <cell r="K83">
            <v>96</v>
          </cell>
          <cell r="L83">
            <v>24</v>
          </cell>
          <cell r="M83">
            <v>11</v>
          </cell>
          <cell r="N83">
            <v>35</v>
          </cell>
          <cell r="O83">
            <v>131</v>
          </cell>
        </row>
        <row r="84">
          <cell r="A84" t="str">
            <v>IX DEPARTAMENTO: PARAGUARÍ</v>
          </cell>
          <cell r="B84">
            <v>2021</v>
          </cell>
          <cell r="C84">
            <v>6</v>
          </cell>
          <cell r="D84">
            <v>22</v>
          </cell>
          <cell r="E84" t="str">
            <v>GOBIERNOS DEPARTAMENTALES</v>
          </cell>
          <cell r="F84">
            <v>9</v>
          </cell>
          <cell r="G84">
            <v>1</v>
          </cell>
          <cell r="H84" t="str">
            <v>IX DEPARTAMENTO: GOBERNACION DE PARAGUARI</v>
          </cell>
          <cell r="I84">
            <v>72</v>
          </cell>
          <cell r="J84">
            <v>21</v>
          </cell>
          <cell r="K84">
            <v>93</v>
          </cell>
          <cell r="L84">
            <v>43</v>
          </cell>
          <cell r="M84">
            <v>36</v>
          </cell>
          <cell r="N84">
            <v>79</v>
          </cell>
          <cell r="O84">
            <v>172</v>
          </cell>
        </row>
        <row r="85">
          <cell r="A85" t="str">
            <v>X DEPARTAMENTO: ALTO PARANÁ</v>
          </cell>
          <cell r="B85">
            <v>2021</v>
          </cell>
          <cell r="C85">
            <v>6</v>
          </cell>
          <cell r="D85">
            <v>22</v>
          </cell>
          <cell r="E85" t="str">
            <v>GOBIERNOS DEPARTAMENTALES</v>
          </cell>
          <cell r="F85">
            <v>10</v>
          </cell>
          <cell r="G85">
            <v>1</v>
          </cell>
          <cell r="H85" t="str">
            <v>X DEPARTAMENTO: GOBERNACION DE ALTO PARANA</v>
          </cell>
          <cell r="I85">
            <v>54</v>
          </cell>
          <cell r="J85">
            <v>24</v>
          </cell>
          <cell r="K85">
            <v>78</v>
          </cell>
          <cell r="L85">
            <v>102</v>
          </cell>
          <cell r="M85">
            <v>46</v>
          </cell>
          <cell r="N85">
            <v>148</v>
          </cell>
          <cell r="O85">
            <v>226</v>
          </cell>
        </row>
        <row r="86">
          <cell r="A86" t="str">
            <v>XI DEPARTAMENTO: CENTRAL</v>
          </cell>
          <cell r="B86">
            <v>2021</v>
          </cell>
          <cell r="C86">
            <v>7</v>
          </cell>
          <cell r="D86">
            <v>22</v>
          </cell>
          <cell r="E86" t="str">
            <v>GOBIERNOS DEPARTAMENTALES</v>
          </cell>
          <cell r="F86">
            <v>11</v>
          </cell>
          <cell r="G86">
            <v>1</v>
          </cell>
          <cell r="H86" t="str">
            <v>XI DEPARTAMENTO: GOBERNACION CENTRAL</v>
          </cell>
          <cell r="I86">
            <v>66</v>
          </cell>
          <cell r="J86">
            <v>53</v>
          </cell>
          <cell r="K86">
            <v>119</v>
          </cell>
          <cell r="L86">
            <v>9</v>
          </cell>
          <cell r="M86">
            <v>19</v>
          </cell>
          <cell r="N86">
            <v>28</v>
          </cell>
          <cell r="O86">
            <v>147</v>
          </cell>
        </row>
        <row r="87">
          <cell r="A87" t="str">
            <v>XII DEPARTAMENTO: ÑEEMBUCÚ</v>
          </cell>
          <cell r="B87">
            <v>2021</v>
          </cell>
          <cell r="C87">
            <v>7</v>
          </cell>
          <cell r="D87">
            <v>22</v>
          </cell>
          <cell r="E87" t="str">
            <v>GOBIERNOS DEPARTAMENTALES</v>
          </cell>
          <cell r="F87">
            <v>12</v>
          </cell>
          <cell r="G87">
            <v>1</v>
          </cell>
          <cell r="H87" t="str">
            <v>XII DEPARTAMENTO: GOBERNACION DE Ã‘EEMBUCU</v>
          </cell>
          <cell r="I87">
            <v>46</v>
          </cell>
          <cell r="J87">
            <v>29</v>
          </cell>
          <cell r="K87">
            <v>75</v>
          </cell>
          <cell r="L87">
            <v>24</v>
          </cell>
          <cell r="M87">
            <v>14</v>
          </cell>
          <cell r="N87">
            <v>38</v>
          </cell>
          <cell r="O87">
            <v>113</v>
          </cell>
        </row>
        <row r="88">
          <cell r="A88" t="str">
            <v>XIII DEPARTAMENTO: AMAMBAY</v>
          </cell>
          <cell r="B88">
            <v>2021</v>
          </cell>
          <cell r="C88">
            <v>6</v>
          </cell>
          <cell r="D88">
            <v>22</v>
          </cell>
          <cell r="E88" t="str">
            <v>GOBIERNOS DEPARTAMENTALES</v>
          </cell>
          <cell r="F88">
            <v>13</v>
          </cell>
          <cell r="G88">
            <v>1</v>
          </cell>
          <cell r="H88" t="str">
            <v>XIII DEPARTAMENTO: GOBERNACION DE AMAMBAY</v>
          </cell>
          <cell r="I88">
            <v>27</v>
          </cell>
          <cell r="J88">
            <v>21</v>
          </cell>
          <cell r="K88">
            <v>48</v>
          </cell>
          <cell r="L88">
            <v>51</v>
          </cell>
          <cell r="M88">
            <v>41</v>
          </cell>
          <cell r="N88">
            <v>92</v>
          </cell>
          <cell r="O88">
            <v>140</v>
          </cell>
        </row>
        <row r="89">
          <cell r="A89" t="str">
            <v>XIV DEPARTAMENTO: CANINDEYÚ</v>
          </cell>
          <cell r="B89">
            <v>2021</v>
          </cell>
          <cell r="C89">
            <v>6</v>
          </cell>
          <cell r="D89">
            <v>22</v>
          </cell>
          <cell r="E89" t="str">
            <v>GOBIERNOS DEPARTAMENTALES</v>
          </cell>
          <cell r="F89">
            <v>14</v>
          </cell>
          <cell r="G89">
            <v>1</v>
          </cell>
          <cell r="H89" t="str">
            <v>XIV DEPARTAMENTO: GOBERNACION DE CANINDEYU</v>
          </cell>
          <cell r="I89">
            <v>30</v>
          </cell>
          <cell r="J89">
            <v>11</v>
          </cell>
          <cell r="K89">
            <v>41</v>
          </cell>
          <cell r="L89">
            <v>30</v>
          </cell>
          <cell r="M89">
            <v>15</v>
          </cell>
          <cell r="N89">
            <v>45</v>
          </cell>
          <cell r="O89">
            <v>86</v>
          </cell>
        </row>
        <row r="90">
          <cell r="A90" t="str">
            <v>XV DEPARTAMENTO: PRESIDENTE HAYES</v>
          </cell>
          <cell r="B90">
            <v>2021</v>
          </cell>
          <cell r="C90">
            <v>7</v>
          </cell>
          <cell r="D90">
            <v>22</v>
          </cell>
          <cell r="E90" t="str">
            <v>GOBIERNOS DEPARTAMENTALES</v>
          </cell>
          <cell r="F90">
            <v>15</v>
          </cell>
          <cell r="G90">
            <v>1</v>
          </cell>
          <cell r="H90" t="str">
            <v>XV DEPARTAMENTO: GOBERNACION DE PRESIDENTE HAYES</v>
          </cell>
          <cell r="I90">
            <v>43</v>
          </cell>
          <cell r="J90">
            <v>8</v>
          </cell>
          <cell r="K90">
            <v>51</v>
          </cell>
          <cell r="L90">
            <v>58</v>
          </cell>
          <cell r="M90">
            <v>24</v>
          </cell>
          <cell r="N90">
            <v>82</v>
          </cell>
          <cell r="O90">
            <v>133</v>
          </cell>
        </row>
        <row r="91">
          <cell r="A91" t="str">
            <v>XVI DEPARTAMENTO: BOQUERÓN</v>
          </cell>
          <cell r="B91">
            <v>2021</v>
          </cell>
          <cell r="C91">
            <v>7</v>
          </cell>
          <cell r="D91">
            <v>22</v>
          </cell>
          <cell r="E91" t="str">
            <v>GOBIERNOS DEPARTAMENTALES</v>
          </cell>
          <cell r="F91">
            <v>16</v>
          </cell>
          <cell r="G91">
            <v>1</v>
          </cell>
          <cell r="H91" t="str">
            <v>XVI DEPARTAMENTO: GOBERNACION DE BOQUERON</v>
          </cell>
          <cell r="I91">
            <v>53</v>
          </cell>
          <cell r="J91">
            <v>28</v>
          </cell>
          <cell r="K91">
            <v>81</v>
          </cell>
          <cell r="L91">
            <v>39</v>
          </cell>
          <cell r="M91">
            <v>34</v>
          </cell>
          <cell r="N91">
            <v>73</v>
          </cell>
          <cell r="O91">
            <v>154</v>
          </cell>
        </row>
        <row r="92">
          <cell r="A92" t="str">
            <v>XVII DEPARTAMENTO: ALTO PARAGUAY</v>
          </cell>
          <cell r="B92">
            <v>2021</v>
          </cell>
          <cell r="C92">
            <v>7</v>
          </cell>
          <cell r="D92">
            <v>22</v>
          </cell>
          <cell r="E92" t="str">
            <v>GOBIERNOS DEPARTAMENTALES</v>
          </cell>
          <cell r="F92">
            <v>17</v>
          </cell>
          <cell r="G92">
            <v>1</v>
          </cell>
          <cell r="H92" t="str">
            <v>XVII DEPARTAMENTO: GOBERNACION DE ALTO PARAGUAY</v>
          </cell>
          <cell r="I92">
            <v>40</v>
          </cell>
          <cell r="J92">
            <v>10</v>
          </cell>
          <cell r="K92">
            <v>50</v>
          </cell>
          <cell r="L92">
            <v>0</v>
          </cell>
          <cell r="M92">
            <v>0</v>
          </cell>
          <cell r="N92">
            <v>0</v>
          </cell>
          <cell r="O92">
            <v>50</v>
          </cell>
        </row>
        <row r="93">
          <cell r="A93" t="str">
            <v>INSTITUTO NACIONAL DE TECNOLOGÍA, NORMALIZACIÓN Y METROLOGÍA (INTN)</v>
          </cell>
          <cell r="B93">
            <v>2021</v>
          </cell>
          <cell r="C93">
            <v>6</v>
          </cell>
          <cell r="D93">
            <v>23</v>
          </cell>
          <cell r="E93" t="str">
            <v>ENTES AUTONOMOS Y AUTARQUICOS</v>
          </cell>
          <cell r="F93">
            <v>1</v>
          </cell>
          <cell r="G93">
            <v>1</v>
          </cell>
          <cell r="H93" t="str">
            <v>INSTITUTO NACIONAL DE TECNOLOGIA, NORMALIZACION Y METROLOGIA (INTN)</v>
          </cell>
          <cell r="I93">
            <v>119</v>
          </cell>
          <cell r="J93">
            <v>135</v>
          </cell>
          <cell r="K93">
            <v>254</v>
          </cell>
          <cell r="L93">
            <v>42</v>
          </cell>
          <cell r="M93">
            <v>26</v>
          </cell>
          <cell r="N93">
            <v>68</v>
          </cell>
          <cell r="O93">
            <v>322</v>
          </cell>
        </row>
        <row r="94">
          <cell r="A94" t="str">
            <v>INSTITUTO NACIONAL DE DESARROLLO RURAL Y DE LA TIERRA - INDERT</v>
          </cell>
          <cell r="B94">
            <v>2021</v>
          </cell>
          <cell r="C94">
            <v>7</v>
          </cell>
          <cell r="D94">
            <v>23</v>
          </cell>
          <cell r="E94" t="str">
            <v>ENTES AUTONOMOS Y AUTARQUICOS</v>
          </cell>
          <cell r="F94">
            <v>3</v>
          </cell>
          <cell r="G94">
            <v>1</v>
          </cell>
          <cell r="H94" t="str">
            <v>INSTITUTO NACIONAL DE DESARROLLO RURAL Y DE LA TIERRA (INDERT)</v>
          </cell>
          <cell r="I94">
            <v>336</v>
          </cell>
          <cell r="J94">
            <v>140</v>
          </cell>
          <cell r="K94">
            <v>476</v>
          </cell>
          <cell r="L94">
            <v>59</v>
          </cell>
          <cell r="M94">
            <v>43</v>
          </cell>
          <cell r="N94">
            <v>102</v>
          </cell>
          <cell r="O94">
            <v>578</v>
          </cell>
        </row>
        <row r="95">
          <cell r="A95" t="str">
            <v>DIRECCIÓN DE BENEFICENCIA Y AYUDA SOCIAL - DIBEN</v>
          </cell>
          <cell r="B95">
            <v>2021</v>
          </cell>
          <cell r="C95">
            <v>6</v>
          </cell>
          <cell r="D95">
            <v>23</v>
          </cell>
          <cell r="E95" t="str">
            <v>ENTES AUTONOMOS Y AUTARQUICOS</v>
          </cell>
          <cell r="F95">
            <v>4</v>
          </cell>
          <cell r="G95">
            <v>1</v>
          </cell>
          <cell r="H95" t="str">
            <v>DIRECCION NACIONAL DE BENEFICENCIA (DIBEN)</v>
          </cell>
          <cell r="I95">
            <v>40</v>
          </cell>
          <cell r="J95">
            <v>51</v>
          </cell>
          <cell r="K95">
            <v>91</v>
          </cell>
          <cell r="L95">
            <v>7</v>
          </cell>
          <cell r="M95">
            <v>5</v>
          </cell>
          <cell r="N95">
            <v>12</v>
          </cell>
          <cell r="O95">
            <v>103</v>
          </cell>
        </row>
        <row r="96">
          <cell r="A96" t="str">
            <v>INSTITUTO PARAGUAYO DEL INDIGENA - INDI</v>
          </cell>
          <cell r="B96">
            <v>2021</v>
          </cell>
          <cell r="C96">
            <v>7</v>
          </cell>
          <cell r="D96">
            <v>23</v>
          </cell>
          <cell r="E96" t="str">
            <v>ENTES AUTONOMOS Y AUTARQUICOS</v>
          </cell>
          <cell r="F96">
            <v>6</v>
          </cell>
          <cell r="G96">
            <v>1</v>
          </cell>
          <cell r="H96" t="str">
            <v>INSTITUTO PARAGUAYO DEL INDIGENA (INDI)</v>
          </cell>
          <cell r="I96">
            <v>45</v>
          </cell>
          <cell r="J96">
            <v>22</v>
          </cell>
          <cell r="K96">
            <v>67</v>
          </cell>
          <cell r="L96">
            <v>3</v>
          </cell>
          <cell r="M96">
            <v>5</v>
          </cell>
          <cell r="N96">
            <v>8</v>
          </cell>
          <cell r="O96">
            <v>75</v>
          </cell>
        </row>
        <row r="97">
          <cell r="A97" t="str">
            <v>FONDO NACIONAL DE LA CULTURA Y LAS ARTES - FONDEC</v>
          </cell>
          <cell r="B97">
            <v>2021</v>
          </cell>
          <cell r="C97">
            <v>6</v>
          </cell>
          <cell r="D97">
            <v>23</v>
          </cell>
          <cell r="E97" t="str">
            <v>ENTES AUTONOMOS Y AUTARQUICOS</v>
          </cell>
          <cell r="F97">
            <v>8</v>
          </cell>
          <cell r="G97">
            <v>1</v>
          </cell>
          <cell r="H97" t="str">
            <v>FONDO NACIONAL DE LA CULTURA Y LAS ARTES (FONDEC)</v>
          </cell>
          <cell r="I97">
            <v>8</v>
          </cell>
          <cell r="J97">
            <v>12</v>
          </cell>
          <cell r="K97">
            <v>20</v>
          </cell>
          <cell r="L97">
            <v>3</v>
          </cell>
          <cell r="M97">
            <v>3</v>
          </cell>
          <cell r="N97">
            <v>6</v>
          </cell>
          <cell r="O97">
            <v>26</v>
          </cell>
        </row>
        <row r="98">
          <cell r="A98" t="str">
            <v>COMISION NACIONAL DE VALORES - CNV</v>
          </cell>
          <cell r="B98">
            <v>2021</v>
          </cell>
          <cell r="C98">
            <v>6</v>
          </cell>
          <cell r="D98">
            <v>23</v>
          </cell>
          <cell r="E98" t="str">
            <v>ENTES AUTONOMOS Y AUTARQUICOS</v>
          </cell>
          <cell r="F98">
            <v>9</v>
          </cell>
          <cell r="G98">
            <v>1</v>
          </cell>
          <cell r="H98" t="str">
            <v>COMISION NACIONAL DE VALORES (CNV)</v>
          </cell>
          <cell r="I98">
            <v>18</v>
          </cell>
          <cell r="J98">
            <v>23</v>
          </cell>
          <cell r="K98">
            <v>41</v>
          </cell>
          <cell r="L98">
            <v>0</v>
          </cell>
          <cell r="M98">
            <v>0</v>
          </cell>
          <cell r="N98">
            <v>0</v>
          </cell>
          <cell r="O98">
            <v>41</v>
          </cell>
        </row>
        <row r="99">
          <cell r="A99" t="str">
            <v>COMISION NACIONAL DE TELECOMUNICACIONES  - CONATEL</v>
          </cell>
          <cell r="B99">
            <v>2021</v>
          </cell>
          <cell r="C99">
            <v>6</v>
          </cell>
          <cell r="D99">
            <v>23</v>
          </cell>
          <cell r="E99" t="str">
            <v>ENTES AUTONOMOS Y AUTARQUICOS</v>
          </cell>
          <cell r="F99">
            <v>10</v>
          </cell>
          <cell r="G99">
            <v>1</v>
          </cell>
          <cell r="H99" t="str">
            <v>COMISION NACIONAL DE TELECOMUNICACIONES (CONATEL)</v>
          </cell>
          <cell r="I99">
            <v>190</v>
          </cell>
          <cell r="J99">
            <v>88</v>
          </cell>
          <cell r="K99">
            <v>278</v>
          </cell>
          <cell r="L99">
            <v>27</v>
          </cell>
          <cell r="M99">
            <v>21</v>
          </cell>
          <cell r="N99">
            <v>48</v>
          </cell>
          <cell r="O99">
            <v>326</v>
          </cell>
        </row>
        <row r="100">
          <cell r="A100" t="str">
            <v>DIRECCIÓN NACIONAL DE TRANSPORTE - DINATRAN</v>
          </cell>
          <cell r="B100">
            <v>2021</v>
          </cell>
          <cell r="C100">
            <v>6</v>
          </cell>
          <cell r="D100">
            <v>23</v>
          </cell>
          <cell r="E100" t="str">
            <v>ENTES AUTONOMOS Y AUTARQUICOS</v>
          </cell>
          <cell r="F100">
            <v>11</v>
          </cell>
          <cell r="G100">
            <v>1</v>
          </cell>
          <cell r="H100" t="str">
            <v>DIRECCION NACIONAL DE TRANSPORTE (DINATRAN)</v>
          </cell>
          <cell r="I100">
            <v>213</v>
          </cell>
          <cell r="J100">
            <v>61</v>
          </cell>
          <cell r="K100">
            <v>274</v>
          </cell>
          <cell r="L100">
            <v>53</v>
          </cell>
          <cell r="M100">
            <v>16</v>
          </cell>
          <cell r="N100">
            <v>69</v>
          </cell>
          <cell r="O100">
            <v>343</v>
          </cell>
        </row>
        <row r="101">
          <cell r="A101" t="str">
            <v>ENTE REGULADOR DE SERVICIOS SANITARIOS - ERSSAN</v>
          </cell>
          <cell r="B101">
            <v>2021</v>
          </cell>
          <cell r="C101">
            <v>6</v>
          </cell>
          <cell r="D101">
            <v>23</v>
          </cell>
          <cell r="E101" t="str">
            <v>ENTES AUTONOMOS Y AUTARQUICOS</v>
          </cell>
          <cell r="F101">
            <v>13</v>
          </cell>
          <cell r="G101">
            <v>1</v>
          </cell>
          <cell r="H101" t="str">
            <v>ENTE REGULADOR DE SERVICIOS SANITARIOS (ERSSAN)</v>
          </cell>
          <cell r="I101">
            <v>32</v>
          </cell>
          <cell r="J101">
            <v>17</v>
          </cell>
          <cell r="K101">
            <v>49</v>
          </cell>
          <cell r="L101">
            <v>40</v>
          </cell>
          <cell r="M101">
            <v>34</v>
          </cell>
          <cell r="N101">
            <v>74</v>
          </cell>
          <cell r="O101">
            <v>123</v>
          </cell>
        </row>
        <row r="102">
          <cell r="A102" t="str">
            <v>INSTITUTO NACIONAL DE COOPERATIVISMO - INCOOP</v>
          </cell>
          <cell r="B102">
            <v>2021</v>
          </cell>
          <cell r="C102">
            <v>6</v>
          </cell>
          <cell r="D102">
            <v>23</v>
          </cell>
          <cell r="E102" t="str">
            <v>ENTES AUTONOMOS Y AUTARQUICOS</v>
          </cell>
          <cell r="F102">
            <v>14</v>
          </cell>
          <cell r="G102">
            <v>1</v>
          </cell>
          <cell r="H102" t="str">
            <v>INSTITUTO NACIONAL DE COOPERATIVISMO (INCOOP)</v>
          </cell>
          <cell r="I102">
            <v>70</v>
          </cell>
          <cell r="J102">
            <v>71</v>
          </cell>
          <cell r="K102">
            <v>141</v>
          </cell>
          <cell r="L102">
            <v>20</v>
          </cell>
          <cell r="M102">
            <v>32</v>
          </cell>
          <cell r="N102">
            <v>52</v>
          </cell>
          <cell r="O102">
            <v>193</v>
          </cell>
        </row>
        <row r="103">
          <cell r="A103" t="str">
            <v>DIRECCIÓN NACIONAL DE ADUANAS - DNA</v>
          </cell>
          <cell r="B103">
            <v>2021</v>
          </cell>
          <cell r="C103">
            <v>6</v>
          </cell>
          <cell r="D103">
            <v>23</v>
          </cell>
          <cell r="E103" t="str">
            <v>ENTES AUTONOMOS Y AUTARQUICOS</v>
          </cell>
          <cell r="F103">
            <v>15</v>
          </cell>
          <cell r="G103">
            <v>1</v>
          </cell>
          <cell r="H103" t="str">
            <v>DIRECCION NACIONAL DE ADUANAS (DNA)</v>
          </cell>
          <cell r="I103">
            <v>823</v>
          </cell>
          <cell r="J103">
            <v>195</v>
          </cell>
          <cell r="K103">
            <v>1018</v>
          </cell>
          <cell r="L103">
            <v>74</v>
          </cell>
          <cell r="M103">
            <v>21</v>
          </cell>
          <cell r="N103">
            <v>95</v>
          </cell>
          <cell r="O103">
            <v>1113</v>
          </cell>
        </row>
        <row r="104">
          <cell r="A104" t="str">
            <v>SERVICIO NACIONAL DE CALIDAD Y SALUD ANIMAL - SENACSA</v>
          </cell>
          <cell r="B104">
            <v>2021</v>
          </cell>
          <cell r="C104">
            <v>6</v>
          </cell>
          <cell r="D104">
            <v>23</v>
          </cell>
          <cell r="E104" t="str">
            <v>ENTES AUTONOMOS Y AUTARQUICOS</v>
          </cell>
          <cell r="F104">
            <v>16</v>
          </cell>
          <cell r="G104">
            <v>1</v>
          </cell>
          <cell r="H104" t="str">
            <v>SERVICIO NACIONAL DE CALIDAD Y SALUD ANIMAL (SENACSA)</v>
          </cell>
          <cell r="I104">
            <v>859</v>
          </cell>
          <cell r="J104">
            <v>478</v>
          </cell>
          <cell r="K104">
            <v>1337</v>
          </cell>
          <cell r="L104">
            <v>72</v>
          </cell>
          <cell r="M104">
            <v>86</v>
          </cell>
          <cell r="N104">
            <v>158</v>
          </cell>
          <cell r="O104">
            <v>1495</v>
          </cell>
        </row>
        <row r="105">
          <cell r="A105" t="str">
            <v>INSTITUTO PARAGUAYO DE ARTESANÍA - IPA</v>
          </cell>
          <cell r="B105">
            <v>2021</v>
          </cell>
          <cell r="C105">
            <v>6</v>
          </cell>
          <cell r="D105">
            <v>23</v>
          </cell>
          <cell r="E105" t="str">
            <v>ENTES AUTONOMOS Y AUTARQUICOS</v>
          </cell>
          <cell r="F105">
            <v>17</v>
          </cell>
          <cell r="G105">
            <v>1</v>
          </cell>
          <cell r="H105" t="str">
            <v>INSTITUTO PARAGUAYO DE ARTESANIA (IPA)</v>
          </cell>
          <cell r="I105">
            <v>21</v>
          </cell>
          <cell r="J105">
            <v>45</v>
          </cell>
          <cell r="K105">
            <v>66</v>
          </cell>
          <cell r="L105">
            <v>6</v>
          </cell>
          <cell r="M105">
            <v>6</v>
          </cell>
          <cell r="N105">
            <v>12</v>
          </cell>
          <cell r="O105">
            <v>78</v>
          </cell>
        </row>
        <row r="106">
          <cell r="A106" t="str">
            <v>SERVICIO NACIONAL DE CALIDAD, SANIDAD VEGETAL Y DE SEMILLAS - SENAVE</v>
          </cell>
          <cell r="B106">
            <v>2021</v>
          </cell>
          <cell r="C106">
            <v>6</v>
          </cell>
          <cell r="D106">
            <v>23</v>
          </cell>
          <cell r="E106" t="str">
            <v>ENTES AUTONOMOS Y AUTARQUICOS</v>
          </cell>
          <cell r="F106">
            <v>18</v>
          </cell>
          <cell r="G106">
            <v>1</v>
          </cell>
          <cell r="H106" t="str">
            <v>SERVICIO NACIONAL DE CALIDAD Y SANIDAD VEGETAL Y DE SEMILLA (SENAVE)</v>
          </cell>
          <cell r="I106">
            <v>299</v>
          </cell>
          <cell r="J106">
            <v>187</v>
          </cell>
          <cell r="K106">
            <v>486</v>
          </cell>
          <cell r="L106">
            <v>63</v>
          </cell>
          <cell r="M106">
            <v>44</v>
          </cell>
          <cell r="N106">
            <v>107</v>
          </cell>
          <cell r="O106">
            <v>593</v>
          </cell>
        </row>
        <row r="107">
          <cell r="A107" t="str">
            <v>DIRECCIÓN NACIONAL DE CONTRATACIONES PÚBLICAS - DNCP</v>
          </cell>
          <cell r="B107">
            <v>2021</v>
          </cell>
          <cell r="C107">
            <v>6</v>
          </cell>
          <cell r="D107">
            <v>23</v>
          </cell>
          <cell r="E107" t="str">
            <v>ENTES AUTONOMOS Y AUTARQUICOS</v>
          </cell>
          <cell r="F107">
            <v>19</v>
          </cell>
          <cell r="G107">
            <v>1</v>
          </cell>
          <cell r="H107" t="str">
            <v>DIRECCION NACIONAL DE CONTRATACIONES PUBLICAS (DNCP)</v>
          </cell>
          <cell r="I107">
            <v>62</v>
          </cell>
          <cell r="J107">
            <v>67</v>
          </cell>
          <cell r="K107">
            <v>129</v>
          </cell>
          <cell r="L107">
            <v>36</v>
          </cell>
          <cell r="M107">
            <v>59</v>
          </cell>
          <cell r="N107">
            <v>95</v>
          </cell>
          <cell r="O107">
            <v>224</v>
          </cell>
        </row>
        <row r="108">
          <cell r="A108" t="str">
            <v>INSTITUTO FORESTAL NACIONAL - INFONA</v>
          </cell>
          <cell r="B108">
            <v>2021</v>
          </cell>
          <cell r="C108">
            <v>6</v>
          </cell>
          <cell r="D108">
            <v>23</v>
          </cell>
          <cell r="E108" t="str">
            <v>ENTES AUTONOMOS Y AUTARQUICOS</v>
          </cell>
          <cell r="F108">
            <v>20</v>
          </cell>
          <cell r="G108">
            <v>1</v>
          </cell>
          <cell r="H108" t="str">
            <v>INSTITUTO FORESTAL NACIONAL (INFONA)</v>
          </cell>
          <cell r="I108">
            <v>272</v>
          </cell>
          <cell r="J108">
            <v>117</v>
          </cell>
          <cell r="K108">
            <v>389</v>
          </cell>
          <cell r="L108">
            <v>30</v>
          </cell>
          <cell r="M108">
            <v>11</v>
          </cell>
          <cell r="N108">
            <v>41</v>
          </cell>
          <cell r="O108">
            <v>430</v>
          </cell>
        </row>
        <row r="109">
          <cell r="A109" t="str">
            <v xml:space="preserve">MINISTERIO DEL AMBIENTE Y DESARROLLO SOSTENIBLE (Ex-SEAM) </v>
          </cell>
          <cell r="B109">
            <v>2021</v>
          </cell>
          <cell r="C109">
            <v>6</v>
          </cell>
          <cell r="D109">
            <v>23</v>
          </cell>
          <cell r="E109" t="str">
            <v>ENTES AUTONOMOS Y AUTARQUICOS</v>
          </cell>
          <cell r="F109">
            <v>21</v>
          </cell>
          <cell r="G109">
            <v>1</v>
          </cell>
          <cell r="H109" t="str">
            <v>SECRETARIA DEL AMBIENTE (SEAM)</v>
          </cell>
          <cell r="I109">
            <v>196</v>
          </cell>
          <cell r="J109">
            <v>127</v>
          </cell>
          <cell r="K109">
            <v>323</v>
          </cell>
          <cell r="L109">
            <v>67</v>
          </cell>
          <cell r="M109">
            <v>36</v>
          </cell>
          <cell r="N109">
            <v>103</v>
          </cell>
          <cell r="O109">
            <v>426</v>
          </cell>
        </row>
        <row r="110">
          <cell r="A110" t="str">
            <v>INSTITUTO PARAGUAYO DE TECNOLOGÍA AGRARIA -  IPTA</v>
          </cell>
          <cell r="B110">
            <v>2021</v>
          </cell>
          <cell r="C110">
            <v>6</v>
          </cell>
          <cell r="D110">
            <v>23</v>
          </cell>
          <cell r="E110" t="str">
            <v>ENTES AUTONOMOS Y AUTARQUICOS</v>
          </cell>
          <cell r="F110">
            <v>22</v>
          </cell>
          <cell r="G110">
            <v>1</v>
          </cell>
          <cell r="H110" t="str">
            <v>INSTITUTO PARAGUAYO DE TECNOLOGIA AGRARIA (IPTA)</v>
          </cell>
          <cell r="I110">
            <v>205</v>
          </cell>
          <cell r="J110">
            <v>123</v>
          </cell>
          <cell r="K110">
            <v>328</v>
          </cell>
          <cell r="L110">
            <v>140</v>
          </cell>
          <cell r="M110">
            <v>60</v>
          </cell>
          <cell r="N110">
            <v>200</v>
          </cell>
          <cell r="O110">
            <v>528</v>
          </cell>
        </row>
        <row r="111">
          <cell r="A111" t="str">
            <v>OEE Reestructurado</v>
          </cell>
          <cell r="B111">
            <v>2018</v>
          </cell>
          <cell r="C111">
            <v>12</v>
          </cell>
          <cell r="D111">
            <v>23</v>
          </cell>
          <cell r="E111" t="str">
            <v>ENTES AUTONOMOS Y AUTARQUICOS</v>
          </cell>
          <cell r="F111">
            <v>23</v>
          </cell>
          <cell r="G111">
            <v>1</v>
          </cell>
          <cell r="H111" t="str">
            <v>SECRETARIA NACIONAL DE LA VIVIENDA Y EL HABITAT (SENAVITAT)</v>
          </cell>
          <cell r="I111">
            <v>179</v>
          </cell>
          <cell r="J111">
            <v>168</v>
          </cell>
          <cell r="K111">
            <v>347</v>
          </cell>
          <cell r="L111">
            <v>157</v>
          </cell>
          <cell r="M111">
            <v>216</v>
          </cell>
          <cell r="N111">
            <v>373</v>
          </cell>
          <cell r="O111">
            <v>720</v>
          </cell>
        </row>
        <row r="112">
          <cell r="A112" t="str">
            <v>DIRECCIÓN NACIONAL DE CORREOS DEL PARAGUAY -  DINACOPA</v>
          </cell>
          <cell r="B112">
            <v>2021</v>
          </cell>
          <cell r="C112">
            <v>6</v>
          </cell>
          <cell r="D112">
            <v>23</v>
          </cell>
          <cell r="E112" t="str">
            <v>ENTES AUTONOMOS Y AUTARQUICOS</v>
          </cell>
          <cell r="F112">
            <v>24</v>
          </cell>
          <cell r="G112">
            <v>1</v>
          </cell>
          <cell r="H112" t="str">
            <v>DIRECCION NACIONAL DE CORREOS DEL PARAGUAY (DINACOPA)</v>
          </cell>
          <cell r="I112">
            <v>437</v>
          </cell>
          <cell r="J112">
            <v>456</v>
          </cell>
          <cell r="K112">
            <v>893</v>
          </cell>
          <cell r="L112">
            <v>26</v>
          </cell>
          <cell r="M112">
            <v>25</v>
          </cell>
          <cell r="N112">
            <v>51</v>
          </cell>
          <cell r="O112">
            <v>944</v>
          </cell>
        </row>
        <row r="113">
          <cell r="A113" t="str">
            <v>DIRECCIÓN NACIONAL DE PROPIEDAD INTELECTUAL - DINAPI</v>
          </cell>
          <cell r="B113">
            <v>2021</v>
          </cell>
          <cell r="C113">
            <v>6</v>
          </cell>
          <cell r="D113">
            <v>23</v>
          </cell>
          <cell r="E113" t="str">
            <v>ENTES AUTONOMOS Y AUTARQUICOS</v>
          </cell>
          <cell r="F113">
            <v>25</v>
          </cell>
          <cell r="G113">
            <v>1</v>
          </cell>
          <cell r="H113" t="str">
            <v>DIRECCION NACIONAL DE PROPIEDAD INTELECTUAL (DINAPI)</v>
          </cell>
          <cell r="I113">
            <v>65</v>
          </cell>
          <cell r="J113">
            <v>42</v>
          </cell>
          <cell r="K113">
            <v>107</v>
          </cell>
          <cell r="L113">
            <v>5</v>
          </cell>
          <cell r="M113">
            <v>5</v>
          </cell>
          <cell r="N113">
            <v>10</v>
          </cell>
          <cell r="O113">
            <v>117</v>
          </cell>
        </row>
        <row r="114">
          <cell r="A114" t="str">
            <v>SECRETARÍA DE DEFENSA DEL CONSUMIDOR Y EL USUARIO - SEDECO</v>
          </cell>
          <cell r="B114">
            <v>2021</v>
          </cell>
          <cell r="C114">
            <v>6</v>
          </cell>
          <cell r="D114">
            <v>23</v>
          </cell>
          <cell r="E114" t="str">
            <v>ENTES AUTONOMOS Y AUTARQUICOS</v>
          </cell>
          <cell r="F114">
            <v>26</v>
          </cell>
          <cell r="G114">
            <v>1</v>
          </cell>
          <cell r="H114" t="str">
            <v>SECRETARIA DE DEFENSA AL CONSUMIDOR Y AL USUARIO (SEDECO)</v>
          </cell>
          <cell r="I114">
            <v>20</v>
          </cell>
          <cell r="J114">
            <v>9</v>
          </cell>
          <cell r="K114">
            <v>29</v>
          </cell>
          <cell r="L114">
            <v>0</v>
          </cell>
          <cell r="M114">
            <v>0</v>
          </cell>
          <cell r="N114">
            <v>0</v>
          </cell>
          <cell r="O114">
            <v>29</v>
          </cell>
        </row>
        <row r="115">
          <cell r="A115" t="str">
            <v>COMISIÓN NACIONAL DE LA COMPETENCIA (CONACOM)</v>
          </cell>
          <cell r="B115">
            <v>2021</v>
          </cell>
          <cell r="C115">
            <v>7</v>
          </cell>
          <cell r="D115">
            <v>23</v>
          </cell>
          <cell r="E115" t="str">
            <v>ENTES AUTONOMOS Y AUTARQUICOS</v>
          </cell>
          <cell r="F115">
            <v>27</v>
          </cell>
          <cell r="G115">
            <v>1</v>
          </cell>
          <cell r="H115" t="str">
            <v>COMISION NACIONAL DE LA COMPETENCIA (CONACOM)</v>
          </cell>
          <cell r="I115">
            <v>15</v>
          </cell>
          <cell r="J115">
            <v>9</v>
          </cell>
          <cell r="K115">
            <v>24</v>
          </cell>
          <cell r="L115">
            <v>0</v>
          </cell>
          <cell r="M115">
            <v>0</v>
          </cell>
          <cell r="N115">
            <v>0</v>
          </cell>
          <cell r="O115">
            <v>24</v>
          </cell>
        </row>
        <row r="116">
          <cell r="A116" t="str">
            <v>AGENCIA NACIONAL DE TRANSITO Y SEGURIDAD VIAL</v>
          </cell>
          <cell r="B116">
            <v>2021</v>
          </cell>
          <cell r="C116">
            <v>6</v>
          </cell>
          <cell r="D116">
            <v>23</v>
          </cell>
          <cell r="E116" t="str">
            <v>ENTES AUTONOMOS Y AUTARQUICOS</v>
          </cell>
          <cell r="F116">
            <v>28</v>
          </cell>
          <cell r="G116">
            <v>1</v>
          </cell>
          <cell r="H116" t="str">
            <v>AGENCIA NACIONAL DE TRANSITO Y SEGURIDAD VIAL (ANTSV)</v>
          </cell>
          <cell r="I116">
            <v>6</v>
          </cell>
          <cell r="J116">
            <v>4</v>
          </cell>
          <cell r="K116">
            <v>10</v>
          </cell>
          <cell r="L116">
            <v>11</v>
          </cell>
          <cell r="M116">
            <v>17</v>
          </cell>
          <cell r="N116">
            <v>28</v>
          </cell>
          <cell r="O116">
            <v>38</v>
          </cell>
        </row>
        <row r="117">
          <cell r="A117" t="str">
            <v>CONSEJO NACIONAL DE EDUCACIÓN SUPERIOR (CONES)</v>
          </cell>
          <cell r="B117">
            <v>2021</v>
          </cell>
          <cell r="C117">
            <v>7</v>
          </cell>
          <cell r="D117">
            <v>23</v>
          </cell>
          <cell r="E117" t="str">
            <v>ENTES AUTONOMOS Y AUTARQUICOS</v>
          </cell>
          <cell r="F117">
            <v>29</v>
          </cell>
          <cell r="G117">
            <v>1</v>
          </cell>
          <cell r="H117" t="str">
            <v>CONSEJO NACIONAL DE EDUCACION SUPERIOR (CONES)</v>
          </cell>
          <cell r="I117">
            <v>13</v>
          </cell>
          <cell r="J117">
            <v>14</v>
          </cell>
          <cell r="K117">
            <v>27</v>
          </cell>
          <cell r="L117">
            <v>0</v>
          </cell>
          <cell r="M117">
            <v>1</v>
          </cell>
          <cell r="N117">
            <v>1</v>
          </cell>
          <cell r="O117">
            <v>28</v>
          </cell>
        </row>
        <row r="118">
          <cell r="A118" t="str">
            <v>AGENCIA NACIONAL DE EVALUACIÓN Y ACREDITACIÓN DE LA EDUCACIÓN SUPERIOR (ANEAES)</v>
          </cell>
          <cell r="B118">
            <v>2021</v>
          </cell>
          <cell r="C118">
            <v>6</v>
          </cell>
          <cell r="D118">
            <v>23</v>
          </cell>
          <cell r="E118" t="str">
            <v>ENTES AUTONOMOS Y AUTARQUICOS</v>
          </cell>
          <cell r="F118">
            <v>30</v>
          </cell>
          <cell r="G118">
            <v>1</v>
          </cell>
          <cell r="H118" t="str">
            <v>AGENCIA NACIONAL DE EVALUACION Y ACREDITACION DE LA EDUCACION SUPERIOR (ANEAES)</v>
          </cell>
          <cell r="I118">
            <v>8</v>
          </cell>
          <cell r="J118">
            <v>11</v>
          </cell>
          <cell r="K118">
            <v>19</v>
          </cell>
          <cell r="L118">
            <v>1</v>
          </cell>
          <cell r="M118">
            <v>1</v>
          </cell>
          <cell r="N118">
            <v>2</v>
          </cell>
          <cell r="O118">
            <v>21</v>
          </cell>
        </row>
        <row r="119">
          <cell r="A119" t="str">
            <v>AUTORIDAD REGULADORA RADIOLÓGICA Y NUCLEAR (ARRN)</v>
          </cell>
          <cell r="B119">
            <v>2021</v>
          </cell>
          <cell r="C119">
            <v>6</v>
          </cell>
          <cell r="D119">
            <v>23</v>
          </cell>
          <cell r="E119" t="str">
            <v>ENTES AUTONOMOS Y AUTARQUICOS</v>
          </cell>
          <cell r="F119">
            <v>31</v>
          </cell>
          <cell r="G119">
            <v>1</v>
          </cell>
          <cell r="H119" t="str">
            <v>AUTORIDAD REGULADORA RADIOLOGICA Y NUCLEAR (ARRN)</v>
          </cell>
          <cell r="I119">
            <v>20</v>
          </cell>
          <cell r="J119">
            <v>10</v>
          </cell>
          <cell r="K119">
            <v>30</v>
          </cell>
          <cell r="L119">
            <v>0</v>
          </cell>
          <cell r="M119">
            <v>0</v>
          </cell>
          <cell r="N119">
            <v>0</v>
          </cell>
          <cell r="O119">
            <v>30</v>
          </cell>
        </row>
        <row r="120">
          <cell r="A120" t="str">
            <v>SECRETARÍA NACIONAL DE INTELIGENCIA (SINAI)</v>
          </cell>
          <cell r="B120">
            <v>2021</v>
          </cell>
          <cell r="C120">
            <v>5</v>
          </cell>
          <cell r="D120">
            <v>23</v>
          </cell>
          <cell r="E120" t="str">
            <v>ENTES AUTONOMOS Y AUTARQUICOS</v>
          </cell>
          <cell r="F120">
            <v>32</v>
          </cell>
          <cell r="G120">
            <v>1</v>
          </cell>
          <cell r="H120" t="str">
            <v>SECRETARIA NACIONAL DE INTELIGENCIA (SNI)</v>
          </cell>
          <cell r="I120">
            <v>11</v>
          </cell>
          <cell r="J120">
            <v>6</v>
          </cell>
          <cell r="K120">
            <v>17</v>
          </cell>
          <cell r="L120">
            <v>2</v>
          </cell>
          <cell r="M120">
            <v>1</v>
          </cell>
          <cell r="N120">
            <v>3</v>
          </cell>
          <cell r="O120">
            <v>20</v>
          </cell>
        </row>
        <row r="121">
          <cell r="A121" t="str">
            <v>INSTITUTO SUPERIOR DE BELLAS ARTES</v>
          </cell>
          <cell r="B121">
            <v>2021</v>
          </cell>
          <cell r="C121">
            <v>6</v>
          </cell>
          <cell r="D121">
            <v>23</v>
          </cell>
          <cell r="E121" t="str">
            <v>ENTES AUTONOMOS Y AUTARQUICOS</v>
          </cell>
          <cell r="F121">
            <v>33</v>
          </cell>
          <cell r="G121">
            <v>1</v>
          </cell>
          <cell r="H121" t="str">
            <v>INSTITUTO SUPERIOR DE BELLAS ARTES</v>
          </cell>
          <cell r="I121">
            <v>68</v>
          </cell>
          <cell r="J121">
            <v>82</v>
          </cell>
          <cell r="K121">
            <v>150</v>
          </cell>
          <cell r="L121">
            <v>2</v>
          </cell>
          <cell r="M121">
            <v>0</v>
          </cell>
          <cell r="N121">
            <v>2</v>
          </cell>
          <cell r="O121">
            <v>152</v>
          </cell>
        </row>
        <row r="122">
          <cell r="A122" t="str">
            <v>INSTITUTO NACIONAL DE EDUCACIÓN SUPERIOR (INAES)</v>
          </cell>
          <cell r="B122">
            <v>2021</v>
          </cell>
          <cell r="C122">
            <v>6</v>
          </cell>
          <cell r="D122">
            <v>23</v>
          </cell>
          <cell r="E122" t="str">
            <v>ENTES AUTONOMOS Y AUTARQUICOS</v>
          </cell>
          <cell r="F122">
            <v>34</v>
          </cell>
          <cell r="G122">
            <v>1</v>
          </cell>
          <cell r="H122" t="str">
            <v>INSTITUTO NACIONAL DE EDUCACIÃ“N SUPERIOR DR. RAÃšL PEÃ‘A</v>
          </cell>
          <cell r="I122">
            <v>69</v>
          </cell>
          <cell r="J122">
            <v>139</v>
          </cell>
          <cell r="K122">
            <v>208</v>
          </cell>
          <cell r="L122">
            <v>6</v>
          </cell>
          <cell r="M122">
            <v>15</v>
          </cell>
          <cell r="N122">
            <v>21</v>
          </cell>
          <cell r="O122">
            <v>229</v>
          </cell>
        </row>
        <row r="123">
          <cell r="A123" t="str">
            <v>INSTITUTO NACIONAL DE ESTADÍSTICA (INE - Ex DGEEC)</v>
          </cell>
          <cell r="B123">
            <v>2021</v>
          </cell>
          <cell r="C123">
            <v>6</v>
          </cell>
          <cell r="D123">
            <v>23</v>
          </cell>
          <cell r="E123" t="str">
            <v>ENTES AUTONOMOS Y AUTARQUICOS</v>
          </cell>
          <cell r="F123">
            <v>36</v>
          </cell>
          <cell r="G123">
            <v>1</v>
          </cell>
          <cell r="H123" t="str">
            <v>INSTITUTO NACIONAL DE ESTADISTICAS</v>
          </cell>
          <cell r="I123">
            <v>45</v>
          </cell>
          <cell r="J123">
            <v>51</v>
          </cell>
          <cell r="K123">
            <v>96</v>
          </cell>
          <cell r="L123">
            <v>136</v>
          </cell>
          <cell r="M123">
            <v>146</v>
          </cell>
          <cell r="N123">
            <v>282</v>
          </cell>
          <cell r="O123">
            <v>378</v>
          </cell>
        </row>
        <row r="124">
          <cell r="A124" t="str">
            <v>INSTITUTO DE PREVISIÓN SOCIAL - IPS</v>
          </cell>
          <cell r="B124">
            <v>2021</v>
          </cell>
          <cell r="C124">
            <v>6</v>
          </cell>
          <cell r="D124">
            <v>24</v>
          </cell>
          <cell r="E124" t="str">
            <v>ENTIDADES PUBLICAS DE SEGURIDAD SOCIAL</v>
          </cell>
          <cell r="F124">
            <v>1</v>
          </cell>
          <cell r="G124">
            <v>1</v>
          </cell>
          <cell r="H124" t="str">
            <v>INSTITUTO DE PREVISION SOCIAL (IPS)</v>
          </cell>
          <cell r="I124">
            <v>5145</v>
          </cell>
          <cell r="J124">
            <v>8640</v>
          </cell>
          <cell r="K124">
            <v>13785</v>
          </cell>
          <cell r="L124">
            <v>3604</v>
          </cell>
          <cell r="M124">
            <v>6676</v>
          </cell>
          <cell r="N124">
            <v>10280</v>
          </cell>
          <cell r="O124">
            <v>24065</v>
          </cell>
        </row>
        <row r="125">
          <cell r="A125" t="str">
            <v>CAJA DE SEGURIDAD SOCIAL DE EMPLEADOS Y OBREROS FERROVIARIOS</v>
          </cell>
          <cell r="B125">
            <v>2021</v>
          </cell>
          <cell r="C125">
            <v>6</v>
          </cell>
          <cell r="D125">
            <v>24</v>
          </cell>
          <cell r="E125" t="str">
            <v>ENTIDADES PUBLICAS DE SEGURIDAD SOCIAL</v>
          </cell>
          <cell r="F125">
            <v>2</v>
          </cell>
          <cell r="G125">
            <v>1</v>
          </cell>
          <cell r="H125" t="str">
            <v>CAJA DE SEGURIDAD SOCIAL DE EMPLEADOS Y OBREROS FERROVIARIOS</v>
          </cell>
          <cell r="I125">
            <v>10</v>
          </cell>
          <cell r="J125">
            <v>3</v>
          </cell>
          <cell r="K125">
            <v>13</v>
          </cell>
          <cell r="L125">
            <v>0</v>
          </cell>
          <cell r="M125">
            <v>0</v>
          </cell>
          <cell r="N125">
            <v>0</v>
          </cell>
          <cell r="O125">
            <v>13</v>
          </cell>
        </row>
        <row r="126">
          <cell r="A126" t="str">
            <v>CAJA DE JUBILACIONES Y PENSIONES DEL PERSONAL DE LA ANDE</v>
          </cell>
          <cell r="B126">
            <v>2021</v>
          </cell>
          <cell r="C126">
            <v>6</v>
          </cell>
          <cell r="D126">
            <v>24</v>
          </cell>
          <cell r="E126" t="str">
            <v>ENTIDADES PUBLICAS DE SEGURIDAD SOCIAL</v>
          </cell>
          <cell r="F126">
            <v>3</v>
          </cell>
          <cell r="G126">
            <v>1</v>
          </cell>
          <cell r="H126" t="str">
            <v>CAJA DE JUBILACIONES Y PENSIONES DEL PERSONAL DE LA ANDE</v>
          </cell>
          <cell r="I126">
            <v>30</v>
          </cell>
          <cell r="J126">
            <v>21</v>
          </cell>
          <cell r="K126">
            <v>51</v>
          </cell>
          <cell r="L126">
            <v>5</v>
          </cell>
          <cell r="M126">
            <v>2</v>
          </cell>
          <cell r="N126">
            <v>7</v>
          </cell>
          <cell r="O126">
            <v>58</v>
          </cell>
        </row>
        <row r="127">
          <cell r="A127" t="str">
            <v>CAJA DE JUBILACIONES Y PENSIONES DE EMPLEADOS DE BANCOS Y AFINES</v>
          </cell>
          <cell r="B127">
            <v>2021</v>
          </cell>
          <cell r="C127">
            <v>6</v>
          </cell>
          <cell r="D127">
            <v>24</v>
          </cell>
          <cell r="E127" t="str">
            <v>ENTIDADES PUBLICAS DE SEGURIDAD SOCIAL</v>
          </cell>
          <cell r="F127">
            <v>4</v>
          </cell>
          <cell r="G127">
            <v>1</v>
          </cell>
          <cell r="H127" t="str">
            <v>CAJA DE JUBILACIONES Y PENSIONES DE EMPLEADOS DE BANCOS Y AFINES</v>
          </cell>
          <cell r="I127">
            <v>61</v>
          </cell>
          <cell r="J127">
            <v>42</v>
          </cell>
          <cell r="K127">
            <v>103</v>
          </cell>
          <cell r="L127">
            <v>21</v>
          </cell>
          <cell r="M127">
            <v>11</v>
          </cell>
          <cell r="N127">
            <v>32</v>
          </cell>
          <cell r="O127">
            <v>135</v>
          </cell>
        </row>
        <row r="128">
          <cell r="A128" t="str">
            <v>CAJA DE JUBILACIONES Y PENSIONES DEL PERSONAL MUNICIPAL</v>
          </cell>
          <cell r="B128">
            <v>2021</v>
          </cell>
          <cell r="C128">
            <v>7</v>
          </cell>
          <cell r="D128">
            <v>24</v>
          </cell>
          <cell r="E128" t="str">
            <v>ENTIDADES PUBLICAS DE SEGURIDAD SOCIAL</v>
          </cell>
          <cell r="F128">
            <v>5</v>
          </cell>
          <cell r="G128">
            <v>1</v>
          </cell>
          <cell r="H128" t="str">
            <v>CAJA DE JUBILACIONES Y PENSIONES DEL PERSONAL MUNICIPAL (CJPPM)</v>
          </cell>
          <cell r="I128">
            <v>91</v>
          </cell>
          <cell r="J128">
            <v>77</v>
          </cell>
          <cell r="K128">
            <v>168</v>
          </cell>
          <cell r="L128">
            <v>26</v>
          </cell>
          <cell r="M128">
            <v>11</v>
          </cell>
          <cell r="N128">
            <v>37</v>
          </cell>
          <cell r="O128">
            <v>205</v>
          </cell>
        </row>
        <row r="129">
          <cell r="A129" t="str">
            <v>ADMINISTRACIÓN NACIONAL DE ELECTRICIDAD - ANDE</v>
          </cell>
          <cell r="B129">
            <v>2021</v>
          </cell>
          <cell r="C129">
            <v>6</v>
          </cell>
          <cell r="D129">
            <v>25</v>
          </cell>
          <cell r="E129" t="str">
            <v>EMPRESAS PUBLICAS</v>
          </cell>
          <cell r="F129">
            <v>2</v>
          </cell>
          <cell r="G129">
            <v>1</v>
          </cell>
          <cell r="H129" t="str">
            <v>ADMINISTRACION NACIONAL DE ELECTRICIDAD (ANDE)</v>
          </cell>
          <cell r="I129">
            <v>3303</v>
          </cell>
          <cell r="J129">
            <v>865</v>
          </cell>
          <cell r="K129">
            <v>4168</v>
          </cell>
          <cell r="L129">
            <v>635</v>
          </cell>
          <cell r="M129">
            <v>166</v>
          </cell>
          <cell r="N129">
            <v>801</v>
          </cell>
          <cell r="O129">
            <v>4969</v>
          </cell>
        </row>
        <row r="130">
          <cell r="A130" t="str">
            <v>ADMINISTRACIÓN NACIONAL DE NAVEGACION Y PUERTOS - ANNP</v>
          </cell>
          <cell r="B130">
            <v>2021</v>
          </cell>
          <cell r="C130">
            <v>6</v>
          </cell>
          <cell r="D130">
            <v>25</v>
          </cell>
          <cell r="E130" t="str">
            <v>EMPRESAS PUBLICAS</v>
          </cell>
          <cell r="F130">
            <v>4</v>
          </cell>
          <cell r="G130">
            <v>1</v>
          </cell>
          <cell r="H130" t="str">
            <v>ADMINISTRACION NACIONAL DE NAVEGACION Y PUERTOS (ANNP)</v>
          </cell>
          <cell r="I130">
            <v>997</v>
          </cell>
          <cell r="J130">
            <v>322</v>
          </cell>
          <cell r="K130">
            <v>1319</v>
          </cell>
          <cell r="L130">
            <v>90</v>
          </cell>
          <cell r="M130">
            <v>26</v>
          </cell>
          <cell r="N130">
            <v>116</v>
          </cell>
          <cell r="O130">
            <v>1435</v>
          </cell>
        </row>
        <row r="131">
          <cell r="A131" t="str">
            <v>DIRECCIÓN NACIONAL DE AERONAUTICA CIVIL - DINAC</v>
          </cell>
          <cell r="B131">
            <v>2021</v>
          </cell>
          <cell r="C131">
            <v>5</v>
          </cell>
          <cell r="D131">
            <v>25</v>
          </cell>
          <cell r="E131" t="str">
            <v>EMPRESAS PUBLICAS</v>
          </cell>
          <cell r="F131">
            <v>5</v>
          </cell>
          <cell r="G131">
            <v>1</v>
          </cell>
          <cell r="H131" t="str">
            <v>DIRECCION NACIONAL DE AERONAUTICA CIVIL (DINAC)</v>
          </cell>
          <cell r="I131">
            <v>1011</v>
          </cell>
          <cell r="J131">
            <v>524</v>
          </cell>
          <cell r="K131">
            <v>1535</v>
          </cell>
          <cell r="L131">
            <v>322</v>
          </cell>
          <cell r="M131">
            <v>201</v>
          </cell>
          <cell r="N131">
            <v>523</v>
          </cell>
          <cell r="O131">
            <v>2058</v>
          </cell>
        </row>
        <row r="132">
          <cell r="A132" t="str">
            <v>PETROLEOS PARAGUAYOS - PETROPAR</v>
          </cell>
          <cell r="B132">
            <v>2021</v>
          </cell>
          <cell r="C132">
            <v>6</v>
          </cell>
          <cell r="D132">
            <v>25</v>
          </cell>
          <cell r="E132" t="str">
            <v>EMPRESAS PUBLICAS</v>
          </cell>
          <cell r="F132">
            <v>6</v>
          </cell>
          <cell r="G132">
            <v>1</v>
          </cell>
          <cell r="H132" t="str">
            <v>PETROLEOS PARAGUAYOS (PETROPAR)</v>
          </cell>
          <cell r="I132">
            <v>502</v>
          </cell>
          <cell r="J132">
            <v>94</v>
          </cell>
          <cell r="K132">
            <v>596</v>
          </cell>
          <cell r="L132">
            <v>225</v>
          </cell>
          <cell r="M132">
            <v>54</v>
          </cell>
          <cell r="N132">
            <v>279</v>
          </cell>
          <cell r="O132">
            <v>875</v>
          </cell>
        </row>
        <row r="133">
          <cell r="A133" t="str">
            <v>INDUSTRIA NACIONAL DEL CEMENTO - INC</v>
          </cell>
          <cell r="B133">
            <v>2021</v>
          </cell>
          <cell r="C133">
            <v>6</v>
          </cell>
          <cell r="D133">
            <v>25</v>
          </cell>
          <cell r="E133" t="str">
            <v>EMPRESAS PUBLICAS</v>
          </cell>
          <cell r="F133">
            <v>7</v>
          </cell>
          <cell r="G133">
            <v>1</v>
          </cell>
          <cell r="H133" t="str">
            <v>INDUSTRIA NACIONAL DEL CEMENTO (INC)</v>
          </cell>
          <cell r="I133">
            <v>530</v>
          </cell>
          <cell r="J133">
            <v>122</v>
          </cell>
          <cell r="K133">
            <v>652</v>
          </cell>
          <cell r="L133">
            <v>284</v>
          </cell>
          <cell r="M133">
            <v>57</v>
          </cell>
          <cell r="N133">
            <v>341</v>
          </cell>
          <cell r="O133">
            <v>993</v>
          </cell>
        </row>
        <row r="134">
          <cell r="A134" t="str">
            <v>BANCO NACIONAL DE FOMENTO - BNF</v>
          </cell>
          <cell r="B134">
            <v>2021</v>
          </cell>
          <cell r="C134">
            <v>6</v>
          </cell>
          <cell r="D134">
            <v>27</v>
          </cell>
          <cell r="E134" t="str">
            <v>ENTIDADES FINANCIERAS OFICIALES</v>
          </cell>
          <cell r="F134">
            <v>1</v>
          </cell>
          <cell r="G134">
            <v>1</v>
          </cell>
          <cell r="H134" t="str">
            <v>BANCO NACIONAL DE FOMENTO (BNF)</v>
          </cell>
          <cell r="I134">
            <v>731</v>
          </cell>
          <cell r="J134">
            <v>365</v>
          </cell>
          <cell r="K134">
            <v>1096</v>
          </cell>
          <cell r="L134">
            <v>179</v>
          </cell>
          <cell r="M134">
            <v>159</v>
          </cell>
          <cell r="N134">
            <v>338</v>
          </cell>
          <cell r="O134">
            <v>1434</v>
          </cell>
        </row>
        <row r="135">
          <cell r="A135" t="str">
            <v>CREDITO AGRICOLA DE HABILITACIÓN - CAH</v>
          </cell>
          <cell r="B135">
            <v>2021</v>
          </cell>
          <cell r="C135">
            <v>6</v>
          </cell>
          <cell r="D135">
            <v>27</v>
          </cell>
          <cell r="E135" t="str">
            <v>ENTIDADES FINANCIERAS OFICIALES</v>
          </cell>
          <cell r="F135">
            <v>3</v>
          </cell>
          <cell r="G135">
            <v>1</v>
          </cell>
          <cell r="H135" t="str">
            <v>CREDITO AGRICOLA DE HABILITACION (CAH)</v>
          </cell>
          <cell r="I135">
            <v>289</v>
          </cell>
          <cell r="J135">
            <v>131</v>
          </cell>
          <cell r="K135">
            <v>420</v>
          </cell>
          <cell r="L135">
            <v>10</v>
          </cell>
          <cell r="M135">
            <v>18</v>
          </cell>
          <cell r="N135">
            <v>28</v>
          </cell>
          <cell r="O135">
            <v>448</v>
          </cell>
        </row>
        <row r="136">
          <cell r="A136" t="str">
            <v>FONDO GANADERO</v>
          </cell>
          <cell r="B136">
            <v>2021</v>
          </cell>
          <cell r="C136">
            <v>6</v>
          </cell>
          <cell r="D136">
            <v>27</v>
          </cell>
          <cell r="E136" t="str">
            <v>ENTIDADES FINANCIERAS OFICIALES</v>
          </cell>
          <cell r="F136">
            <v>4</v>
          </cell>
          <cell r="G136">
            <v>1</v>
          </cell>
          <cell r="H136" t="str">
            <v>FONDO GANADERO (FG)</v>
          </cell>
          <cell r="I136">
            <v>74</v>
          </cell>
          <cell r="J136">
            <v>38</v>
          </cell>
          <cell r="K136">
            <v>112</v>
          </cell>
          <cell r="L136">
            <v>3</v>
          </cell>
          <cell r="M136">
            <v>4</v>
          </cell>
          <cell r="N136">
            <v>7</v>
          </cell>
          <cell r="O136">
            <v>119</v>
          </cell>
        </row>
        <row r="137">
          <cell r="A137" t="str">
            <v>CAJA DE PRESTAMOS DEL MINISTERIO DE DEFENSA NACIONAL</v>
          </cell>
          <cell r="B137">
            <v>2021</v>
          </cell>
          <cell r="C137">
            <v>6</v>
          </cell>
          <cell r="D137">
            <v>27</v>
          </cell>
          <cell r="E137" t="str">
            <v>ENTIDADES FINANCIERAS OFICIALES</v>
          </cell>
          <cell r="F137">
            <v>5</v>
          </cell>
          <cell r="G137">
            <v>1</v>
          </cell>
          <cell r="H137" t="str">
            <v>CAJA DE PRESTAMOS DEL MINISTERIO DE DEFENSA NACIONAL (CPMDN)</v>
          </cell>
          <cell r="I137">
            <v>0</v>
          </cell>
          <cell r="J137">
            <v>3</v>
          </cell>
          <cell r="K137">
            <v>3</v>
          </cell>
          <cell r="L137">
            <v>0</v>
          </cell>
          <cell r="M137">
            <v>1</v>
          </cell>
          <cell r="N137">
            <v>1</v>
          </cell>
          <cell r="O137">
            <v>4</v>
          </cell>
        </row>
        <row r="138">
          <cell r="A138" t="str">
            <v>AGENCIA FINANCIERA DE DESARROLLO - AFD</v>
          </cell>
          <cell r="B138">
            <v>2021</v>
          </cell>
          <cell r="C138">
            <v>6</v>
          </cell>
          <cell r="D138">
            <v>27</v>
          </cell>
          <cell r="E138" t="str">
            <v>ENTIDADES FINANCIERAS OFICIALES</v>
          </cell>
          <cell r="F138">
            <v>7</v>
          </cell>
          <cell r="G138">
            <v>1</v>
          </cell>
          <cell r="H138" t="str">
            <v>AGENCIA FINANCIERA DE DESARROLLO (AFD)</v>
          </cell>
          <cell r="I138">
            <v>41</v>
          </cell>
          <cell r="J138">
            <v>40</v>
          </cell>
          <cell r="K138">
            <v>81</v>
          </cell>
          <cell r="L138">
            <v>1</v>
          </cell>
          <cell r="M138">
            <v>0</v>
          </cell>
          <cell r="N138">
            <v>1</v>
          </cell>
          <cell r="O138">
            <v>82</v>
          </cell>
        </row>
        <row r="139">
          <cell r="A139" t="str">
            <v>UNA RECTORADO</v>
          </cell>
          <cell r="B139">
            <v>2021</v>
          </cell>
          <cell r="C139">
            <v>6</v>
          </cell>
          <cell r="D139">
            <v>28</v>
          </cell>
          <cell r="E139" t="str">
            <v>UNIVERSIDADES NACIONALES</v>
          </cell>
          <cell r="F139">
            <v>1</v>
          </cell>
          <cell r="G139">
            <v>1</v>
          </cell>
          <cell r="H139" t="str">
            <v>UNA RECTORADO (RECTORADO UNA)</v>
          </cell>
          <cell r="I139">
            <v>312</v>
          </cell>
          <cell r="J139">
            <v>312</v>
          </cell>
          <cell r="K139">
            <v>624</v>
          </cell>
          <cell r="L139">
            <v>20</v>
          </cell>
          <cell r="M139">
            <v>31</v>
          </cell>
          <cell r="N139">
            <v>51</v>
          </cell>
          <cell r="O139">
            <v>675</v>
          </cell>
        </row>
        <row r="140">
          <cell r="A140" t="str">
            <v>UNA FACULTAD DE ENFERMERÍA Y OBSTETRICIA (Ex-INSTITUTO ANDRES BARBERO)</v>
          </cell>
          <cell r="B140">
            <v>2021</v>
          </cell>
          <cell r="C140">
            <v>6</v>
          </cell>
          <cell r="D140">
            <v>28</v>
          </cell>
          <cell r="E140" t="str">
            <v>UNIVERSIDADES NACIONALES</v>
          </cell>
          <cell r="F140">
            <v>1</v>
          </cell>
          <cell r="G140">
            <v>2</v>
          </cell>
          <cell r="H140" t="str">
            <v>INSTITUTO ANDRES BARBERO (IAB)</v>
          </cell>
          <cell r="I140">
            <v>159</v>
          </cell>
          <cell r="J140">
            <v>437</v>
          </cell>
          <cell r="K140">
            <v>596</v>
          </cell>
          <cell r="L140">
            <v>8</v>
          </cell>
          <cell r="M140">
            <v>10</v>
          </cell>
          <cell r="N140">
            <v>18</v>
          </cell>
          <cell r="O140">
            <v>614</v>
          </cell>
        </row>
        <row r="141">
          <cell r="A141" t="str">
            <v>UNA COLEGIO EXPERIMENTAL PARAGUAY-BRASIL</v>
          </cell>
          <cell r="B141">
            <v>2021</v>
          </cell>
          <cell r="C141">
            <v>7</v>
          </cell>
          <cell r="D141">
            <v>28</v>
          </cell>
          <cell r="E141" t="str">
            <v>UNIVERSIDADES NACIONALES</v>
          </cell>
          <cell r="F141">
            <v>1</v>
          </cell>
          <cell r="G141">
            <v>3</v>
          </cell>
          <cell r="H141" t="str">
            <v>COLEGIO EXPERIMENTAL PARAGUAY-BRASIL (CEPB)</v>
          </cell>
          <cell r="I141">
            <v>48</v>
          </cell>
          <cell r="J141">
            <v>129</v>
          </cell>
          <cell r="K141">
            <v>177</v>
          </cell>
          <cell r="L141">
            <v>4</v>
          </cell>
          <cell r="M141">
            <v>2</v>
          </cell>
          <cell r="N141">
            <v>6</v>
          </cell>
          <cell r="O141">
            <v>183</v>
          </cell>
        </row>
        <row r="142">
          <cell r="A142" t="str">
            <v>UNA FACULTAD CIENCIAS AGRARIAS</v>
          </cell>
          <cell r="B142">
            <v>2021</v>
          </cell>
          <cell r="C142">
            <v>6</v>
          </cell>
          <cell r="D142">
            <v>28</v>
          </cell>
          <cell r="E142" t="str">
            <v>UNIVERSIDADES NACIONALES</v>
          </cell>
          <cell r="F142">
            <v>1</v>
          </cell>
          <cell r="G142">
            <v>4</v>
          </cell>
          <cell r="H142" t="str">
            <v>FACULTAD DE CIENCIAS AGRARIAS (FCA-UNA)</v>
          </cell>
          <cell r="I142">
            <v>481</v>
          </cell>
          <cell r="J142">
            <v>380</v>
          </cell>
          <cell r="K142">
            <v>861</v>
          </cell>
          <cell r="L142">
            <v>8</v>
          </cell>
          <cell r="M142">
            <v>3</v>
          </cell>
          <cell r="N142">
            <v>11</v>
          </cell>
          <cell r="O142">
            <v>872</v>
          </cell>
        </row>
        <row r="143">
          <cell r="A143" t="str">
            <v>UNA FACULTAD CIENCIAS EXACTAS Y NATURALES (FACEN)</v>
          </cell>
          <cell r="B143">
            <v>2021</v>
          </cell>
          <cell r="C143">
            <v>6</v>
          </cell>
          <cell r="D143">
            <v>28</v>
          </cell>
          <cell r="E143" t="str">
            <v>UNIVERSIDADES NACIONALES</v>
          </cell>
          <cell r="F143">
            <v>1</v>
          </cell>
          <cell r="G143">
            <v>5</v>
          </cell>
          <cell r="H143" t="str">
            <v>UNA FACULTAD CIENCIAS EXACTAS Y NATURALES (FACEN)</v>
          </cell>
          <cell r="I143">
            <v>276</v>
          </cell>
          <cell r="J143">
            <v>293</v>
          </cell>
          <cell r="K143">
            <v>569</v>
          </cell>
          <cell r="L143">
            <v>53</v>
          </cell>
          <cell r="M143">
            <v>49</v>
          </cell>
          <cell r="N143">
            <v>102</v>
          </cell>
          <cell r="O143">
            <v>671</v>
          </cell>
        </row>
        <row r="144">
          <cell r="A144" t="str">
            <v>UNA FACULTAD DE ARQUITECTURA, DISEÑO Y ARTE</v>
          </cell>
          <cell r="B144">
            <v>2021</v>
          </cell>
          <cell r="C144">
            <v>6</v>
          </cell>
          <cell r="D144">
            <v>28</v>
          </cell>
          <cell r="E144" t="str">
            <v>UNIVERSIDADES NACIONALES</v>
          </cell>
          <cell r="F144">
            <v>1</v>
          </cell>
          <cell r="G144">
            <v>6</v>
          </cell>
          <cell r="H144" t="str">
            <v>UNA FACULTAD DE ARQUITECTURA, DISENO Y ARTE</v>
          </cell>
          <cell r="I144">
            <v>347</v>
          </cell>
          <cell r="J144">
            <v>348</v>
          </cell>
          <cell r="K144">
            <v>695</v>
          </cell>
          <cell r="L144">
            <v>41</v>
          </cell>
          <cell r="M144">
            <v>52</v>
          </cell>
          <cell r="N144">
            <v>93</v>
          </cell>
          <cell r="O144">
            <v>788</v>
          </cell>
        </row>
        <row r="145">
          <cell r="A145" t="str">
            <v>UNA FACULTAD DE CIENCIAS ECONOMICAS</v>
          </cell>
          <cell r="B145">
            <v>2021</v>
          </cell>
          <cell r="C145">
            <v>6</v>
          </cell>
          <cell r="D145">
            <v>28</v>
          </cell>
          <cell r="E145" t="str">
            <v>UNIVERSIDADES NACIONALES</v>
          </cell>
          <cell r="F145">
            <v>1</v>
          </cell>
          <cell r="G145">
            <v>7</v>
          </cell>
          <cell r="H145" t="str">
            <v>FACULTAD DE CIENCIAS ECONOMICAS (FCE)</v>
          </cell>
          <cell r="I145">
            <v>736</v>
          </cell>
          <cell r="J145">
            <v>616</v>
          </cell>
          <cell r="K145">
            <v>1352</v>
          </cell>
          <cell r="L145">
            <v>75</v>
          </cell>
          <cell r="M145">
            <v>50</v>
          </cell>
          <cell r="N145">
            <v>125</v>
          </cell>
          <cell r="O145">
            <v>1477</v>
          </cell>
        </row>
        <row r="146">
          <cell r="A146" t="str">
            <v>UNA FACULTAD DE CIENCIAS MEDICAS</v>
          </cell>
          <cell r="B146">
            <v>2021</v>
          </cell>
          <cell r="C146">
            <v>6</v>
          </cell>
          <cell r="D146">
            <v>28</v>
          </cell>
          <cell r="E146" t="str">
            <v>UNIVERSIDADES NACIONALES</v>
          </cell>
          <cell r="F146">
            <v>1</v>
          </cell>
          <cell r="G146">
            <v>8</v>
          </cell>
          <cell r="H146" t="str">
            <v>FACULTAD DE CIENCIAS MEDICAS (FCM)</v>
          </cell>
          <cell r="I146">
            <v>1656</v>
          </cell>
          <cell r="J146">
            <v>3081</v>
          </cell>
          <cell r="K146">
            <v>4737</v>
          </cell>
          <cell r="L146">
            <v>350</v>
          </cell>
          <cell r="M146">
            <v>393</v>
          </cell>
          <cell r="N146">
            <v>743</v>
          </cell>
          <cell r="O146">
            <v>5480</v>
          </cell>
        </row>
        <row r="147">
          <cell r="A147" t="str">
            <v>UNA FACULTAD DE CIENCIAS QUIMICAS</v>
          </cell>
          <cell r="B147">
            <v>2021</v>
          </cell>
          <cell r="C147">
            <v>6</v>
          </cell>
          <cell r="D147">
            <v>28</v>
          </cell>
          <cell r="E147" t="str">
            <v>UNIVERSIDADES NACIONALES</v>
          </cell>
          <cell r="F147">
            <v>1</v>
          </cell>
          <cell r="G147">
            <v>9</v>
          </cell>
          <cell r="H147" t="str">
            <v>FACULTAD DE CIENCIAS QUIMICAS (FCQ)</v>
          </cell>
          <cell r="I147">
            <v>147</v>
          </cell>
          <cell r="J147">
            <v>238</v>
          </cell>
          <cell r="K147">
            <v>385</v>
          </cell>
          <cell r="L147">
            <v>22</v>
          </cell>
          <cell r="M147">
            <v>35</v>
          </cell>
          <cell r="N147">
            <v>57</v>
          </cell>
          <cell r="O147">
            <v>442</v>
          </cell>
        </row>
        <row r="148">
          <cell r="A148" t="str">
            <v>UNA FACULTAD DE DERECHO Y CIENCIAS SOCIALES</v>
          </cell>
          <cell r="B148">
            <v>2021</v>
          </cell>
          <cell r="C148">
            <v>6</v>
          </cell>
          <cell r="D148">
            <v>28</v>
          </cell>
          <cell r="E148" t="str">
            <v>UNIVERSIDADES NACIONALES</v>
          </cell>
          <cell r="F148">
            <v>1</v>
          </cell>
          <cell r="G148">
            <v>10</v>
          </cell>
          <cell r="H148" t="str">
            <v>FACULTAD DE DERECHO Y CIENCIAS SOCIALES (FDCS)</v>
          </cell>
          <cell r="I148">
            <v>561</v>
          </cell>
          <cell r="J148">
            <v>330</v>
          </cell>
          <cell r="K148">
            <v>891</v>
          </cell>
          <cell r="L148">
            <v>86</v>
          </cell>
          <cell r="M148">
            <v>44</v>
          </cell>
          <cell r="N148">
            <v>130</v>
          </cell>
          <cell r="O148">
            <v>1021</v>
          </cell>
        </row>
        <row r="149">
          <cell r="A149" t="str">
            <v>UNA FACULTAD DE FILOSOFIA</v>
          </cell>
          <cell r="B149">
            <v>2021</v>
          </cell>
          <cell r="C149">
            <v>6</v>
          </cell>
          <cell r="D149">
            <v>28</v>
          </cell>
          <cell r="E149" t="str">
            <v>UNIVERSIDADES NACIONALES</v>
          </cell>
          <cell r="F149">
            <v>1</v>
          </cell>
          <cell r="G149">
            <v>11</v>
          </cell>
          <cell r="H149" t="str">
            <v>FACULTAD DE FILOSOFIA (FIL)</v>
          </cell>
          <cell r="I149">
            <v>387</v>
          </cell>
          <cell r="J149">
            <v>576</v>
          </cell>
          <cell r="K149">
            <v>963</v>
          </cell>
          <cell r="L149">
            <v>14</v>
          </cell>
          <cell r="M149">
            <v>17</v>
          </cell>
          <cell r="N149">
            <v>31</v>
          </cell>
          <cell r="O149">
            <v>994</v>
          </cell>
        </row>
        <row r="150">
          <cell r="A150" t="str">
            <v>UNA FACULTAD DE INGENIERIA</v>
          </cell>
          <cell r="B150">
            <v>2021</v>
          </cell>
          <cell r="C150">
            <v>6</v>
          </cell>
          <cell r="D150">
            <v>28</v>
          </cell>
          <cell r="E150" t="str">
            <v>UNIVERSIDADES NACIONALES</v>
          </cell>
          <cell r="F150">
            <v>1</v>
          </cell>
          <cell r="G150">
            <v>12</v>
          </cell>
          <cell r="H150" t="str">
            <v>FACULTAD DE INGENIERIA (FIUNA)</v>
          </cell>
          <cell r="I150">
            <v>637</v>
          </cell>
          <cell r="J150">
            <v>267</v>
          </cell>
          <cell r="K150">
            <v>904</v>
          </cell>
          <cell r="L150">
            <v>74</v>
          </cell>
          <cell r="M150">
            <v>63</v>
          </cell>
          <cell r="N150">
            <v>137</v>
          </cell>
          <cell r="O150">
            <v>1041</v>
          </cell>
        </row>
        <row r="151">
          <cell r="A151" t="str">
            <v>UNA FACULTAD DE ODONTOLOGIA</v>
          </cell>
          <cell r="B151">
            <v>2021</v>
          </cell>
          <cell r="C151">
            <v>6</v>
          </cell>
          <cell r="D151">
            <v>28</v>
          </cell>
          <cell r="E151" t="str">
            <v>UNIVERSIDADES NACIONALES</v>
          </cell>
          <cell r="F151">
            <v>1</v>
          </cell>
          <cell r="G151">
            <v>13</v>
          </cell>
          <cell r="H151" t="str">
            <v>FACULTAD DE ODONTOLOGIA (FO)</v>
          </cell>
          <cell r="I151">
            <v>112</v>
          </cell>
          <cell r="J151">
            <v>237</v>
          </cell>
          <cell r="K151">
            <v>349</v>
          </cell>
          <cell r="L151">
            <v>6</v>
          </cell>
          <cell r="M151">
            <v>21</v>
          </cell>
          <cell r="N151">
            <v>27</v>
          </cell>
          <cell r="O151">
            <v>376</v>
          </cell>
        </row>
        <row r="152">
          <cell r="A152" t="str">
            <v>UNA FACULTAD DE POLITECNICA</v>
          </cell>
          <cell r="B152">
            <v>2021</v>
          </cell>
          <cell r="C152">
            <v>6</v>
          </cell>
          <cell r="D152">
            <v>28</v>
          </cell>
          <cell r="E152" t="str">
            <v>UNIVERSIDADES NACIONALES</v>
          </cell>
          <cell r="F152">
            <v>1</v>
          </cell>
          <cell r="G152">
            <v>14</v>
          </cell>
          <cell r="H152" t="str">
            <v>FACULTAD DE POLITECNICA (FPUNA)</v>
          </cell>
          <cell r="I152">
            <v>580</v>
          </cell>
          <cell r="J152">
            <v>449</v>
          </cell>
          <cell r="K152">
            <v>1029</v>
          </cell>
          <cell r="L152">
            <v>62</v>
          </cell>
          <cell r="M152">
            <v>40</v>
          </cell>
          <cell r="N152">
            <v>102</v>
          </cell>
          <cell r="O152">
            <v>1131</v>
          </cell>
        </row>
        <row r="153">
          <cell r="A153" t="str">
            <v>UNA FACULTAD DE CIENCIAS VETERINARIAS</v>
          </cell>
          <cell r="B153">
            <v>2021</v>
          </cell>
          <cell r="C153">
            <v>6</v>
          </cell>
          <cell r="D153">
            <v>28</v>
          </cell>
          <cell r="E153" t="str">
            <v>UNIVERSIDADES NACIONALES</v>
          </cell>
          <cell r="F153">
            <v>1</v>
          </cell>
          <cell r="G153">
            <v>15</v>
          </cell>
          <cell r="H153" t="str">
            <v>FACULTAD DE CIENCIAS VETERINARIAS (FCV)</v>
          </cell>
          <cell r="I153">
            <v>453</v>
          </cell>
          <cell r="J153">
            <v>396</v>
          </cell>
          <cell r="K153">
            <v>849</v>
          </cell>
          <cell r="L153">
            <v>1</v>
          </cell>
          <cell r="M153">
            <v>0</v>
          </cell>
          <cell r="N153">
            <v>1</v>
          </cell>
          <cell r="O153">
            <v>850</v>
          </cell>
        </row>
        <row r="154">
          <cell r="A154" t="str">
            <v>UNA INST.INV. CIENCIAS DE LA SALUD</v>
          </cell>
          <cell r="B154">
            <v>2021</v>
          </cell>
          <cell r="C154">
            <v>6</v>
          </cell>
          <cell r="D154">
            <v>28</v>
          </cell>
          <cell r="E154" t="str">
            <v>UNIVERSIDADES NACIONALES</v>
          </cell>
          <cell r="F154">
            <v>1</v>
          </cell>
          <cell r="G154">
            <v>16</v>
          </cell>
          <cell r="H154" t="str">
            <v>INSTITUTO DE INVESTIGACIONES EN CIENCIAS DE LA SALUD (IICS)</v>
          </cell>
          <cell r="I154">
            <v>36</v>
          </cell>
          <cell r="J154">
            <v>110</v>
          </cell>
          <cell r="K154">
            <v>146</v>
          </cell>
          <cell r="L154">
            <v>4</v>
          </cell>
          <cell r="M154">
            <v>2</v>
          </cell>
          <cell r="N154">
            <v>6</v>
          </cell>
          <cell r="O154">
            <v>152</v>
          </cell>
        </row>
        <row r="155">
          <cell r="A155" t="str">
            <v>UNA FACULTAD DE CIENCIAS SOCIALES (Ex INSTITUTO DE TRABAJO SOCIAL)</v>
          </cell>
          <cell r="B155">
            <v>2021</v>
          </cell>
          <cell r="C155">
            <v>6</v>
          </cell>
          <cell r="D155">
            <v>28</v>
          </cell>
          <cell r="E155" t="str">
            <v>UNIVERSIDADES NACIONALES</v>
          </cell>
          <cell r="F155">
            <v>1</v>
          </cell>
          <cell r="G155">
            <v>17</v>
          </cell>
          <cell r="H155" t="str">
            <v>FACULTAD DE CIENCIAS SOCIALES</v>
          </cell>
          <cell r="I155">
            <v>27</v>
          </cell>
          <cell r="J155">
            <v>54</v>
          </cell>
          <cell r="K155">
            <v>81</v>
          </cell>
          <cell r="L155">
            <v>0</v>
          </cell>
          <cell r="M155">
            <v>0</v>
          </cell>
          <cell r="N155">
            <v>0</v>
          </cell>
          <cell r="O155">
            <v>81</v>
          </cell>
        </row>
        <row r="156">
          <cell r="A156" t="str">
            <v>UNIVERSIDAD NACIONAL DEL ESTE - UNE</v>
          </cell>
          <cell r="B156">
            <v>2021</v>
          </cell>
          <cell r="C156">
            <v>6</v>
          </cell>
          <cell r="D156">
            <v>28</v>
          </cell>
          <cell r="E156" t="str">
            <v>UNIVERSIDADES NACIONALES</v>
          </cell>
          <cell r="F156">
            <v>2</v>
          </cell>
          <cell r="G156">
            <v>1</v>
          </cell>
          <cell r="H156" t="str">
            <v>UNIVERSIDAD NACIONAL DEL ESTE (UNE)</v>
          </cell>
          <cell r="I156">
            <v>686</v>
          </cell>
          <cell r="J156">
            <v>775</v>
          </cell>
          <cell r="K156">
            <v>1461</v>
          </cell>
          <cell r="L156">
            <v>85</v>
          </cell>
          <cell r="M156">
            <v>84</v>
          </cell>
          <cell r="N156">
            <v>169</v>
          </cell>
          <cell r="O156">
            <v>1630</v>
          </cell>
        </row>
        <row r="157">
          <cell r="A157" t="str">
            <v>UNIVERSIDAD NACIONAL DE PILAR - UNP</v>
          </cell>
          <cell r="B157">
            <v>2021</v>
          </cell>
          <cell r="C157">
            <v>6</v>
          </cell>
          <cell r="D157">
            <v>28</v>
          </cell>
          <cell r="E157" t="str">
            <v>UNIVERSIDADES NACIONALES</v>
          </cell>
          <cell r="F157">
            <v>3</v>
          </cell>
          <cell r="G157">
            <v>1</v>
          </cell>
          <cell r="H157" t="str">
            <v>UNIVERSIDAD NACIONAL DE PILAR (UNP)</v>
          </cell>
          <cell r="I157">
            <v>301</v>
          </cell>
          <cell r="J157">
            <v>363</v>
          </cell>
          <cell r="K157">
            <v>664</v>
          </cell>
          <cell r="L157">
            <v>26</v>
          </cell>
          <cell r="M157">
            <v>27</v>
          </cell>
          <cell r="N157">
            <v>53</v>
          </cell>
          <cell r="O157">
            <v>717</v>
          </cell>
        </row>
        <row r="158">
          <cell r="A158" t="str">
            <v>UNIVERSIDAD NACIONAL DE ITAPÚA - UNI</v>
          </cell>
          <cell r="B158">
            <v>2021</v>
          </cell>
          <cell r="C158">
            <v>6</v>
          </cell>
          <cell r="D158">
            <v>28</v>
          </cell>
          <cell r="E158" t="str">
            <v>UNIVERSIDADES NACIONALES</v>
          </cell>
          <cell r="F158">
            <v>4</v>
          </cell>
          <cell r="G158">
            <v>1</v>
          </cell>
          <cell r="H158" t="str">
            <v>UNIVERSIDAD NACIONAL DE ITAPUA (UNI)</v>
          </cell>
          <cell r="I158">
            <v>429</v>
          </cell>
          <cell r="J158">
            <v>589</v>
          </cell>
          <cell r="K158">
            <v>1018</v>
          </cell>
          <cell r="L158">
            <v>64</v>
          </cell>
          <cell r="M158">
            <v>69</v>
          </cell>
          <cell r="N158">
            <v>133</v>
          </cell>
          <cell r="O158">
            <v>1151</v>
          </cell>
        </row>
        <row r="159">
          <cell r="A159" t="str">
            <v>UNIVERSIDAD NACIONAL DE CONCEPCIÓN  - UNC</v>
          </cell>
          <cell r="B159">
            <v>2021</v>
          </cell>
          <cell r="C159">
            <v>4</v>
          </cell>
          <cell r="D159">
            <v>28</v>
          </cell>
          <cell r="E159" t="str">
            <v>UNIVERSIDADES NACIONALES</v>
          </cell>
          <cell r="F159">
            <v>5</v>
          </cell>
          <cell r="G159">
            <v>1</v>
          </cell>
          <cell r="H159" t="str">
            <v>UNIVERSIDAD NACIONAL DE CONCEPCION (UNC)</v>
          </cell>
          <cell r="I159">
            <v>332</v>
          </cell>
          <cell r="J159">
            <v>308</v>
          </cell>
          <cell r="K159">
            <v>640</v>
          </cell>
          <cell r="L159">
            <v>12</v>
          </cell>
          <cell r="M159">
            <v>13</v>
          </cell>
          <cell r="N159">
            <v>25</v>
          </cell>
          <cell r="O159">
            <v>665</v>
          </cell>
        </row>
        <row r="160">
          <cell r="A160" t="str">
            <v>UNIVERSIDAD NACIONAL DE VILLARRICA DEL ESPIRITU SANTO - UNVES</v>
          </cell>
          <cell r="B160">
            <v>2021</v>
          </cell>
          <cell r="C160">
            <v>6</v>
          </cell>
          <cell r="D160">
            <v>28</v>
          </cell>
          <cell r="E160" t="str">
            <v>UNIVERSIDADES NACIONALES</v>
          </cell>
          <cell r="F160">
            <v>6</v>
          </cell>
          <cell r="G160">
            <v>1</v>
          </cell>
          <cell r="H160" t="str">
            <v>UNIVERSIDAD NACIONAL DE VILLARRICA DEL ESPIRITU SANTO (UNVES)</v>
          </cell>
          <cell r="I160">
            <v>603</v>
          </cell>
          <cell r="J160">
            <v>803</v>
          </cell>
          <cell r="K160">
            <v>1406</v>
          </cell>
          <cell r="L160">
            <v>16</v>
          </cell>
          <cell r="M160">
            <v>16</v>
          </cell>
          <cell r="N160">
            <v>32</v>
          </cell>
          <cell r="O160">
            <v>1438</v>
          </cell>
        </row>
        <row r="161">
          <cell r="A161" t="str">
            <v>UNIVERSIDAD NACIONAL DE CAAGUAZÚ  - UNCA</v>
          </cell>
          <cell r="B161">
            <v>2021</v>
          </cell>
          <cell r="C161">
            <v>6</v>
          </cell>
          <cell r="D161">
            <v>28</v>
          </cell>
          <cell r="E161" t="str">
            <v>UNIVERSIDADES NACIONALES</v>
          </cell>
          <cell r="F161">
            <v>7</v>
          </cell>
          <cell r="G161">
            <v>1</v>
          </cell>
          <cell r="H161" t="str">
            <v>UNIVERSIDAD NACIONAL DE CAAGUAZU (UNCAA)</v>
          </cell>
          <cell r="I161">
            <v>540</v>
          </cell>
          <cell r="J161">
            <v>513</v>
          </cell>
          <cell r="K161">
            <v>1053</v>
          </cell>
          <cell r="L161">
            <v>1</v>
          </cell>
          <cell r="M161">
            <v>2</v>
          </cell>
          <cell r="N161">
            <v>3</v>
          </cell>
          <cell r="O161">
            <v>1056</v>
          </cell>
        </row>
        <row r="162">
          <cell r="A162" t="str">
            <v>UNIVERSIDAD NACIONAL DE CANINDEYÚ - UNICAN</v>
          </cell>
          <cell r="B162">
            <v>2021</v>
          </cell>
          <cell r="C162">
            <v>6</v>
          </cell>
          <cell r="D162">
            <v>28</v>
          </cell>
          <cell r="E162" t="str">
            <v>UNIVERSIDADES NACIONALES</v>
          </cell>
          <cell r="F162">
            <v>8</v>
          </cell>
          <cell r="G162">
            <v>1</v>
          </cell>
          <cell r="H162" t="str">
            <v>UNIVERSIDAD NACIONAL DE CANINDEYU (UNCAN)</v>
          </cell>
          <cell r="I162">
            <v>49</v>
          </cell>
          <cell r="J162">
            <v>46</v>
          </cell>
          <cell r="K162">
            <v>95</v>
          </cell>
          <cell r="L162">
            <v>2</v>
          </cell>
          <cell r="M162">
            <v>6</v>
          </cell>
          <cell r="N162">
            <v>8</v>
          </cell>
          <cell r="O162">
            <v>103</v>
          </cell>
        </row>
        <row r="163">
          <cell r="A163" t="str">
            <v>MUNICIPALIDAD DE  BELÉN</v>
          </cell>
          <cell r="B163">
            <v>2021</v>
          </cell>
          <cell r="C163">
            <v>6</v>
          </cell>
          <cell r="D163">
            <v>30</v>
          </cell>
          <cell r="E163" t="str">
            <v>MUNICIPALIDADES</v>
          </cell>
          <cell r="F163">
            <v>1</v>
          </cell>
          <cell r="G163">
            <v>3</v>
          </cell>
          <cell r="H163" t="str">
            <v>MUNICIPALIDAD DE  BELEN</v>
          </cell>
          <cell r="I163">
            <v>11</v>
          </cell>
          <cell r="J163">
            <v>2</v>
          </cell>
          <cell r="K163">
            <v>13</v>
          </cell>
          <cell r="L163">
            <v>19</v>
          </cell>
          <cell r="M163">
            <v>19</v>
          </cell>
          <cell r="N163">
            <v>38</v>
          </cell>
          <cell r="O163">
            <v>51</v>
          </cell>
        </row>
        <row r="164">
          <cell r="A164" t="str">
            <v>MUNICIPALIDAD DE HORQUETA</v>
          </cell>
          <cell r="B164">
            <v>2021</v>
          </cell>
          <cell r="C164">
            <v>6</v>
          </cell>
          <cell r="D164">
            <v>30</v>
          </cell>
          <cell r="E164" t="str">
            <v>MUNICIPALIDADES</v>
          </cell>
          <cell r="F164">
            <v>1</v>
          </cell>
          <cell r="G164">
            <v>4</v>
          </cell>
          <cell r="H164" t="str">
            <v>MUNICIPALIDAD DE HORQUETA</v>
          </cell>
          <cell r="I164">
            <v>14</v>
          </cell>
          <cell r="J164">
            <v>4</v>
          </cell>
          <cell r="K164">
            <v>18</v>
          </cell>
          <cell r="L164">
            <v>35</v>
          </cell>
          <cell r="M164">
            <v>7</v>
          </cell>
          <cell r="N164">
            <v>42</v>
          </cell>
          <cell r="O164">
            <v>60</v>
          </cell>
        </row>
        <row r="165">
          <cell r="A165" t="str">
            <v>MUNICIPALIDAD DE LORETO</v>
          </cell>
          <cell r="B165">
            <v>2021</v>
          </cell>
          <cell r="C165">
            <v>6</v>
          </cell>
          <cell r="D165">
            <v>30</v>
          </cell>
          <cell r="E165" t="str">
            <v>MUNICIPALIDADES</v>
          </cell>
          <cell r="F165">
            <v>1</v>
          </cell>
          <cell r="G165">
            <v>5</v>
          </cell>
          <cell r="H165" t="str">
            <v>MUNICIPALIDAD DE LORETO</v>
          </cell>
          <cell r="I165">
            <v>12</v>
          </cell>
          <cell r="J165">
            <v>3</v>
          </cell>
          <cell r="K165">
            <v>15</v>
          </cell>
          <cell r="L165">
            <v>19</v>
          </cell>
          <cell r="M165">
            <v>9</v>
          </cell>
          <cell r="N165">
            <v>28</v>
          </cell>
          <cell r="O165">
            <v>43</v>
          </cell>
        </row>
        <row r="166">
          <cell r="A166" t="str">
            <v>MUNICIPALIDAD DE SAN LÁZARO</v>
          </cell>
          <cell r="B166">
            <v>2021</v>
          </cell>
          <cell r="C166">
            <v>6</v>
          </cell>
          <cell r="D166">
            <v>30</v>
          </cell>
          <cell r="E166" t="str">
            <v>MUNICIPALIDADES</v>
          </cell>
          <cell r="F166">
            <v>1</v>
          </cell>
          <cell r="G166">
            <v>6</v>
          </cell>
          <cell r="H166" t="str">
            <v>MUNICIPALIDAD DE SAN LAZARO</v>
          </cell>
          <cell r="I166">
            <v>11</v>
          </cell>
          <cell r="J166">
            <v>12</v>
          </cell>
          <cell r="K166">
            <v>23</v>
          </cell>
          <cell r="L166">
            <v>11</v>
          </cell>
          <cell r="M166">
            <v>7</v>
          </cell>
          <cell r="N166">
            <v>18</v>
          </cell>
          <cell r="O166">
            <v>41</v>
          </cell>
        </row>
        <row r="167">
          <cell r="A167" t="str">
            <v>MUNICIPALIDAD DE YBYYAU</v>
          </cell>
          <cell r="B167">
            <v>2021</v>
          </cell>
          <cell r="C167">
            <v>4</v>
          </cell>
          <cell r="D167">
            <v>30</v>
          </cell>
          <cell r="E167" t="str">
            <v>MUNICIPALIDADES</v>
          </cell>
          <cell r="F167">
            <v>1</v>
          </cell>
          <cell r="G167">
            <v>7</v>
          </cell>
          <cell r="H167" t="str">
            <v>MUNICIPALIDAD DE YBYYAU</v>
          </cell>
          <cell r="I167">
            <v>15</v>
          </cell>
          <cell r="J167">
            <v>7</v>
          </cell>
          <cell r="K167">
            <v>22</v>
          </cell>
          <cell r="L167">
            <v>4</v>
          </cell>
          <cell r="M167">
            <v>3</v>
          </cell>
          <cell r="N167">
            <v>7</v>
          </cell>
          <cell r="O167">
            <v>29</v>
          </cell>
        </row>
        <row r="168">
          <cell r="A168" t="str">
            <v>MUNICIPALIDAD DE AZOTEY</v>
          </cell>
          <cell r="B168">
            <v>2021</v>
          </cell>
          <cell r="C168">
            <v>6</v>
          </cell>
          <cell r="D168">
            <v>30</v>
          </cell>
          <cell r="E168" t="str">
            <v>MUNICIPALIDADES</v>
          </cell>
          <cell r="F168">
            <v>1</v>
          </cell>
          <cell r="G168">
            <v>238</v>
          </cell>
          <cell r="H168" t="str">
            <v>MUNICIPALIDAD DE AZOTEY</v>
          </cell>
          <cell r="I168">
            <v>10</v>
          </cell>
          <cell r="J168">
            <v>2</v>
          </cell>
          <cell r="K168">
            <v>12</v>
          </cell>
          <cell r="L168">
            <v>15</v>
          </cell>
          <cell r="M168">
            <v>2</v>
          </cell>
          <cell r="N168">
            <v>17</v>
          </cell>
          <cell r="O168">
            <v>29</v>
          </cell>
        </row>
        <row r="169">
          <cell r="A169" t="str">
            <v>MUNICIPALIDAD DE SARGENTO JOSÉ FÉLIX LÓPEZ</v>
          </cell>
          <cell r="B169">
            <v>2021</v>
          </cell>
          <cell r="C169">
            <v>6</v>
          </cell>
          <cell r="D169">
            <v>30</v>
          </cell>
          <cell r="E169" t="str">
            <v>MUNICIPALIDADES</v>
          </cell>
          <cell r="F169">
            <v>1</v>
          </cell>
          <cell r="G169">
            <v>241</v>
          </cell>
          <cell r="H169" t="str">
            <v>MUNICIPALIDAD DE SARGENTO JOSE FELIX LOPEZ</v>
          </cell>
          <cell r="I169">
            <v>11</v>
          </cell>
          <cell r="J169">
            <v>1</v>
          </cell>
          <cell r="K169">
            <v>12</v>
          </cell>
          <cell r="L169">
            <v>7</v>
          </cell>
          <cell r="M169">
            <v>3</v>
          </cell>
          <cell r="N169">
            <v>10</v>
          </cell>
          <cell r="O169">
            <v>22</v>
          </cell>
        </row>
        <row r="170">
          <cell r="A170" t="str">
            <v>MUNICIPALIDAD DE SAN ALFREDO</v>
          </cell>
          <cell r="B170">
            <v>2021</v>
          </cell>
          <cell r="C170">
            <v>6</v>
          </cell>
          <cell r="D170">
            <v>30</v>
          </cell>
          <cell r="E170" t="str">
            <v>MUNICIPALIDADES</v>
          </cell>
          <cell r="F170">
            <v>1</v>
          </cell>
          <cell r="G170">
            <v>249</v>
          </cell>
          <cell r="H170" t="str">
            <v>MUNICIPALIDAD DE SAN ALFREDO</v>
          </cell>
          <cell r="I170">
            <v>10</v>
          </cell>
          <cell r="J170">
            <v>3</v>
          </cell>
          <cell r="K170">
            <v>13</v>
          </cell>
          <cell r="L170">
            <v>4</v>
          </cell>
          <cell r="M170">
            <v>4</v>
          </cell>
          <cell r="N170">
            <v>8</v>
          </cell>
          <cell r="O170">
            <v>21</v>
          </cell>
        </row>
        <row r="171">
          <cell r="A171" t="str">
            <v>MUNICIPALIDAD DE ARROYITO</v>
          </cell>
          <cell r="B171">
            <v>2021</v>
          </cell>
          <cell r="C171">
            <v>6</v>
          </cell>
          <cell r="D171">
            <v>30</v>
          </cell>
          <cell r="E171" t="str">
            <v>MUNICIPALIDADES</v>
          </cell>
          <cell r="F171">
            <v>1</v>
          </cell>
          <cell r="G171">
            <v>524</v>
          </cell>
          <cell r="H171" t="str">
            <v>MUNICIPALIDAD DE ARROYITO</v>
          </cell>
          <cell r="I171">
            <v>11</v>
          </cell>
          <cell r="J171">
            <v>1</v>
          </cell>
          <cell r="K171">
            <v>12</v>
          </cell>
          <cell r="L171">
            <v>4</v>
          </cell>
          <cell r="M171">
            <v>2</v>
          </cell>
          <cell r="N171">
            <v>6</v>
          </cell>
          <cell r="O171">
            <v>18</v>
          </cell>
        </row>
        <row r="172">
          <cell r="A172" t="str">
            <v>MUNICIPALIDAD DE SAN PEDRO DEL YCUAMANDIYU</v>
          </cell>
          <cell r="B172">
            <v>2021</v>
          </cell>
          <cell r="C172">
            <v>6</v>
          </cell>
          <cell r="D172">
            <v>30</v>
          </cell>
          <cell r="E172" t="str">
            <v>MUNICIPALIDADES</v>
          </cell>
          <cell r="F172">
            <v>2</v>
          </cell>
          <cell r="G172">
            <v>8</v>
          </cell>
          <cell r="H172" t="str">
            <v>MUNICIPALIDAD DE SAN PEDRO DEL YCUAMANDIYU</v>
          </cell>
          <cell r="I172">
            <v>10</v>
          </cell>
          <cell r="J172">
            <v>10</v>
          </cell>
          <cell r="K172">
            <v>20</v>
          </cell>
          <cell r="L172">
            <v>60</v>
          </cell>
          <cell r="M172">
            <v>26</v>
          </cell>
          <cell r="N172">
            <v>86</v>
          </cell>
          <cell r="O172">
            <v>106</v>
          </cell>
        </row>
        <row r="173">
          <cell r="A173" t="str">
            <v>MUNICIPALIDAD DE GRAL. ELIZARDO AQUINO</v>
          </cell>
          <cell r="B173">
            <v>2021</v>
          </cell>
          <cell r="C173">
            <v>6</v>
          </cell>
          <cell r="D173">
            <v>30</v>
          </cell>
          <cell r="E173" t="str">
            <v>MUNICIPALIDADES</v>
          </cell>
          <cell r="F173">
            <v>2</v>
          </cell>
          <cell r="G173">
            <v>11</v>
          </cell>
          <cell r="H173" t="str">
            <v>MUNICIPALIDAD DE GRAL.ELIZARDO AQUINO</v>
          </cell>
          <cell r="I173">
            <v>12</v>
          </cell>
          <cell r="J173">
            <v>4</v>
          </cell>
          <cell r="K173">
            <v>16</v>
          </cell>
          <cell r="L173">
            <v>0</v>
          </cell>
          <cell r="M173">
            <v>0</v>
          </cell>
          <cell r="N173">
            <v>0</v>
          </cell>
          <cell r="O173">
            <v>16</v>
          </cell>
        </row>
        <row r="174">
          <cell r="A174" t="str">
            <v>MUNICIPALIDAD DE ITACURUBI  DEL ROSARIO</v>
          </cell>
          <cell r="B174">
            <v>2021</v>
          </cell>
          <cell r="C174">
            <v>6</v>
          </cell>
          <cell r="D174">
            <v>30</v>
          </cell>
          <cell r="E174" t="str">
            <v>MUNICIPALIDADES</v>
          </cell>
          <cell r="F174">
            <v>2</v>
          </cell>
          <cell r="G174">
            <v>12</v>
          </cell>
          <cell r="H174" t="str">
            <v>MUNICIPALIDAD DE ITACURUBI  DEL ROSARIO</v>
          </cell>
          <cell r="I174">
            <v>8</v>
          </cell>
          <cell r="J174">
            <v>3</v>
          </cell>
          <cell r="K174">
            <v>11</v>
          </cell>
          <cell r="L174">
            <v>18</v>
          </cell>
          <cell r="M174">
            <v>6</v>
          </cell>
          <cell r="N174">
            <v>24</v>
          </cell>
          <cell r="O174">
            <v>35</v>
          </cell>
        </row>
        <row r="175">
          <cell r="A175" t="str">
            <v>MUNICIPALIDAD DE LIMA</v>
          </cell>
          <cell r="B175">
            <v>2021</v>
          </cell>
          <cell r="C175">
            <v>6</v>
          </cell>
          <cell r="D175">
            <v>30</v>
          </cell>
          <cell r="E175" t="str">
            <v>MUNICIPALIDADES</v>
          </cell>
          <cell r="F175">
            <v>2</v>
          </cell>
          <cell r="G175">
            <v>13</v>
          </cell>
          <cell r="H175" t="str">
            <v>MUNICIPALIDAD DE LIMA</v>
          </cell>
          <cell r="I175">
            <v>12</v>
          </cell>
          <cell r="J175">
            <v>2</v>
          </cell>
          <cell r="K175">
            <v>14</v>
          </cell>
          <cell r="L175">
            <v>19</v>
          </cell>
          <cell r="M175">
            <v>10</v>
          </cell>
          <cell r="N175">
            <v>29</v>
          </cell>
          <cell r="O175">
            <v>43</v>
          </cell>
        </row>
        <row r="176">
          <cell r="A176" t="str">
            <v>MUNICIPALIDAD DE NUEVA GERMANIA</v>
          </cell>
          <cell r="B176">
            <v>2021</v>
          </cell>
          <cell r="C176">
            <v>6</v>
          </cell>
          <cell r="D176">
            <v>30</v>
          </cell>
          <cell r="E176" t="str">
            <v>MUNICIPALIDADES</v>
          </cell>
          <cell r="F176">
            <v>2</v>
          </cell>
          <cell r="G176">
            <v>14</v>
          </cell>
          <cell r="H176" t="str">
            <v>MUNICIPALIDAD DE NUEVA GERMANIA</v>
          </cell>
          <cell r="I176">
            <v>8</v>
          </cell>
          <cell r="J176">
            <v>4</v>
          </cell>
          <cell r="K176">
            <v>12</v>
          </cell>
          <cell r="L176">
            <v>11</v>
          </cell>
          <cell r="M176">
            <v>4</v>
          </cell>
          <cell r="N176">
            <v>15</v>
          </cell>
          <cell r="O176">
            <v>27</v>
          </cell>
        </row>
        <row r="177">
          <cell r="A177" t="str">
            <v>MUNICIPALIDAD DE SAN ESTANISLAO</v>
          </cell>
          <cell r="B177">
            <v>2021</v>
          </cell>
          <cell r="C177">
            <v>6</v>
          </cell>
          <cell r="D177">
            <v>30</v>
          </cell>
          <cell r="E177" t="str">
            <v>MUNICIPALIDADES</v>
          </cell>
          <cell r="F177">
            <v>2</v>
          </cell>
          <cell r="G177">
            <v>15</v>
          </cell>
          <cell r="H177" t="str">
            <v>MUNICIPALIDAD DE SAN ESTANISLAO</v>
          </cell>
          <cell r="I177">
            <v>23</v>
          </cell>
          <cell r="J177">
            <v>9</v>
          </cell>
          <cell r="K177">
            <v>32</v>
          </cell>
          <cell r="L177">
            <v>31</v>
          </cell>
          <cell r="M177">
            <v>24</v>
          </cell>
          <cell r="N177">
            <v>55</v>
          </cell>
          <cell r="O177">
            <v>87</v>
          </cell>
        </row>
        <row r="178">
          <cell r="A178" t="str">
            <v>MUNICIPALIDAD DE YRYBUCUA</v>
          </cell>
          <cell r="B178">
            <v>2021</v>
          </cell>
          <cell r="C178">
            <v>6</v>
          </cell>
          <cell r="D178">
            <v>30</v>
          </cell>
          <cell r="E178" t="str">
            <v>MUNICIPALIDADES</v>
          </cell>
          <cell r="F178">
            <v>2</v>
          </cell>
          <cell r="G178">
            <v>16</v>
          </cell>
          <cell r="H178" t="str">
            <v>MUNICIPALIDAD DE YRYBUCUA</v>
          </cell>
          <cell r="I178">
            <v>10</v>
          </cell>
          <cell r="J178">
            <v>2</v>
          </cell>
          <cell r="K178">
            <v>12</v>
          </cell>
          <cell r="L178">
            <v>12</v>
          </cell>
          <cell r="M178">
            <v>4</v>
          </cell>
          <cell r="N178">
            <v>16</v>
          </cell>
          <cell r="O178">
            <v>28</v>
          </cell>
        </row>
        <row r="179">
          <cell r="A179" t="str">
            <v>MUNICIPALIDAD DE SAN PABLO</v>
          </cell>
          <cell r="B179">
            <v>2021</v>
          </cell>
          <cell r="C179">
            <v>6</v>
          </cell>
          <cell r="D179">
            <v>30</v>
          </cell>
          <cell r="E179" t="str">
            <v>MUNICIPALIDADES</v>
          </cell>
          <cell r="F179">
            <v>2</v>
          </cell>
          <cell r="G179">
            <v>17</v>
          </cell>
          <cell r="H179" t="str">
            <v>MUNICIPALIDAD DE SAN PABLO</v>
          </cell>
          <cell r="I179">
            <v>11</v>
          </cell>
          <cell r="J179">
            <v>3</v>
          </cell>
          <cell r="K179">
            <v>14</v>
          </cell>
          <cell r="L179">
            <v>6</v>
          </cell>
          <cell r="M179">
            <v>5</v>
          </cell>
          <cell r="N179">
            <v>11</v>
          </cell>
          <cell r="O179">
            <v>25</v>
          </cell>
        </row>
        <row r="180">
          <cell r="A180" t="str">
            <v>MUNICIPALIDAD DE TACUATI</v>
          </cell>
          <cell r="B180">
            <v>2021</v>
          </cell>
          <cell r="C180">
            <v>6</v>
          </cell>
          <cell r="D180">
            <v>30</v>
          </cell>
          <cell r="E180" t="str">
            <v>MUNICIPALIDADES</v>
          </cell>
          <cell r="F180">
            <v>2</v>
          </cell>
          <cell r="G180">
            <v>18</v>
          </cell>
          <cell r="H180" t="str">
            <v>MUNICIPALIDAD DE TACUATI</v>
          </cell>
          <cell r="I180">
            <v>12</v>
          </cell>
          <cell r="J180">
            <v>3</v>
          </cell>
          <cell r="K180">
            <v>15</v>
          </cell>
          <cell r="L180">
            <v>16</v>
          </cell>
          <cell r="M180">
            <v>10</v>
          </cell>
          <cell r="N180">
            <v>26</v>
          </cell>
          <cell r="O180">
            <v>41</v>
          </cell>
        </row>
        <row r="181">
          <cell r="A181" t="str">
            <v>MUNICIPALIDAD DE UNION</v>
          </cell>
          <cell r="B181">
            <v>2021</v>
          </cell>
          <cell r="C181">
            <v>6</v>
          </cell>
          <cell r="D181">
            <v>30</v>
          </cell>
          <cell r="E181" t="str">
            <v>MUNICIPALIDADES</v>
          </cell>
          <cell r="F181">
            <v>2</v>
          </cell>
          <cell r="G181">
            <v>19</v>
          </cell>
          <cell r="H181" t="str">
            <v>MUNICIPALIDAD DE UNION</v>
          </cell>
          <cell r="I181">
            <v>10</v>
          </cell>
          <cell r="J181">
            <v>5</v>
          </cell>
          <cell r="K181">
            <v>15</v>
          </cell>
          <cell r="L181">
            <v>12</v>
          </cell>
          <cell r="M181">
            <v>4</v>
          </cell>
          <cell r="N181">
            <v>16</v>
          </cell>
          <cell r="O181">
            <v>31</v>
          </cell>
        </row>
        <row r="182">
          <cell r="A182" t="str">
            <v>MUNICIPALIDAD DE 25 DE DICIEMBRE</v>
          </cell>
          <cell r="B182">
            <v>2021</v>
          </cell>
          <cell r="C182">
            <v>6</v>
          </cell>
          <cell r="D182">
            <v>30</v>
          </cell>
          <cell r="E182" t="str">
            <v>MUNICIPALIDADES</v>
          </cell>
          <cell r="F182">
            <v>2</v>
          </cell>
          <cell r="G182">
            <v>20</v>
          </cell>
          <cell r="H182" t="str">
            <v>MUNICIPALIDAD DE 25 DE DICIEMBRE</v>
          </cell>
          <cell r="I182">
            <v>8</v>
          </cell>
          <cell r="J182">
            <v>6</v>
          </cell>
          <cell r="K182">
            <v>14</v>
          </cell>
          <cell r="L182">
            <v>15</v>
          </cell>
          <cell r="M182">
            <v>8</v>
          </cell>
          <cell r="N182">
            <v>23</v>
          </cell>
          <cell r="O182">
            <v>37</v>
          </cell>
        </row>
        <row r="183">
          <cell r="A183" t="str">
            <v>MUNICIPALIDAD DE GRAL. FRANCISCO I. RESQUIN</v>
          </cell>
          <cell r="B183">
            <v>2021</v>
          </cell>
          <cell r="C183">
            <v>6</v>
          </cell>
          <cell r="D183">
            <v>30</v>
          </cell>
          <cell r="E183" t="str">
            <v>MUNICIPALIDADES</v>
          </cell>
          <cell r="F183">
            <v>2</v>
          </cell>
          <cell r="G183">
            <v>22</v>
          </cell>
          <cell r="H183" t="str">
            <v>MUNICIPALIDAD DE GRAL. F. RESQUIN</v>
          </cell>
          <cell r="I183">
            <v>13</v>
          </cell>
          <cell r="J183">
            <v>2</v>
          </cell>
          <cell r="K183">
            <v>15</v>
          </cell>
          <cell r="L183">
            <v>19</v>
          </cell>
          <cell r="M183">
            <v>11</v>
          </cell>
          <cell r="N183">
            <v>30</v>
          </cell>
          <cell r="O183">
            <v>45</v>
          </cell>
        </row>
        <row r="184">
          <cell r="A184" t="str">
            <v>MUNICIPALIDAD DE YATAITY DEL NORTE</v>
          </cell>
          <cell r="B184">
            <v>2021</v>
          </cell>
          <cell r="C184">
            <v>6</v>
          </cell>
          <cell r="D184">
            <v>30</v>
          </cell>
          <cell r="E184" t="str">
            <v>MUNICIPALIDADES</v>
          </cell>
          <cell r="F184">
            <v>2</v>
          </cell>
          <cell r="G184">
            <v>23</v>
          </cell>
          <cell r="H184" t="str">
            <v>MUNICIPALIDAD DE YATAITY DEL NORTE</v>
          </cell>
          <cell r="I184">
            <v>12</v>
          </cell>
          <cell r="J184">
            <v>0</v>
          </cell>
          <cell r="K184">
            <v>12</v>
          </cell>
          <cell r="L184">
            <v>31</v>
          </cell>
          <cell r="M184">
            <v>8</v>
          </cell>
          <cell r="N184">
            <v>39</v>
          </cell>
          <cell r="O184">
            <v>51</v>
          </cell>
        </row>
        <row r="185">
          <cell r="A185" t="str">
            <v>MUNICIPALIDAD DE GUAJAYVI</v>
          </cell>
          <cell r="B185">
            <v>2021</v>
          </cell>
          <cell r="C185">
            <v>6</v>
          </cell>
          <cell r="D185">
            <v>30</v>
          </cell>
          <cell r="E185" t="str">
            <v>MUNICIPALIDADES</v>
          </cell>
          <cell r="F185">
            <v>2</v>
          </cell>
          <cell r="G185">
            <v>24</v>
          </cell>
          <cell r="H185" t="str">
            <v>MUNICIPALIDAD DE GUAJAYVI</v>
          </cell>
          <cell r="I185">
            <v>13</v>
          </cell>
          <cell r="J185">
            <v>6</v>
          </cell>
          <cell r="K185">
            <v>19</v>
          </cell>
          <cell r="L185">
            <v>11</v>
          </cell>
          <cell r="M185">
            <v>7</v>
          </cell>
          <cell r="N185">
            <v>18</v>
          </cell>
          <cell r="O185">
            <v>37</v>
          </cell>
        </row>
        <row r="186">
          <cell r="A186" t="str">
            <v>MUNICIPALIDAD DE CAPIIBARY</v>
          </cell>
          <cell r="B186">
            <v>2021</v>
          </cell>
          <cell r="C186">
            <v>6</v>
          </cell>
          <cell r="D186">
            <v>30</v>
          </cell>
          <cell r="E186" t="str">
            <v>MUNICIPALIDADES</v>
          </cell>
          <cell r="F186">
            <v>2</v>
          </cell>
          <cell r="G186">
            <v>25</v>
          </cell>
          <cell r="H186" t="str">
            <v>MUNICIPALIDAD DE CAPIIBARY</v>
          </cell>
          <cell r="I186">
            <v>11</v>
          </cell>
          <cell r="J186">
            <v>2</v>
          </cell>
          <cell r="K186">
            <v>13</v>
          </cell>
          <cell r="L186">
            <v>38</v>
          </cell>
          <cell r="M186">
            <v>19</v>
          </cell>
          <cell r="N186">
            <v>57</v>
          </cell>
          <cell r="O186">
            <v>70</v>
          </cell>
        </row>
        <row r="187">
          <cell r="A187" t="str">
            <v>MUNICIPALIDAD DE SANTA ROSA DEL AGUARAY</v>
          </cell>
          <cell r="B187">
            <v>2021</v>
          </cell>
          <cell r="C187">
            <v>6</v>
          </cell>
          <cell r="D187">
            <v>30</v>
          </cell>
          <cell r="E187" t="str">
            <v>MUNICIPALIDADES</v>
          </cell>
          <cell r="F187">
            <v>2</v>
          </cell>
          <cell r="G187">
            <v>26</v>
          </cell>
          <cell r="H187" t="str">
            <v>MUNICIPALIDAD DE SANTA ROSA DEL AGUARAY</v>
          </cell>
          <cell r="I187">
            <v>21</v>
          </cell>
          <cell r="J187">
            <v>4</v>
          </cell>
          <cell r="K187">
            <v>25</v>
          </cell>
          <cell r="L187">
            <v>25</v>
          </cell>
          <cell r="M187">
            <v>10</v>
          </cell>
          <cell r="N187">
            <v>35</v>
          </cell>
          <cell r="O187">
            <v>60</v>
          </cell>
        </row>
        <row r="188">
          <cell r="A188" t="str">
            <v>MUNICIPALIDAD DE LIBERACIÓN</v>
          </cell>
          <cell r="B188">
            <v>2021</v>
          </cell>
          <cell r="C188">
            <v>6</v>
          </cell>
          <cell r="D188">
            <v>30</v>
          </cell>
          <cell r="E188" t="str">
            <v>MUNICIPALIDADES</v>
          </cell>
          <cell r="F188">
            <v>2</v>
          </cell>
          <cell r="G188">
            <v>239</v>
          </cell>
          <cell r="H188" t="str">
            <v>MUNICIPALIDAD DE LIBERACION</v>
          </cell>
          <cell r="I188">
            <v>12</v>
          </cell>
          <cell r="J188">
            <v>3</v>
          </cell>
          <cell r="K188">
            <v>15</v>
          </cell>
          <cell r="L188">
            <v>17</v>
          </cell>
          <cell r="M188">
            <v>10</v>
          </cell>
          <cell r="N188">
            <v>27</v>
          </cell>
          <cell r="O188">
            <v>42</v>
          </cell>
        </row>
        <row r="189">
          <cell r="A189" t="str">
            <v>MUNICIPALIDAD DE SAN VICENTE PANCHOLO</v>
          </cell>
          <cell r="B189">
            <v>2021</v>
          </cell>
          <cell r="C189">
            <v>6</v>
          </cell>
          <cell r="D189">
            <v>30</v>
          </cell>
          <cell r="E189" t="str">
            <v>MUNICIPALIDADES</v>
          </cell>
          <cell r="F189">
            <v>2</v>
          </cell>
          <cell r="G189">
            <v>253</v>
          </cell>
          <cell r="H189" t="str">
            <v>MUNICIPALIDAD DE SAN VICENTE PANCHOLO</v>
          </cell>
          <cell r="I189">
            <v>8</v>
          </cell>
          <cell r="J189">
            <v>4</v>
          </cell>
          <cell r="K189">
            <v>12</v>
          </cell>
          <cell r="L189">
            <v>5</v>
          </cell>
          <cell r="M189">
            <v>0</v>
          </cell>
          <cell r="N189">
            <v>5</v>
          </cell>
          <cell r="O189">
            <v>17</v>
          </cell>
        </row>
        <row r="190">
          <cell r="A190" t="str">
            <v>MUNICIPALIDAD DE CAACUPE</v>
          </cell>
          <cell r="B190">
            <v>2021</v>
          </cell>
          <cell r="C190">
            <v>6</v>
          </cell>
          <cell r="D190">
            <v>30</v>
          </cell>
          <cell r="E190" t="str">
            <v>MUNICIPALIDADES</v>
          </cell>
          <cell r="F190">
            <v>3</v>
          </cell>
          <cell r="G190">
            <v>27</v>
          </cell>
          <cell r="H190" t="str">
            <v>MUNICIPALIDAD DE CAACUPE</v>
          </cell>
          <cell r="I190">
            <v>36</v>
          </cell>
          <cell r="J190">
            <v>37</v>
          </cell>
          <cell r="K190">
            <v>73</v>
          </cell>
          <cell r="L190">
            <v>116</v>
          </cell>
          <cell r="M190">
            <v>88</v>
          </cell>
          <cell r="N190">
            <v>204</v>
          </cell>
          <cell r="O190">
            <v>277</v>
          </cell>
        </row>
        <row r="191">
          <cell r="A191" t="str">
            <v>MUNICIPALIDAD DE ALTOS</v>
          </cell>
          <cell r="B191">
            <v>2021</v>
          </cell>
          <cell r="C191">
            <v>6</v>
          </cell>
          <cell r="D191">
            <v>30</v>
          </cell>
          <cell r="E191" t="str">
            <v>MUNICIPALIDADES</v>
          </cell>
          <cell r="F191">
            <v>3</v>
          </cell>
          <cell r="G191">
            <v>28</v>
          </cell>
          <cell r="H191" t="str">
            <v>MUNICIPALIDAD DE ALTOS</v>
          </cell>
          <cell r="I191">
            <v>13</v>
          </cell>
          <cell r="J191">
            <v>6</v>
          </cell>
          <cell r="K191">
            <v>19</v>
          </cell>
          <cell r="L191">
            <v>6</v>
          </cell>
          <cell r="M191">
            <v>8</v>
          </cell>
          <cell r="N191">
            <v>14</v>
          </cell>
          <cell r="O191">
            <v>33</v>
          </cell>
        </row>
        <row r="192">
          <cell r="A192" t="str">
            <v>MUNICIPALIDAD DE ARROYOS Y ESTEROS</v>
          </cell>
          <cell r="B192">
            <v>2021</v>
          </cell>
          <cell r="C192">
            <v>6</v>
          </cell>
          <cell r="D192">
            <v>30</v>
          </cell>
          <cell r="E192" t="str">
            <v>MUNICIPALIDADES</v>
          </cell>
          <cell r="F192">
            <v>3</v>
          </cell>
          <cell r="G192">
            <v>29</v>
          </cell>
          <cell r="H192" t="str">
            <v>MUNICIPALIDAD DE ARROYOS Y ESTEROS</v>
          </cell>
          <cell r="I192">
            <v>13</v>
          </cell>
          <cell r="J192">
            <v>8</v>
          </cell>
          <cell r="K192">
            <v>21</v>
          </cell>
          <cell r="L192">
            <v>27</v>
          </cell>
          <cell r="M192">
            <v>21</v>
          </cell>
          <cell r="N192">
            <v>48</v>
          </cell>
          <cell r="O192">
            <v>69</v>
          </cell>
        </row>
        <row r="193">
          <cell r="A193" t="str">
            <v>MUNICIPALIDAD DE ATYRA</v>
          </cell>
          <cell r="B193">
            <v>2021</v>
          </cell>
          <cell r="C193">
            <v>6</v>
          </cell>
          <cell r="D193">
            <v>30</v>
          </cell>
          <cell r="E193" t="str">
            <v>MUNICIPALIDADES</v>
          </cell>
          <cell r="F193">
            <v>3</v>
          </cell>
          <cell r="G193">
            <v>30</v>
          </cell>
          <cell r="H193" t="str">
            <v>MUNICIPALIDAD DE ATYRA</v>
          </cell>
          <cell r="I193">
            <v>10</v>
          </cell>
          <cell r="J193">
            <v>5</v>
          </cell>
          <cell r="K193">
            <v>15</v>
          </cell>
          <cell r="L193">
            <v>26</v>
          </cell>
          <cell r="M193">
            <v>11</v>
          </cell>
          <cell r="N193">
            <v>37</v>
          </cell>
          <cell r="O193">
            <v>52</v>
          </cell>
        </row>
        <row r="194">
          <cell r="A194" t="str">
            <v>MUNICIPALIDAD DE CARAGUATAY</v>
          </cell>
          <cell r="B194">
            <v>2021</v>
          </cell>
          <cell r="C194">
            <v>6</v>
          </cell>
          <cell r="D194">
            <v>30</v>
          </cell>
          <cell r="E194" t="str">
            <v>MUNICIPALIDADES</v>
          </cell>
          <cell r="F194">
            <v>3</v>
          </cell>
          <cell r="G194">
            <v>31</v>
          </cell>
          <cell r="H194" t="str">
            <v>MUNICIPALIDAD DE CARAGUATAY</v>
          </cell>
          <cell r="I194">
            <v>17</v>
          </cell>
          <cell r="J194">
            <v>11</v>
          </cell>
          <cell r="K194">
            <v>28</v>
          </cell>
          <cell r="L194">
            <v>9</v>
          </cell>
          <cell r="M194">
            <v>2</v>
          </cell>
          <cell r="N194">
            <v>11</v>
          </cell>
          <cell r="O194">
            <v>39</v>
          </cell>
        </row>
        <row r="195">
          <cell r="A195" t="str">
            <v>MUNICIPALIDAD DE EMBOSCADA</v>
          </cell>
          <cell r="B195">
            <v>2021</v>
          </cell>
          <cell r="C195">
            <v>7</v>
          </cell>
          <cell r="D195">
            <v>30</v>
          </cell>
          <cell r="E195" t="str">
            <v>MUNICIPALIDADES</v>
          </cell>
          <cell r="F195">
            <v>3</v>
          </cell>
          <cell r="G195">
            <v>32</v>
          </cell>
          <cell r="H195" t="str">
            <v>MUNICIPALIDAD DE EMBOSCADA</v>
          </cell>
          <cell r="I195">
            <v>12</v>
          </cell>
          <cell r="J195">
            <v>9</v>
          </cell>
          <cell r="K195">
            <v>21</v>
          </cell>
          <cell r="L195">
            <v>28</v>
          </cell>
          <cell r="M195">
            <v>28</v>
          </cell>
          <cell r="N195">
            <v>56</v>
          </cell>
          <cell r="O195">
            <v>77</v>
          </cell>
        </row>
        <row r="196">
          <cell r="A196" t="str">
            <v>MUNICIPALIDAD DE EUSEBIO AYALA</v>
          </cell>
          <cell r="B196">
            <v>2021</v>
          </cell>
          <cell r="C196">
            <v>6</v>
          </cell>
          <cell r="D196">
            <v>30</v>
          </cell>
          <cell r="E196" t="str">
            <v>MUNICIPALIDADES</v>
          </cell>
          <cell r="F196">
            <v>3</v>
          </cell>
          <cell r="G196">
            <v>33</v>
          </cell>
          <cell r="H196" t="str">
            <v>MUNICIPALIDAD DE EUSEBIO AYALA</v>
          </cell>
          <cell r="I196">
            <v>14</v>
          </cell>
          <cell r="J196">
            <v>4</v>
          </cell>
          <cell r="K196">
            <v>18</v>
          </cell>
          <cell r="L196">
            <v>48</v>
          </cell>
          <cell r="M196">
            <v>16</v>
          </cell>
          <cell r="N196">
            <v>64</v>
          </cell>
          <cell r="O196">
            <v>82</v>
          </cell>
        </row>
        <row r="197">
          <cell r="A197" t="str">
            <v>MUNICIPALIDAD DE ISLA PUCU</v>
          </cell>
          <cell r="B197">
            <v>2021</v>
          </cell>
          <cell r="C197">
            <v>7</v>
          </cell>
          <cell r="D197">
            <v>30</v>
          </cell>
          <cell r="E197" t="str">
            <v>MUNICIPALIDADES</v>
          </cell>
          <cell r="F197">
            <v>3</v>
          </cell>
          <cell r="G197">
            <v>34</v>
          </cell>
          <cell r="H197" t="str">
            <v>MUNICIPALIDAD DE ISLA PUCU</v>
          </cell>
          <cell r="I197">
            <v>8</v>
          </cell>
          <cell r="J197">
            <v>6</v>
          </cell>
          <cell r="K197">
            <v>14</v>
          </cell>
          <cell r="L197">
            <v>18</v>
          </cell>
          <cell r="M197">
            <v>9</v>
          </cell>
          <cell r="N197">
            <v>27</v>
          </cell>
          <cell r="O197">
            <v>41</v>
          </cell>
        </row>
        <row r="198">
          <cell r="A198" t="str">
            <v>MUNICIPALIDAD DE ITACURUBÍ DE LA CORDILLERA</v>
          </cell>
          <cell r="B198">
            <v>2021</v>
          </cell>
          <cell r="C198">
            <v>7</v>
          </cell>
          <cell r="D198">
            <v>30</v>
          </cell>
          <cell r="E198" t="str">
            <v>MUNICIPALIDADES</v>
          </cell>
          <cell r="F198">
            <v>3</v>
          </cell>
          <cell r="G198">
            <v>35</v>
          </cell>
          <cell r="H198" t="str">
            <v>MUNICIPALIDAD DE ITACURUBI DE LA CORDILLERA</v>
          </cell>
          <cell r="I198">
            <v>13</v>
          </cell>
          <cell r="J198">
            <v>2</v>
          </cell>
          <cell r="K198">
            <v>15</v>
          </cell>
          <cell r="L198">
            <v>20</v>
          </cell>
          <cell r="M198">
            <v>13</v>
          </cell>
          <cell r="N198">
            <v>33</v>
          </cell>
          <cell r="O198">
            <v>48</v>
          </cell>
        </row>
        <row r="199">
          <cell r="A199" t="str">
            <v>MUNICIPALIDAD DE JUAN DE MENA</v>
          </cell>
          <cell r="B199">
            <v>2021</v>
          </cell>
          <cell r="C199">
            <v>6</v>
          </cell>
          <cell r="D199">
            <v>30</v>
          </cell>
          <cell r="E199" t="str">
            <v>MUNICIPALIDADES</v>
          </cell>
          <cell r="F199">
            <v>3</v>
          </cell>
          <cell r="G199">
            <v>36</v>
          </cell>
          <cell r="H199" t="str">
            <v>MUNICIPALIDAD DE JUAN DE MENA</v>
          </cell>
          <cell r="I199">
            <v>11</v>
          </cell>
          <cell r="J199">
            <v>1</v>
          </cell>
          <cell r="K199">
            <v>12</v>
          </cell>
          <cell r="L199">
            <v>2</v>
          </cell>
          <cell r="M199">
            <v>5</v>
          </cell>
          <cell r="N199">
            <v>7</v>
          </cell>
          <cell r="O199">
            <v>19</v>
          </cell>
        </row>
        <row r="200">
          <cell r="A200" t="str">
            <v>MUNICIPALIDAD DE LOMA GRANDE</v>
          </cell>
          <cell r="B200">
            <v>2021</v>
          </cell>
          <cell r="C200">
            <v>6</v>
          </cell>
          <cell r="D200">
            <v>30</v>
          </cell>
          <cell r="E200" t="str">
            <v>MUNICIPALIDADES</v>
          </cell>
          <cell r="F200">
            <v>3</v>
          </cell>
          <cell r="G200">
            <v>37</v>
          </cell>
          <cell r="H200" t="str">
            <v>MUNICIPALIDAD DE LOMA GRANDE</v>
          </cell>
          <cell r="I200">
            <v>9</v>
          </cell>
          <cell r="J200">
            <v>6</v>
          </cell>
          <cell r="K200">
            <v>15</v>
          </cell>
          <cell r="L200">
            <v>12</v>
          </cell>
          <cell r="M200">
            <v>9</v>
          </cell>
          <cell r="N200">
            <v>21</v>
          </cell>
          <cell r="O200">
            <v>36</v>
          </cell>
        </row>
        <row r="201">
          <cell r="A201" t="str">
            <v>MUNICIPALIDAD DE NUEVA COLOMBIA</v>
          </cell>
          <cell r="B201">
            <v>2021</v>
          </cell>
          <cell r="C201">
            <v>6</v>
          </cell>
          <cell r="D201">
            <v>30</v>
          </cell>
          <cell r="E201" t="str">
            <v>MUNICIPALIDADES</v>
          </cell>
          <cell r="F201">
            <v>3</v>
          </cell>
          <cell r="G201">
            <v>39</v>
          </cell>
          <cell r="H201" t="str">
            <v>MUNICIPALIDAD DE NUEVA COLOMBIA</v>
          </cell>
          <cell r="I201">
            <v>8</v>
          </cell>
          <cell r="J201">
            <v>6</v>
          </cell>
          <cell r="K201">
            <v>14</v>
          </cell>
          <cell r="L201">
            <v>9</v>
          </cell>
          <cell r="M201">
            <v>11</v>
          </cell>
          <cell r="N201">
            <v>20</v>
          </cell>
          <cell r="O201">
            <v>34</v>
          </cell>
        </row>
        <row r="202">
          <cell r="A202" t="str">
            <v>MUNICIPALIDAD DE PRIMERO DE MARZO</v>
          </cell>
          <cell r="B202">
            <v>2020</v>
          </cell>
          <cell r="C202">
            <v>8</v>
          </cell>
          <cell r="D202">
            <v>30</v>
          </cell>
          <cell r="E202" t="str">
            <v>MUNICIPALIDADES</v>
          </cell>
          <cell r="F202">
            <v>3</v>
          </cell>
          <cell r="G202">
            <v>41</v>
          </cell>
          <cell r="H202" t="str">
            <v>MUNICIPALIDAD DE PRIMERO DE MARZO</v>
          </cell>
          <cell r="I202">
            <v>1</v>
          </cell>
          <cell r="J202">
            <v>0</v>
          </cell>
          <cell r="K202">
            <v>1</v>
          </cell>
          <cell r="L202">
            <v>19</v>
          </cell>
          <cell r="M202">
            <v>4</v>
          </cell>
          <cell r="N202">
            <v>23</v>
          </cell>
          <cell r="O202">
            <v>24</v>
          </cell>
        </row>
        <row r="203">
          <cell r="A203" t="str">
            <v>MUNICIPALIDAD DE SAN BERNARDINO</v>
          </cell>
          <cell r="B203">
            <v>2021</v>
          </cell>
          <cell r="C203">
            <v>6</v>
          </cell>
          <cell r="D203">
            <v>30</v>
          </cell>
          <cell r="E203" t="str">
            <v>MUNICIPALIDADES</v>
          </cell>
          <cell r="F203">
            <v>3</v>
          </cell>
          <cell r="G203">
            <v>42</v>
          </cell>
          <cell r="H203" t="str">
            <v>MUNICIPALIDAD DE SAN BERNARDINO</v>
          </cell>
          <cell r="I203">
            <v>15</v>
          </cell>
          <cell r="J203">
            <v>9</v>
          </cell>
          <cell r="K203">
            <v>24</v>
          </cell>
          <cell r="L203">
            <v>110</v>
          </cell>
          <cell r="M203">
            <v>73</v>
          </cell>
          <cell r="N203">
            <v>183</v>
          </cell>
          <cell r="O203">
            <v>207</v>
          </cell>
        </row>
        <row r="204">
          <cell r="A204" t="str">
            <v>MUNICIPALIDAD DE SANTA ELENA</v>
          </cell>
          <cell r="B204">
            <v>2021</v>
          </cell>
          <cell r="C204">
            <v>7</v>
          </cell>
          <cell r="D204">
            <v>30</v>
          </cell>
          <cell r="E204" t="str">
            <v>MUNICIPALIDADES</v>
          </cell>
          <cell r="F204">
            <v>3</v>
          </cell>
          <cell r="G204">
            <v>43</v>
          </cell>
          <cell r="H204" t="str">
            <v>MUNICIPALIDAD DE SANTA ELENA</v>
          </cell>
          <cell r="I204">
            <v>15</v>
          </cell>
          <cell r="J204">
            <v>2</v>
          </cell>
          <cell r="K204">
            <v>17</v>
          </cell>
          <cell r="L204">
            <v>12</v>
          </cell>
          <cell r="M204">
            <v>21</v>
          </cell>
          <cell r="N204">
            <v>33</v>
          </cell>
          <cell r="O204">
            <v>50</v>
          </cell>
        </row>
        <row r="205">
          <cell r="A205" t="str">
            <v>MUNICIPALIDAD DE TOBATI</v>
          </cell>
          <cell r="B205">
            <v>2021</v>
          </cell>
          <cell r="C205">
            <v>6</v>
          </cell>
          <cell r="D205">
            <v>30</v>
          </cell>
          <cell r="E205" t="str">
            <v>MUNICIPALIDADES</v>
          </cell>
          <cell r="F205">
            <v>3</v>
          </cell>
          <cell r="G205">
            <v>44</v>
          </cell>
          <cell r="H205" t="str">
            <v>MUNICIPALIDAD DE TOBATI</v>
          </cell>
          <cell r="I205">
            <v>16</v>
          </cell>
          <cell r="J205">
            <v>11</v>
          </cell>
          <cell r="K205">
            <v>27</v>
          </cell>
          <cell r="L205">
            <v>58</v>
          </cell>
          <cell r="M205">
            <v>18</v>
          </cell>
          <cell r="N205">
            <v>76</v>
          </cell>
          <cell r="O205">
            <v>103</v>
          </cell>
        </row>
        <row r="206">
          <cell r="A206" t="str">
            <v>MUNICIPALIDAD DE VALENZUELA</v>
          </cell>
          <cell r="B206">
            <v>2021</v>
          </cell>
          <cell r="C206">
            <v>6</v>
          </cell>
          <cell r="D206">
            <v>30</v>
          </cell>
          <cell r="E206" t="str">
            <v>MUNICIPALIDADES</v>
          </cell>
          <cell r="F206">
            <v>3</v>
          </cell>
          <cell r="G206">
            <v>45</v>
          </cell>
          <cell r="H206" t="str">
            <v>MUNICIPALIDAD DE VALENZUELA</v>
          </cell>
          <cell r="I206">
            <v>10</v>
          </cell>
          <cell r="J206">
            <v>12</v>
          </cell>
          <cell r="K206">
            <v>22</v>
          </cell>
          <cell r="L206">
            <v>2</v>
          </cell>
          <cell r="M206">
            <v>0</v>
          </cell>
          <cell r="N206">
            <v>2</v>
          </cell>
          <cell r="O206">
            <v>24</v>
          </cell>
        </row>
        <row r="207">
          <cell r="A207" t="str">
            <v>MUNICIPALIDAD DE SAN JOSE OBRERO</v>
          </cell>
          <cell r="B207">
            <v>2021</v>
          </cell>
          <cell r="C207">
            <v>5</v>
          </cell>
          <cell r="D207">
            <v>30</v>
          </cell>
          <cell r="E207" t="str">
            <v>MUNICIPALIDADES</v>
          </cell>
          <cell r="F207">
            <v>3</v>
          </cell>
          <cell r="G207">
            <v>46</v>
          </cell>
          <cell r="H207" t="str">
            <v>MUNICIPALIDAD DE SAN JOSE OBRERO</v>
          </cell>
          <cell r="I207">
            <v>10</v>
          </cell>
          <cell r="J207">
            <v>1</v>
          </cell>
          <cell r="K207">
            <v>11</v>
          </cell>
          <cell r="L207">
            <v>3</v>
          </cell>
          <cell r="M207">
            <v>7</v>
          </cell>
          <cell r="N207">
            <v>10</v>
          </cell>
          <cell r="O207">
            <v>21</v>
          </cell>
        </row>
        <row r="208">
          <cell r="A208" t="str">
            <v>MUNICIPALIDAD DE VILLARRICA DEL ESPÍRITU SANTO</v>
          </cell>
          <cell r="B208">
            <v>2021</v>
          </cell>
          <cell r="C208">
            <v>6</v>
          </cell>
          <cell r="D208">
            <v>30</v>
          </cell>
          <cell r="E208" t="str">
            <v>MUNICIPALIDADES</v>
          </cell>
          <cell r="F208">
            <v>4</v>
          </cell>
          <cell r="G208">
            <v>47</v>
          </cell>
          <cell r="H208" t="str">
            <v>MUNICIPALIDAD DE VILLARRICA DEL ESPIRITU SANTO</v>
          </cell>
          <cell r="I208">
            <v>52</v>
          </cell>
          <cell r="J208">
            <v>38</v>
          </cell>
          <cell r="K208">
            <v>90</v>
          </cell>
          <cell r="L208">
            <v>174</v>
          </cell>
          <cell r="M208">
            <v>100</v>
          </cell>
          <cell r="N208">
            <v>274</v>
          </cell>
          <cell r="O208">
            <v>364</v>
          </cell>
        </row>
        <row r="209">
          <cell r="A209" t="str">
            <v>MUNICIPALIDAD DE BORJA</v>
          </cell>
          <cell r="B209">
            <v>2021</v>
          </cell>
          <cell r="C209">
            <v>6</v>
          </cell>
          <cell r="D209">
            <v>30</v>
          </cell>
          <cell r="E209" t="str">
            <v>MUNICIPALIDADES</v>
          </cell>
          <cell r="F209">
            <v>4</v>
          </cell>
          <cell r="G209">
            <v>48</v>
          </cell>
          <cell r="H209" t="str">
            <v>MUNICIPALIDAD DE BORJA</v>
          </cell>
          <cell r="I209">
            <v>8</v>
          </cell>
          <cell r="J209">
            <v>3</v>
          </cell>
          <cell r="K209">
            <v>11</v>
          </cell>
          <cell r="L209">
            <v>8</v>
          </cell>
          <cell r="M209">
            <v>5</v>
          </cell>
          <cell r="N209">
            <v>13</v>
          </cell>
          <cell r="O209">
            <v>24</v>
          </cell>
        </row>
        <row r="210">
          <cell r="A210" t="str">
            <v>MUNICIPALIDAD DE MAURICIO JOSE TROCHE</v>
          </cell>
          <cell r="B210">
            <v>2021</v>
          </cell>
          <cell r="C210">
            <v>6</v>
          </cell>
          <cell r="D210">
            <v>30</v>
          </cell>
          <cell r="E210" t="str">
            <v>MUNICIPALIDADES</v>
          </cell>
          <cell r="F210">
            <v>4</v>
          </cell>
          <cell r="G210">
            <v>49</v>
          </cell>
          <cell r="H210" t="str">
            <v>MUNICIPALIDAD DE CAPITAN MAURICIO JOSE TROCHE</v>
          </cell>
          <cell r="I210">
            <v>12</v>
          </cell>
          <cell r="J210">
            <v>6</v>
          </cell>
          <cell r="K210">
            <v>18</v>
          </cell>
          <cell r="L210">
            <v>11</v>
          </cell>
          <cell r="M210">
            <v>5</v>
          </cell>
          <cell r="N210">
            <v>16</v>
          </cell>
          <cell r="O210">
            <v>34</v>
          </cell>
        </row>
        <row r="211">
          <cell r="A211" t="str">
            <v>MUNICIPALIDAD DE CORONEL MARTINEZ</v>
          </cell>
          <cell r="B211">
            <v>2021</v>
          </cell>
          <cell r="C211">
            <v>5</v>
          </cell>
          <cell r="D211">
            <v>30</v>
          </cell>
          <cell r="E211" t="str">
            <v>MUNICIPALIDADES</v>
          </cell>
          <cell r="F211">
            <v>4</v>
          </cell>
          <cell r="G211">
            <v>50</v>
          </cell>
          <cell r="H211" t="str">
            <v>MUNICIPALIDAD DE CORONEL MARTINEZ</v>
          </cell>
          <cell r="I211">
            <v>11</v>
          </cell>
          <cell r="J211">
            <v>4</v>
          </cell>
          <cell r="K211">
            <v>15</v>
          </cell>
          <cell r="L211">
            <v>21</v>
          </cell>
          <cell r="M211">
            <v>9</v>
          </cell>
          <cell r="N211">
            <v>30</v>
          </cell>
          <cell r="O211">
            <v>45</v>
          </cell>
        </row>
        <row r="212">
          <cell r="A212" t="str">
            <v>MUNICIPALIDAD DE FELIX PEREZ CARDOZO</v>
          </cell>
          <cell r="B212">
            <v>2021</v>
          </cell>
          <cell r="C212">
            <v>6</v>
          </cell>
          <cell r="D212">
            <v>30</v>
          </cell>
          <cell r="E212" t="str">
            <v>MUNICIPALIDADES</v>
          </cell>
          <cell r="F212">
            <v>4</v>
          </cell>
          <cell r="G212">
            <v>51</v>
          </cell>
          <cell r="H212" t="str">
            <v>MUNICIPALIDAD DE FELIX PEREZ CARDOZO</v>
          </cell>
          <cell r="I212">
            <v>7</v>
          </cell>
          <cell r="J212">
            <v>4</v>
          </cell>
          <cell r="K212">
            <v>11</v>
          </cell>
          <cell r="L212">
            <v>16</v>
          </cell>
          <cell r="M212">
            <v>3</v>
          </cell>
          <cell r="N212">
            <v>19</v>
          </cell>
          <cell r="O212">
            <v>30</v>
          </cell>
        </row>
        <row r="213">
          <cell r="A213" t="str">
            <v>MUNICIPALIDAD DE INDEPENDENCIA</v>
          </cell>
          <cell r="B213">
            <v>2021</v>
          </cell>
          <cell r="C213">
            <v>3</v>
          </cell>
          <cell r="D213">
            <v>30</v>
          </cell>
          <cell r="E213" t="str">
            <v>MUNICIPALIDADES</v>
          </cell>
          <cell r="F213">
            <v>4</v>
          </cell>
          <cell r="G213">
            <v>53</v>
          </cell>
          <cell r="H213" t="str">
            <v>MUNICIPALIDAD DE INDEPENDENCIA</v>
          </cell>
          <cell r="I213">
            <v>16</v>
          </cell>
          <cell r="J213">
            <v>0</v>
          </cell>
          <cell r="K213">
            <v>16</v>
          </cell>
          <cell r="L213">
            <v>15</v>
          </cell>
          <cell r="M213">
            <v>8</v>
          </cell>
          <cell r="N213">
            <v>23</v>
          </cell>
          <cell r="O213">
            <v>39</v>
          </cell>
        </row>
        <row r="214">
          <cell r="A214" t="str">
            <v>MUNICIPALIDAD DE ITAPE</v>
          </cell>
          <cell r="B214">
            <v>2021</v>
          </cell>
          <cell r="C214">
            <v>6</v>
          </cell>
          <cell r="D214">
            <v>30</v>
          </cell>
          <cell r="E214" t="str">
            <v>MUNICIPALIDADES</v>
          </cell>
          <cell r="F214">
            <v>4</v>
          </cell>
          <cell r="G214">
            <v>54</v>
          </cell>
          <cell r="H214" t="str">
            <v>MUNICIPALIDAD DE ITAPE</v>
          </cell>
          <cell r="I214">
            <v>10</v>
          </cell>
          <cell r="J214">
            <v>2</v>
          </cell>
          <cell r="K214">
            <v>12</v>
          </cell>
          <cell r="L214">
            <v>15</v>
          </cell>
          <cell r="M214">
            <v>11</v>
          </cell>
          <cell r="N214">
            <v>26</v>
          </cell>
          <cell r="O214">
            <v>38</v>
          </cell>
        </row>
        <row r="215">
          <cell r="A215" t="str">
            <v>MUNICIPALIDAD DE ITURBE</v>
          </cell>
          <cell r="B215">
            <v>2021</v>
          </cell>
          <cell r="C215">
            <v>6</v>
          </cell>
          <cell r="D215">
            <v>30</v>
          </cell>
          <cell r="E215" t="str">
            <v>MUNICIPALIDADES</v>
          </cell>
          <cell r="F215">
            <v>4</v>
          </cell>
          <cell r="G215">
            <v>55</v>
          </cell>
          <cell r="H215" t="str">
            <v>MUNICIPALIDAD DE ITURBE</v>
          </cell>
          <cell r="I215">
            <v>12</v>
          </cell>
          <cell r="J215">
            <v>2</v>
          </cell>
          <cell r="K215">
            <v>14</v>
          </cell>
          <cell r="L215">
            <v>20</v>
          </cell>
          <cell r="M215">
            <v>8</v>
          </cell>
          <cell r="N215">
            <v>28</v>
          </cell>
          <cell r="O215">
            <v>42</v>
          </cell>
        </row>
        <row r="216">
          <cell r="A216" t="str">
            <v>MUNICIPALIDAD DE JOSÉ A. FASSARDI</v>
          </cell>
          <cell r="B216">
            <v>2021</v>
          </cell>
          <cell r="C216">
            <v>6</v>
          </cell>
          <cell r="D216">
            <v>30</v>
          </cell>
          <cell r="E216" t="str">
            <v>MUNICIPALIDADES</v>
          </cell>
          <cell r="F216">
            <v>4</v>
          </cell>
          <cell r="G216">
            <v>56</v>
          </cell>
          <cell r="H216" t="str">
            <v>MUNICIPALIDAD DE JOSE A. FASSARDI</v>
          </cell>
          <cell r="I216">
            <v>8</v>
          </cell>
          <cell r="J216">
            <v>3</v>
          </cell>
          <cell r="K216">
            <v>11</v>
          </cell>
          <cell r="L216">
            <v>12</v>
          </cell>
          <cell r="M216">
            <v>4</v>
          </cell>
          <cell r="N216">
            <v>16</v>
          </cell>
          <cell r="O216">
            <v>27</v>
          </cell>
        </row>
        <row r="217">
          <cell r="A217" t="str">
            <v>MUNICIPALIDAD DE MBOCAYATY DEL GUAIRA</v>
          </cell>
          <cell r="B217">
            <v>2021</v>
          </cell>
          <cell r="C217">
            <v>6</v>
          </cell>
          <cell r="D217">
            <v>30</v>
          </cell>
          <cell r="E217" t="str">
            <v>MUNICIPALIDADES</v>
          </cell>
          <cell r="F217">
            <v>4</v>
          </cell>
          <cell r="G217">
            <v>57</v>
          </cell>
          <cell r="H217" t="str">
            <v>MUNICIPALIDAD DE MBOCAYATY DEL GUAIRA</v>
          </cell>
          <cell r="I217">
            <v>11</v>
          </cell>
          <cell r="J217">
            <v>3</v>
          </cell>
          <cell r="K217">
            <v>14</v>
          </cell>
          <cell r="L217">
            <v>10</v>
          </cell>
          <cell r="M217">
            <v>3</v>
          </cell>
          <cell r="N217">
            <v>13</v>
          </cell>
          <cell r="O217">
            <v>27</v>
          </cell>
        </row>
        <row r="218">
          <cell r="A218" t="str">
            <v>MUNICIPALIDAD DE NATALICIO TALAVERA</v>
          </cell>
          <cell r="B218">
            <v>2021</v>
          </cell>
          <cell r="C218">
            <v>6</v>
          </cell>
          <cell r="D218">
            <v>30</v>
          </cell>
          <cell r="E218" t="str">
            <v>MUNICIPALIDADES</v>
          </cell>
          <cell r="F218">
            <v>4</v>
          </cell>
          <cell r="G218">
            <v>58</v>
          </cell>
          <cell r="H218" t="str">
            <v>MUNICIPALIDAD DE NATALICIO TALAVERA</v>
          </cell>
          <cell r="I218">
            <v>9</v>
          </cell>
          <cell r="J218">
            <v>2</v>
          </cell>
          <cell r="K218">
            <v>11</v>
          </cell>
          <cell r="L218">
            <v>17</v>
          </cell>
          <cell r="M218">
            <v>11</v>
          </cell>
          <cell r="N218">
            <v>28</v>
          </cell>
          <cell r="O218">
            <v>39</v>
          </cell>
        </row>
        <row r="219">
          <cell r="A219" t="str">
            <v>MUNICIPALIDAD DE ÑUMI</v>
          </cell>
          <cell r="B219">
            <v>2021</v>
          </cell>
          <cell r="C219">
            <v>6</v>
          </cell>
          <cell r="D219">
            <v>30</v>
          </cell>
          <cell r="E219" t="str">
            <v>MUNICIPALIDADES</v>
          </cell>
          <cell r="F219">
            <v>4</v>
          </cell>
          <cell r="G219">
            <v>59</v>
          </cell>
          <cell r="H219" t="str">
            <v>MUNICIPALIDAD DE Ã‘UMI</v>
          </cell>
          <cell r="I219">
            <v>11</v>
          </cell>
          <cell r="J219">
            <v>2</v>
          </cell>
          <cell r="K219">
            <v>13</v>
          </cell>
          <cell r="L219">
            <v>14</v>
          </cell>
          <cell r="M219">
            <v>7</v>
          </cell>
          <cell r="N219">
            <v>21</v>
          </cell>
          <cell r="O219">
            <v>34</v>
          </cell>
        </row>
        <row r="220">
          <cell r="A220" t="str">
            <v>MUNICIPALIDAD DE SAN SALVADOR</v>
          </cell>
          <cell r="B220">
            <v>2021</v>
          </cell>
          <cell r="C220">
            <v>6</v>
          </cell>
          <cell r="D220">
            <v>30</v>
          </cell>
          <cell r="E220" t="str">
            <v>MUNICIPALIDADES</v>
          </cell>
          <cell r="F220">
            <v>4</v>
          </cell>
          <cell r="G220">
            <v>60</v>
          </cell>
          <cell r="H220" t="str">
            <v>MUNICIPALIDAD DE SAN SALVADOR</v>
          </cell>
          <cell r="I220">
            <v>5</v>
          </cell>
          <cell r="J220">
            <v>5</v>
          </cell>
          <cell r="K220">
            <v>10</v>
          </cell>
          <cell r="L220">
            <v>7</v>
          </cell>
          <cell r="M220">
            <v>6</v>
          </cell>
          <cell r="N220">
            <v>13</v>
          </cell>
          <cell r="O220">
            <v>23</v>
          </cell>
        </row>
        <row r="221">
          <cell r="A221" t="str">
            <v>MUNICIPALIDAD DE YATAITY DEL GUAIRÁ</v>
          </cell>
          <cell r="B221">
            <v>2021</v>
          </cell>
          <cell r="C221">
            <v>6</v>
          </cell>
          <cell r="D221">
            <v>30</v>
          </cell>
          <cell r="E221" t="str">
            <v>MUNICIPALIDADES</v>
          </cell>
          <cell r="F221">
            <v>4</v>
          </cell>
          <cell r="G221">
            <v>61</v>
          </cell>
          <cell r="H221" t="str">
            <v>MUNICIPALIDAD DE YATAITY DEL GUAIRA</v>
          </cell>
          <cell r="I221">
            <v>8</v>
          </cell>
          <cell r="J221">
            <v>5</v>
          </cell>
          <cell r="K221">
            <v>13</v>
          </cell>
          <cell r="L221">
            <v>7</v>
          </cell>
          <cell r="M221">
            <v>7</v>
          </cell>
          <cell r="N221">
            <v>14</v>
          </cell>
          <cell r="O221">
            <v>27</v>
          </cell>
        </row>
        <row r="222">
          <cell r="A222" t="str">
            <v>MUNICIPALIDAD DE DR. BOTTRELL</v>
          </cell>
          <cell r="B222">
            <v>2021</v>
          </cell>
          <cell r="C222">
            <v>6</v>
          </cell>
          <cell r="D222">
            <v>30</v>
          </cell>
          <cell r="E222" t="str">
            <v>MUNICIPALIDADES</v>
          </cell>
          <cell r="F222">
            <v>4</v>
          </cell>
          <cell r="G222">
            <v>62</v>
          </cell>
          <cell r="H222" t="str">
            <v>MUNICIPALIDAD DE DR. BOTRELL</v>
          </cell>
          <cell r="I222">
            <v>10</v>
          </cell>
          <cell r="J222">
            <v>2</v>
          </cell>
          <cell r="K222">
            <v>12</v>
          </cell>
          <cell r="L222">
            <v>8</v>
          </cell>
          <cell r="M222">
            <v>13</v>
          </cell>
          <cell r="N222">
            <v>21</v>
          </cell>
          <cell r="O222">
            <v>33</v>
          </cell>
        </row>
        <row r="223">
          <cell r="A223" t="str">
            <v>MUNICIPALIDAD DE PASO YOBAI</v>
          </cell>
          <cell r="B223">
            <v>2021</v>
          </cell>
          <cell r="C223">
            <v>7</v>
          </cell>
          <cell r="D223">
            <v>30</v>
          </cell>
          <cell r="E223" t="str">
            <v>MUNICIPALIDADES</v>
          </cell>
          <cell r="F223">
            <v>4</v>
          </cell>
          <cell r="G223">
            <v>63</v>
          </cell>
          <cell r="H223" t="str">
            <v>MUNICIPALIDAD DE PASO YOBAI</v>
          </cell>
          <cell r="I223">
            <v>22</v>
          </cell>
          <cell r="J223">
            <v>4</v>
          </cell>
          <cell r="K223">
            <v>26</v>
          </cell>
          <cell r="L223">
            <v>0</v>
          </cell>
          <cell r="M223">
            <v>0</v>
          </cell>
          <cell r="N223">
            <v>0</v>
          </cell>
          <cell r="O223">
            <v>26</v>
          </cell>
        </row>
        <row r="224">
          <cell r="A224" t="str">
            <v>MUNICIPALIDAD DE TEBICUARY</v>
          </cell>
          <cell r="B224">
            <v>2021</v>
          </cell>
          <cell r="C224">
            <v>6</v>
          </cell>
          <cell r="D224">
            <v>30</v>
          </cell>
          <cell r="E224" t="str">
            <v>MUNICIPALIDADES</v>
          </cell>
          <cell r="F224">
            <v>4</v>
          </cell>
          <cell r="G224">
            <v>234</v>
          </cell>
          <cell r="H224" t="str">
            <v>MUNICIPALIDAD DE TEBICUARY</v>
          </cell>
          <cell r="I224">
            <v>10</v>
          </cell>
          <cell r="J224">
            <v>6</v>
          </cell>
          <cell r="K224">
            <v>16</v>
          </cell>
          <cell r="L224">
            <v>26</v>
          </cell>
          <cell r="M224">
            <v>13</v>
          </cell>
          <cell r="N224">
            <v>39</v>
          </cell>
          <cell r="O224">
            <v>55</v>
          </cell>
        </row>
        <row r="225">
          <cell r="A225" t="str">
            <v>MUNICIPALIDAD DE CORONEL OVIEDO</v>
          </cell>
          <cell r="B225">
            <v>2021</v>
          </cell>
          <cell r="C225">
            <v>7</v>
          </cell>
          <cell r="D225">
            <v>30</v>
          </cell>
          <cell r="E225" t="str">
            <v>MUNICIPALIDADES</v>
          </cell>
          <cell r="F225">
            <v>5</v>
          </cell>
          <cell r="G225">
            <v>64</v>
          </cell>
          <cell r="H225" t="str">
            <v>MUNICIPALIDAD DE CORONEL OVIEDO</v>
          </cell>
          <cell r="I225">
            <v>78</v>
          </cell>
          <cell r="J225">
            <v>32</v>
          </cell>
          <cell r="K225">
            <v>110</v>
          </cell>
          <cell r="L225">
            <v>133</v>
          </cell>
          <cell r="M225">
            <v>91</v>
          </cell>
          <cell r="N225">
            <v>224</v>
          </cell>
          <cell r="O225">
            <v>334</v>
          </cell>
        </row>
        <row r="226">
          <cell r="A226" t="str">
            <v>MUNICIPALIDAD DE CAAGUAZU</v>
          </cell>
          <cell r="B226">
            <v>2021</v>
          </cell>
          <cell r="C226">
            <v>6</v>
          </cell>
          <cell r="D226">
            <v>30</v>
          </cell>
          <cell r="E226" t="str">
            <v>MUNICIPALIDADES</v>
          </cell>
          <cell r="F226">
            <v>5</v>
          </cell>
          <cell r="G226">
            <v>65</v>
          </cell>
          <cell r="H226" t="str">
            <v>MUNICIPALIDAD DE CAAGUAZU</v>
          </cell>
          <cell r="I226">
            <v>35</v>
          </cell>
          <cell r="J226">
            <v>10</v>
          </cell>
          <cell r="K226">
            <v>45</v>
          </cell>
          <cell r="L226">
            <v>136</v>
          </cell>
          <cell r="M226">
            <v>71</v>
          </cell>
          <cell r="N226">
            <v>207</v>
          </cell>
          <cell r="O226">
            <v>252</v>
          </cell>
        </row>
        <row r="227">
          <cell r="A227" t="str">
            <v>MUNICIPALIDAD DE CARAYAO</v>
          </cell>
          <cell r="B227">
            <v>2021</v>
          </cell>
          <cell r="C227">
            <v>6</v>
          </cell>
          <cell r="D227">
            <v>30</v>
          </cell>
          <cell r="E227" t="str">
            <v>MUNICIPALIDADES</v>
          </cell>
          <cell r="F227">
            <v>5</v>
          </cell>
          <cell r="G227">
            <v>66</v>
          </cell>
          <cell r="H227" t="str">
            <v>MUNICIPALIDAD DE CARAYAO</v>
          </cell>
          <cell r="I227">
            <v>10</v>
          </cell>
          <cell r="J227">
            <v>3</v>
          </cell>
          <cell r="K227">
            <v>13</v>
          </cell>
          <cell r="L227">
            <v>18</v>
          </cell>
          <cell r="M227">
            <v>3</v>
          </cell>
          <cell r="N227">
            <v>21</v>
          </cell>
          <cell r="O227">
            <v>34</v>
          </cell>
        </row>
        <row r="228">
          <cell r="A228" t="str">
            <v>MUNICIPALIDAD DE DR. CECILIO BAEZ</v>
          </cell>
          <cell r="B228">
            <v>2021</v>
          </cell>
          <cell r="C228">
            <v>6</v>
          </cell>
          <cell r="D228">
            <v>30</v>
          </cell>
          <cell r="E228" t="str">
            <v>MUNICIPALIDADES</v>
          </cell>
          <cell r="F228">
            <v>5</v>
          </cell>
          <cell r="G228">
            <v>67</v>
          </cell>
          <cell r="H228" t="str">
            <v>MUNICIPALIDAD DE DR. CECILIO BAEZ</v>
          </cell>
          <cell r="I228">
            <v>9</v>
          </cell>
          <cell r="J228">
            <v>3</v>
          </cell>
          <cell r="K228">
            <v>12</v>
          </cell>
          <cell r="L228">
            <v>14</v>
          </cell>
          <cell r="M228">
            <v>11</v>
          </cell>
          <cell r="N228">
            <v>25</v>
          </cell>
          <cell r="O228">
            <v>37</v>
          </cell>
        </row>
        <row r="229">
          <cell r="A229" t="str">
            <v>MUNICIPALIDAD DE SANTA ROSA DEL MBUTUY</v>
          </cell>
          <cell r="B229">
            <v>2021</v>
          </cell>
          <cell r="C229">
            <v>6</v>
          </cell>
          <cell r="D229">
            <v>30</v>
          </cell>
          <cell r="E229" t="str">
            <v>MUNICIPALIDADES</v>
          </cell>
          <cell r="F229">
            <v>5</v>
          </cell>
          <cell r="G229">
            <v>68</v>
          </cell>
          <cell r="H229" t="str">
            <v>MUNICIPALIDAD DE SANTA.ROSA DEL MBUTUY</v>
          </cell>
          <cell r="I229">
            <v>9</v>
          </cell>
          <cell r="J229">
            <v>2</v>
          </cell>
          <cell r="K229">
            <v>11</v>
          </cell>
          <cell r="L229">
            <v>10</v>
          </cell>
          <cell r="M229">
            <v>10</v>
          </cell>
          <cell r="N229">
            <v>20</v>
          </cell>
          <cell r="O229">
            <v>31</v>
          </cell>
        </row>
        <row r="230">
          <cell r="A230" t="str">
            <v>MUNICIPALIDAD DE DR. JUAN MANUEL FRUTOS</v>
          </cell>
          <cell r="B230">
            <v>2021</v>
          </cell>
          <cell r="C230">
            <v>6</v>
          </cell>
          <cell r="D230">
            <v>30</v>
          </cell>
          <cell r="E230" t="str">
            <v>MUNICIPALIDADES</v>
          </cell>
          <cell r="F230">
            <v>5</v>
          </cell>
          <cell r="G230">
            <v>69</v>
          </cell>
          <cell r="H230" t="str">
            <v>MUNICIPALIDAD DE DR. JUAN MANUEL FRUTOS</v>
          </cell>
          <cell r="I230">
            <v>14</v>
          </cell>
          <cell r="J230">
            <v>11</v>
          </cell>
          <cell r="K230">
            <v>25</v>
          </cell>
          <cell r="L230">
            <v>25</v>
          </cell>
          <cell r="M230">
            <v>15</v>
          </cell>
          <cell r="N230">
            <v>40</v>
          </cell>
          <cell r="O230">
            <v>65</v>
          </cell>
        </row>
        <row r="231">
          <cell r="A231" t="str">
            <v>MUNICIPALIDAD DE REPATRIACION</v>
          </cell>
          <cell r="B231">
            <v>2021</v>
          </cell>
          <cell r="C231">
            <v>6</v>
          </cell>
          <cell r="D231">
            <v>30</v>
          </cell>
          <cell r="E231" t="str">
            <v>MUNICIPALIDADES</v>
          </cell>
          <cell r="F231">
            <v>5</v>
          </cell>
          <cell r="G231">
            <v>70</v>
          </cell>
          <cell r="H231" t="str">
            <v>MUNICIPALIDAD DE REPATRIACION</v>
          </cell>
          <cell r="I231">
            <v>12</v>
          </cell>
          <cell r="J231">
            <v>6</v>
          </cell>
          <cell r="K231">
            <v>18</v>
          </cell>
          <cell r="L231">
            <v>25</v>
          </cell>
          <cell r="M231">
            <v>15</v>
          </cell>
          <cell r="N231">
            <v>40</v>
          </cell>
          <cell r="O231">
            <v>58</v>
          </cell>
        </row>
        <row r="232">
          <cell r="A232" t="str">
            <v>MUNICIPALIDAD DE NUEVA LONDRES</v>
          </cell>
          <cell r="B232">
            <v>2021</v>
          </cell>
          <cell r="C232">
            <v>5</v>
          </cell>
          <cell r="D232">
            <v>30</v>
          </cell>
          <cell r="E232" t="str">
            <v>MUNICIPALIDADES</v>
          </cell>
          <cell r="F232">
            <v>5</v>
          </cell>
          <cell r="G232">
            <v>71</v>
          </cell>
          <cell r="H232" t="str">
            <v>MUNICIPALIDAD DE NUEVA LONDRES</v>
          </cell>
          <cell r="I232">
            <v>9</v>
          </cell>
          <cell r="J232">
            <v>3</v>
          </cell>
          <cell r="K232">
            <v>12</v>
          </cell>
          <cell r="L232">
            <v>4</v>
          </cell>
          <cell r="M232">
            <v>7</v>
          </cell>
          <cell r="N232">
            <v>11</v>
          </cell>
          <cell r="O232">
            <v>23</v>
          </cell>
        </row>
        <row r="233">
          <cell r="A233" t="str">
            <v>MUNICIPALIDAD DE SAN JOAQUIN</v>
          </cell>
          <cell r="B233">
            <v>2021</v>
          </cell>
          <cell r="C233">
            <v>6</v>
          </cell>
          <cell r="D233">
            <v>30</v>
          </cell>
          <cell r="E233" t="str">
            <v>MUNICIPALIDADES</v>
          </cell>
          <cell r="F233">
            <v>5</v>
          </cell>
          <cell r="G233">
            <v>72</v>
          </cell>
          <cell r="H233" t="str">
            <v>MUNICIPALIDAD DE SAN JOAQUIN</v>
          </cell>
          <cell r="I233">
            <v>12</v>
          </cell>
          <cell r="J233">
            <v>1</v>
          </cell>
          <cell r="K233">
            <v>13</v>
          </cell>
          <cell r="L233">
            <v>13</v>
          </cell>
          <cell r="M233">
            <v>3</v>
          </cell>
          <cell r="N233">
            <v>16</v>
          </cell>
          <cell r="O233">
            <v>29</v>
          </cell>
        </row>
        <row r="234">
          <cell r="A234" t="str">
            <v>MUNICIPALIDAD DE SAN JOSÉ DE LOS ARROYOS</v>
          </cell>
          <cell r="B234">
            <v>2021</v>
          </cell>
          <cell r="C234">
            <v>7</v>
          </cell>
          <cell r="D234">
            <v>30</v>
          </cell>
          <cell r="E234" t="str">
            <v>MUNICIPALIDADES</v>
          </cell>
          <cell r="F234">
            <v>5</v>
          </cell>
          <cell r="G234">
            <v>73</v>
          </cell>
          <cell r="H234" t="str">
            <v>MUNICIPALIDAD DE SAN JOSE DE LOS ARROYOS</v>
          </cell>
          <cell r="I234">
            <v>15</v>
          </cell>
          <cell r="J234">
            <v>4</v>
          </cell>
          <cell r="K234">
            <v>19</v>
          </cell>
          <cell r="L234">
            <v>24</v>
          </cell>
          <cell r="M234">
            <v>10</v>
          </cell>
          <cell r="N234">
            <v>34</v>
          </cell>
          <cell r="O234">
            <v>53</v>
          </cell>
        </row>
        <row r="235">
          <cell r="A235" t="str">
            <v>MUNICIPALIDAD DE YHU</v>
          </cell>
          <cell r="B235">
            <v>2021</v>
          </cell>
          <cell r="C235">
            <v>6</v>
          </cell>
          <cell r="D235">
            <v>30</v>
          </cell>
          <cell r="E235" t="str">
            <v>MUNICIPALIDADES</v>
          </cell>
          <cell r="F235">
            <v>5</v>
          </cell>
          <cell r="G235">
            <v>74</v>
          </cell>
          <cell r="H235" t="str">
            <v>MUNICIPALIDAD DE YHU</v>
          </cell>
          <cell r="I235">
            <v>12</v>
          </cell>
          <cell r="J235">
            <v>6</v>
          </cell>
          <cell r="K235">
            <v>18</v>
          </cell>
          <cell r="L235">
            <v>41</v>
          </cell>
          <cell r="M235">
            <v>21</v>
          </cell>
          <cell r="N235">
            <v>62</v>
          </cell>
          <cell r="O235">
            <v>80</v>
          </cell>
        </row>
        <row r="236">
          <cell r="A236" t="str">
            <v>MUNICIPALIDAD DE DR. J. EULOGIO ESTIGARRIBIA</v>
          </cell>
          <cell r="B236">
            <v>2021</v>
          </cell>
          <cell r="C236">
            <v>7</v>
          </cell>
          <cell r="D236">
            <v>30</v>
          </cell>
          <cell r="E236" t="str">
            <v>MUNICIPALIDADES</v>
          </cell>
          <cell r="F236">
            <v>5</v>
          </cell>
          <cell r="G236">
            <v>75</v>
          </cell>
          <cell r="H236" t="str">
            <v>MUNICIPALIDAD DE DR. J. EULOGIO ESTIGARRIBIA</v>
          </cell>
          <cell r="I236">
            <v>16</v>
          </cell>
          <cell r="J236">
            <v>4</v>
          </cell>
          <cell r="K236">
            <v>20</v>
          </cell>
          <cell r="L236">
            <v>85</v>
          </cell>
          <cell r="M236">
            <v>48</v>
          </cell>
          <cell r="N236">
            <v>133</v>
          </cell>
          <cell r="O236">
            <v>153</v>
          </cell>
        </row>
        <row r="237">
          <cell r="A237" t="str">
            <v>MUNICIPALIDAD DE R.I. 3 CORRALES</v>
          </cell>
          <cell r="B237">
            <v>2021</v>
          </cell>
          <cell r="C237">
            <v>6</v>
          </cell>
          <cell r="D237">
            <v>30</v>
          </cell>
          <cell r="E237" t="str">
            <v>MUNICIPALIDADES</v>
          </cell>
          <cell r="F237">
            <v>5</v>
          </cell>
          <cell r="G237">
            <v>76</v>
          </cell>
          <cell r="H237" t="str">
            <v>MUNICIPALIDAD DE R.I. 3 CORRALES</v>
          </cell>
          <cell r="I237">
            <v>11</v>
          </cell>
          <cell r="J237">
            <v>1</v>
          </cell>
          <cell r="K237">
            <v>12</v>
          </cell>
          <cell r="L237">
            <v>13</v>
          </cell>
          <cell r="M237">
            <v>4</v>
          </cell>
          <cell r="N237">
            <v>17</v>
          </cell>
          <cell r="O237">
            <v>29</v>
          </cell>
        </row>
        <row r="238">
          <cell r="A238" t="str">
            <v>MUNICIPALIDAD DE RAUL ARSENIO OVIEDO</v>
          </cell>
          <cell r="B238">
            <v>2021</v>
          </cell>
          <cell r="C238">
            <v>6</v>
          </cell>
          <cell r="D238">
            <v>30</v>
          </cell>
          <cell r="E238" t="str">
            <v>MUNICIPALIDADES</v>
          </cell>
          <cell r="F238">
            <v>5</v>
          </cell>
          <cell r="G238">
            <v>77</v>
          </cell>
          <cell r="H238" t="str">
            <v>MUNICIPALIDAD DE RAUL ARSENIO OVIEDO</v>
          </cell>
          <cell r="I238">
            <v>13</v>
          </cell>
          <cell r="J238">
            <v>4</v>
          </cell>
          <cell r="K238">
            <v>17</v>
          </cell>
          <cell r="L238">
            <v>18</v>
          </cell>
          <cell r="M238">
            <v>5</v>
          </cell>
          <cell r="N238">
            <v>23</v>
          </cell>
          <cell r="O238">
            <v>40</v>
          </cell>
        </row>
        <row r="239">
          <cell r="A239" t="str">
            <v>MUNICIPALIDAD DE JOSE DOMINGO OCAMPOS</v>
          </cell>
          <cell r="B239">
            <v>2021</v>
          </cell>
          <cell r="C239">
            <v>6</v>
          </cell>
          <cell r="D239">
            <v>30</v>
          </cell>
          <cell r="E239" t="str">
            <v>MUNICIPALIDADES</v>
          </cell>
          <cell r="F239">
            <v>5</v>
          </cell>
          <cell r="G239">
            <v>78</v>
          </cell>
          <cell r="H239" t="str">
            <v>MUNICIPALIDAD DE JOSE DOMINGO OCAMPOS</v>
          </cell>
          <cell r="I239">
            <v>13</v>
          </cell>
          <cell r="J239">
            <v>9</v>
          </cell>
          <cell r="K239">
            <v>22</v>
          </cell>
          <cell r="L239">
            <v>28</v>
          </cell>
          <cell r="M239">
            <v>11</v>
          </cell>
          <cell r="N239">
            <v>39</v>
          </cell>
          <cell r="O239">
            <v>61</v>
          </cell>
        </row>
        <row r="240">
          <cell r="A240" t="str">
            <v>MUNICIPALIDAD DE MARISCAL FRANCISCO SOLANO LOPEZ</v>
          </cell>
          <cell r="B240">
            <v>2021</v>
          </cell>
          <cell r="C240">
            <v>7</v>
          </cell>
          <cell r="D240">
            <v>30</v>
          </cell>
          <cell r="E240" t="str">
            <v>MUNICIPALIDADES</v>
          </cell>
          <cell r="F240">
            <v>5</v>
          </cell>
          <cell r="G240">
            <v>79</v>
          </cell>
          <cell r="H240" t="str">
            <v>MUNICIPALIDAD DE MARISCAL FRANCISCO SOLANO LOPEZ</v>
          </cell>
          <cell r="I240">
            <v>21</v>
          </cell>
          <cell r="J240">
            <v>5</v>
          </cell>
          <cell r="K240">
            <v>26</v>
          </cell>
          <cell r="L240">
            <v>5</v>
          </cell>
          <cell r="M240">
            <v>0</v>
          </cell>
          <cell r="N240">
            <v>5</v>
          </cell>
          <cell r="O240">
            <v>31</v>
          </cell>
        </row>
        <row r="241">
          <cell r="A241" t="str">
            <v>MUNICIPALIDAD DE 3 DE FEBRERO</v>
          </cell>
          <cell r="B241">
            <v>2021</v>
          </cell>
          <cell r="C241">
            <v>6</v>
          </cell>
          <cell r="D241">
            <v>30</v>
          </cell>
          <cell r="E241" t="str">
            <v>MUNICIPALIDADES</v>
          </cell>
          <cell r="F241">
            <v>5</v>
          </cell>
          <cell r="G241">
            <v>81</v>
          </cell>
          <cell r="H241" t="str">
            <v>MUNICIPALIDAD DE 3 DE FEBRERO</v>
          </cell>
          <cell r="I241">
            <v>12</v>
          </cell>
          <cell r="J241">
            <v>3</v>
          </cell>
          <cell r="K241">
            <v>15</v>
          </cell>
          <cell r="L241">
            <v>17</v>
          </cell>
          <cell r="M241">
            <v>6</v>
          </cell>
          <cell r="N241">
            <v>23</v>
          </cell>
          <cell r="O241">
            <v>38</v>
          </cell>
        </row>
        <row r="242">
          <cell r="A242" t="str">
            <v>MUNICIPALIDAD DE SIMON BOLIVAR</v>
          </cell>
          <cell r="B242">
            <v>2021</v>
          </cell>
          <cell r="C242">
            <v>6</v>
          </cell>
          <cell r="D242">
            <v>30</v>
          </cell>
          <cell r="E242" t="str">
            <v>MUNICIPALIDADES</v>
          </cell>
          <cell r="F242">
            <v>5</v>
          </cell>
          <cell r="G242">
            <v>82</v>
          </cell>
          <cell r="H242" t="str">
            <v>MUNICIPALIDAD DE SIMON BOLIVAR</v>
          </cell>
          <cell r="I242">
            <v>7</v>
          </cell>
          <cell r="J242">
            <v>5</v>
          </cell>
          <cell r="K242">
            <v>12</v>
          </cell>
          <cell r="L242">
            <v>19</v>
          </cell>
          <cell r="M242">
            <v>5</v>
          </cell>
          <cell r="N242">
            <v>24</v>
          </cell>
          <cell r="O242">
            <v>36</v>
          </cell>
        </row>
        <row r="243">
          <cell r="A243" t="str">
            <v>MUNICIPALIDAD DE VAQUERIA</v>
          </cell>
          <cell r="B243">
            <v>2021</v>
          </cell>
          <cell r="C243">
            <v>6</v>
          </cell>
          <cell r="D243">
            <v>30</v>
          </cell>
          <cell r="E243" t="str">
            <v>MUNICIPALIDADES</v>
          </cell>
          <cell r="F243">
            <v>5</v>
          </cell>
          <cell r="G243">
            <v>83</v>
          </cell>
          <cell r="H243" t="str">
            <v>MUNICIPALIDAD DE VAQUERIA</v>
          </cell>
          <cell r="I243">
            <v>9</v>
          </cell>
          <cell r="J243">
            <v>3</v>
          </cell>
          <cell r="K243">
            <v>12</v>
          </cell>
          <cell r="L243">
            <v>8</v>
          </cell>
          <cell r="M243">
            <v>7</v>
          </cell>
          <cell r="N243">
            <v>15</v>
          </cell>
          <cell r="O243">
            <v>27</v>
          </cell>
        </row>
        <row r="244">
          <cell r="A244" t="str">
            <v>MUNICIPALIDAD DE TEMBIAPORA</v>
          </cell>
          <cell r="B244">
            <v>2021</v>
          </cell>
          <cell r="C244">
            <v>6</v>
          </cell>
          <cell r="D244">
            <v>30</v>
          </cell>
          <cell r="E244" t="str">
            <v>MUNICIPALIDADES</v>
          </cell>
          <cell r="F244">
            <v>5</v>
          </cell>
          <cell r="G244">
            <v>233</v>
          </cell>
          <cell r="H244" t="str">
            <v>MUNICIPALIDAD DE TEMBIAPORA</v>
          </cell>
          <cell r="I244">
            <v>9</v>
          </cell>
          <cell r="J244">
            <v>3</v>
          </cell>
          <cell r="K244">
            <v>12</v>
          </cell>
          <cell r="L244">
            <v>21</v>
          </cell>
          <cell r="M244">
            <v>9</v>
          </cell>
          <cell r="N244">
            <v>30</v>
          </cell>
          <cell r="O244">
            <v>42</v>
          </cell>
        </row>
        <row r="245">
          <cell r="A245" t="str">
            <v>MUNICIPALIDAD DE NUEVA TOLEDO</v>
          </cell>
          <cell r="B245">
            <v>2021</v>
          </cell>
          <cell r="C245">
            <v>5</v>
          </cell>
          <cell r="D245">
            <v>30</v>
          </cell>
          <cell r="E245" t="str">
            <v>MUNICIPALIDADES</v>
          </cell>
          <cell r="F245">
            <v>5</v>
          </cell>
          <cell r="G245">
            <v>243</v>
          </cell>
          <cell r="H245" t="str">
            <v>MUNICIPALIDAD DE NUEVA TOLEDO</v>
          </cell>
          <cell r="I245">
            <v>6</v>
          </cell>
          <cell r="J245">
            <v>5</v>
          </cell>
          <cell r="K245">
            <v>11</v>
          </cell>
          <cell r="L245">
            <v>10</v>
          </cell>
          <cell r="M245">
            <v>5</v>
          </cell>
          <cell r="N245">
            <v>15</v>
          </cell>
          <cell r="O245">
            <v>26</v>
          </cell>
        </row>
        <row r="246">
          <cell r="A246" t="str">
            <v>MUNICIPALIDAD DE CAAZAPA</v>
          </cell>
          <cell r="B246">
            <v>2021</v>
          </cell>
          <cell r="C246">
            <v>6</v>
          </cell>
          <cell r="D246">
            <v>30</v>
          </cell>
          <cell r="E246" t="str">
            <v>MUNICIPALIDADES</v>
          </cell>
          <cell r="F246">
            <v>6</v>
          </cell>
          <cell r="G246">
            <v>84</v>
          </cell>
          <cell r="H246" t="str">
            <v>MUNICIPALIDAD DE CAAZAPA</v>
          </cell>
          <cell r="I246">
            <v>23</v>
          </cell>
          <cell r="J246">
            <v>9</v>
          </cell>
          <cell r="K246">
            <v>32</v>
          </cell>
          <cell r="L246">
            <v>34</v>
          </cell>
          <cell r="M246">
            <v>7</v>
          </cell>
          <cell r="N246">
            <v>41</v>
          </cell>
          <cell r="O246">
            <v>73</v>
          </cell>
        </row>
        <row r="247">
          <cell r="A247" t="str">
            <v>MUNICIPALIDAD DE ABAI</v>
          </cell>
          <cell r="B247">
            <v>2021</v>
          </cell>
          <cell r="C247">
            <v>6</v>
          </cell>
          <cell r="D247">
            <v>30</v>
          </cell>
          <cell r="E247" t="str">
            <v>MUNICIPALIDADES</v>
          </cell>
          <cell r="F247">
            <v>6</v>
          </cell>
          <cell r="G247">
            <v>85</v>
          </cell>
          <cell r="H247" t="str">
            <v>MUNICIPALIDAD DE ABAI</v>
          </cell>
          <cell r="I247">
            <v>14</v>
          </cell>
          <cell r="J247">
            <v>2</v>
          </cell>
          <cell r="K247">
            <v>16</v>
          </cell>
          <cell r="L247">
            <v>19</v>
          </cell>
          <cell r="M247">
            <v>15</v>
          </cell>
          <cell r="N247">
            <v>34</v>
          </cell>
          <cell r="O247">
            <v>50</v>
          </cell>
        </row>
        <row r="248">
          <cell r="A248" t="str">
            <v>MUNICIPALIDAD DE BUENA VISTA</v>
          </cell>
          <cell r="B248">
            <v>2021</v>
          </cell>
          <cell r="C248">
            <v>6</v>
          </cell>
          <cell r="D248">
            <v>30</v>
          </cell>
          <cell r="E248" t="str">
            <v>MUNICIPALIDADES</v>
          </cell>
          <cell r="F248">
            <v>6</v>
          </cell>
          <cell r="G248">
            <v>86</v>
          </cell>
          <cell r="H248" t="str">
            <v>MUNICIPALIDAD DE BUENA VISTA</v>
          </cell>
          <cell r="I248">
            <v>9</v>
          </cell>
          <cell r="J248">
            <v>5</v>
          </cell>
          <cell r="K248">
            <v>14</v>
          </cell>
          <cell r="L248">
            <v>19</v>
          </cell>
          <cell r="M248">
            <v>5</v>
          </cell>
          <cell r="N248">
            <v>24</v>
          </cell>
          <cell r="O248">
            <v>38</v>
          </cell>
        </row>
        <row r="249">
          <cell r="A249" t="str">
            <v>MUNICIPALIDAD DE DR. MOISES BERTONI</v>
          </cell>
          <cell r="B249">
            <v>2021</v>
          </cell>
          <cell r="C249">
            <v>7</v>
          </cell>
          <cell r="D249">
            <v>30</v>
          </cell>
          <cell r="E249" t="str">
            <v>MUNICIPALIDADES</v>
          </cell>
          <cell r="F249">
            <v>6</v>
          </cell>
          <cell r="G249">
            <v>87</v>
          </cell>
          <cell r="H249" t="str">
            <v>MUNICIPALIDAD DE DR. MOISES BERTONI</v>
          </cell>
          <cell r="I249">
            <v>7</v>
          </cell>
          <cell r="J249">
            <v>3</v>
          </cell>
          <cell r="K249">
            <v>10</v>
          </cell>
          <cell r="L249">
            <v>5</v>
          </cell>
          <cell r="M249">
            <v>2</v>
          </cell>
          <cell r="N249">
            <v>7</v>
          </cell>
          <cell r="O249">
            <v>17</v>
          </cell>
        </row>
        <row r="250">
          <cell r="A250" t="str">
            <v>MUNICIPALIDAD DE GENERAL HIGINIO MORINIGO</v>
          </cell>
          <cell r="B250">
            <v>2021</v>
          </cell>
          <cell r="C250">
            <v>5</v>
          </cell>
          <cell r="D250">
            <v>30</v>
          </cell>
          <cell r="E250" t="str">
            <v>MUNICIPALIDADES</v>
          </cell>
          <cell r="F250">
            <v>6</v>
          </cell>
          <cell r="G250">
            <v>88</v>
          </cell>
          <cell r="H250" t="str">
            <v>MUNICIPALIDAD DE GRAL.MORINIGO</v>
          </cell>
          <cell r="I250">
            <v>5</v>
          </cell>
          <cell r="J250">
            <v>1</v>
          </cell>
          <cell r="K250">
            <v>6</v>
          </cell>
          <cell r="L250">
            <v>26</v>
          </cell>
          <cell r="M250">
            <v>9</v>
          </cell>
          <cell r="N250">
            <v>35</v>
          </cell>
          <cell r="O250">
            <v>41</v>
          </cell>
        </row>
        <row r="251">
          <cell r="A251" t="str">
            <v>MUNICIPALIDAD DE MACIEL</v>
          </cell>
          <cell r="B251">
            <v>2021</v>
          </cell>
          <cell r="C251">
            <v>6</v>
          </cell>
          <cell r="D251">
            <v>30</v>
          </cell>
          <cell r="E251" t="str">
            <v>MUNICIPALIDADES</v>
          </cell>
          <cell r="F251">
            <v>6</v>
          </cell>
          <cell r="G251">
            <v>89</v>
          </cell>
          <cell r="H251" t="str">
            <v>MUNICIPALIDAD DE MACIEL</v>
          </cell>
          <cell r="I251">
            <v>11</v>
          </cell>
          <cell r="J251">
            <v>0</v>
          </cell>
          <cell r="K251">
            <v>11</v>
          </cell>
          <cell r="L251">
            <v>10</v>
          </cell>
          <cell r="M251">
            <v>9</v>
          </cell>
          <cell r="N251">
            <v>19</v>
          </cell>
          <cell r="O251">
            <v>30</v>
          </cell>
        </row>
        <row r="252">
          <cell r="A252" t="str">
            <v>MUNICIPALIDAD DE SAN JUAN NEPOMUCENO</v>
          </cell>
          <cell r="B252">
            <v>2021</v>
          </cell>
          <cell r="C252">
            <v>7</v>
          </cell>
          <cell r="D252">
            <v>30</v>
          </cell>
          <cell r="E252" t="str">
            <v>MUNICIPALIDADES</v>
          </cell>
          <cell r="F252">
            <v>6</v>
          </cell>
          <cell r="G252">
            <v>90</v>
          </cell>
          <cell r="H252" t="str">
            <v>MUNICIPALIDAD DE SAN JUAN NEPOMUCENO</v>
          </cell>
          <cell r="I252">
            <v>17</v>
          </cell>
          <cell r="J252">
            <v>7</v>
          </cell>
          <cell r="K252">
            <v>24</v>
          </cell>
          <cell r="L252">
            <v>35</v>
          </cell>
          <cell r="M252">
            <v>24</v>
          </cell>
          <cell r="N252">
            <v>59</v>
          </cell>
          <cell r="O252">
            <v>83</v>
          </cell>
        </row>
        <row r="253">
          <cell r="A253" t="str">
            <v>MUNICIPALIDAD DE TAVAI</v>
          </cell>
          <cell r="B253">
            <v>2021</v>
          </cell>
          <cell r="C253">
            <v>6</v>
          </cell>
          <cell r="D253">
            <v>30</v>
          </cell>
          <cell r="E253" t="str">
            <v>MUNICIPALIDADES</v>
          </cell>
          <cell r="F253">
            <v>6</v>
          </cell>
          <cell r="G253">
            <v>91</v>
          </cell>
          <cell r="H253" t="str">
            <v>MUNICIPALIDAD DE TAVAI</v>
          </cell>
          <cell r="I253">
            <v>10</v>
          </cell>
          <cell r="J253">
            <v>2</v>
          </cell>
          <cell r="K253">
            <v>12</v>
          </cell>
          <cell r="L253">
            <v>16</v>
          </cell>
          <cell r="M253">
            <v>6</v>
          </cell>
          <cell r="N253">
            <v>22</v>
          </cell>
          <cell r="O253">
            <v>34</v>
          </cell>
        </row>
        <row r="254">
          <cell r="A254" t="str">
            <v>MUNICIPALIDAD DE FULGENCIO YEGROS</v>
          </cell>
          <cell r="B254">
            <v>2021</v>
          </cell>
          <cell r="C254">
            <v>6</v>
          </cell>
          <cell r="D254">
            <v>30</v>
          </cell>
          <cell r="E254" t="str">
            <v>MUNICIPALIDADES</v>
          </cell>
          <cell r="F254">
            <v>6</v>
          </cell>
          <cell r="G254">
            <v>92</v>
          </cell>
          <cell r="H254" t="str">
            <v>MUNICIPALIDAD DE FULGENCIO YEGROS</v>
          </cell>
          <cell r="I254">
            <v>8</v>
          </cell>
          <cell r="J254">
            <v>7</v>
          </cell>
          <cell r="K254">
            <v>15</v>
          </cell>
          <cell r="L254">
            <v>23</v>
          </cell>
          <cell r="M254">
            <v>6</v>
          </cell>
          <cell r="N254">
            <v>29</v>
          </cell>
          <cell r="O254">
            <v>44</v>
          </cell>
        </row>
        <row r="255">
          <cell r="A255" t="str">
            <v>MUNICIPALIDAD DE YUTY</v>
          </cell>
          <cell r="B255">
            <v>2021</v>
          </cell>
          <cell r="C255">
            <v>6</v>
          </cell>
          <cell r="D255">
            <v>30</v>
          </cell>
          <cell r="E255" t="str">
            <v>MUNICIPALIDADES</v>
          </cell>
          <cell r="F255">
            <v>6</v>
          </cell>
          <cell r="G255">
            <v>93</v>
          </cell>
          <cell r="H255" t="str">
            <v>MUNICIPALIDAD DE YUTY</v>
          </cell>
          <cell r="I255">
            <v>15</v>
          </cell>
          <cell r="J255">
            <v>12</v>
          </cell>
          <cell r="K255">
            <v>27</v>
          </cell>
          <cell r="L255">
            <v>43</v>
          </cell>
          <cell r="M255">
            <v>20</v>
          </cell>
          <cell r="N255">
            <v>63</v>
          </cell>
          <cell r="O255">
            <v>90</v>
          </cell>
        </row>
        <row r="256">
          <cell r="A256" t="str">
            <v>MUNICIPALIDAD DE 3 DE MAYO</v>
          </cell>
          <cell r="B256">
            <v>2021</v>
          </cell>
          <cell r="C256">
            <v>6</v>
          </cell>
          <cell r="D256">
            <v>30</v>
          </cell>
          <cell r="E256" t="str">
            <v>MUNICIPALIDADES</v>
          </cell>
          <cell r="F256">
            <v>6</v>
          </cell>
          <cell r="G256">
            <v>245</v>
          </cell>
          <cell r="H256" t="str">
            <v>MUNICIPALIDAD DE 3 DE MAYO</v>
          </cell>
          <cell r="I256">
            <v>10</v>
          </cell>
          <cell r="J256">
            <v>1</v>
          </cell>
          <cell r="K256">
            <v>11</v>
          </cell>
          <cell r="L256">
            <v>4</v>
          </cell>
          <cell r="M256">
            <v>3</v>
          </cell>
          <cell r="N256">
            <v>7</v>
          </cell>
          <cell r="O256">
            <v>18</v>
          </cell>
        </row>
        <row r="257">
          <cell r="A257" t="str">
            <v>MUNICIPALIDAD DE ENCARNACIÓN</v>
          </cell>
          <cell r="B257">
            <v>2021</v>
          </cell>
          <cell r="C257">
            <v>6</v>
          </cell>
          <cell r="D257">
            <v>30</v>
          </cell>
          <cell r="E257" t="str">
            <v>MUNICIPALIDADES</v>
          </cell>
          <cell r="F257">
            <v>7</v>
          </cell>
          <cell r="G257">
            <v>94</v>
          </cell>
          <cell r="H257" t="str">
            <v>MUNICIPALIDAD DE ENCARNACION</v>
          </cell>
          <cell r="I257">
            <v>169</v>
          </cell>
          <cell r="J257">
            <v>78</v>
          </cell>
          <cell r="K257">
            <v>247</v>
          </cell>
          <cell r="L257">
            <v>774</v>
          </cell>
          <cell r="M257">
            <v>462</v>
          </cell>
          <cell r="N257">
            <v>1236</v>
          </cell>
          <cell r="O257">
            <v>1483</v>
          </cell>
        </row>
        <row r="258">
          <cell r="A258" t="str">
            <v>MUNICIPALIDAD DE BELLA VISTA</v>
          </cell>
          <cell r="B258">
            <v>2021</v>
          </cell>
          <cell r="C258">
            <v>6</v>
          </cell>
          <cell r="D258">
            <v>30</v>
          </cell>
          <cell r="E258" t="str">
            <v>MUNICIPALIDADES</v>
          </cell>
          <cell r="F258">
            <v>7</v>
          </cell>
          <cell r="G258">
            <v>95</v>
          </cell>
          <cell r="H258" t="str">
            <v>MUNICIPALIDAD DE BELLA VISTA</v>
          </cell>
          <cell r="I258">
            <v>17</v>
          </cell>
          <cell r="J258">
            <v>8</v>
          </cell>
          <cell r="K258">
            <v>25</v>
          </cell>
          <cell r="L258">
            <v>38</v>
          </cell>
          <cell r="M258">
            <v>22</v>
          </cell>
          <cell r="N258">
            <v>60</v>
          </cell>
          <cell r="O258">
            <v>85</v>
          </cell>
        </row>
        <row r="259">
          <cell r="A259" t="str">
            <v>MUNICIPALIDAD DE CAMBYRETA</v>
          </cell>
          <cell r="B259">
            <v>2021</v>
          </cell>
          <cell r="C259">
            <v>6</v>
          </cell>
          <cell r="D259">
            <v>30</v>
          </cell>
          <cell r="E259" t="str">
            <v>MUNICIPALIDADES</v>
          </cell>
          <cell r="F259">
            <v>7</v>
          </cell>
          <cell r="G259">
            <v>96</v>
          </cell>
          <cell r="H259" t="str">
            <v>MUNICIPALIDAD DE CAMBYRETA</v>
          </cell>
          <cell r="I259">
            <v>14</v>
          </cell>
          <cell r="J259">
            <v>6</v>
          </cell>
          <cell r="K259">
            <v>20</v>
          </cell>
          <cell r="L259">
            <v>96</v>
          </cell>
          <cell r="M259">
            <v>49</v>
          </cell>
          <cell r="N259">
            <v>145</v>
          </cell>
          <cell r="O259">
            <v>165</v>
          </cell>
        </row>
        <row r="260">
          <cell r="A260" t="str">
            <v>MUNICIPALIDAD DE CAPITAN MEZA</v>
          </cell>
          <cell r="B260">
            <v>2021</v>
          </cell>
          <cell r="C260">
            <v>6</v>
          </cell>
          <cell r="D260">
            <v>30</v>
          </cell>
          <cell r="E260" t="str">
            <v>MUNICIPALIDADES</v>
          </cell>
          <cell r="F260">
            <v>7</v>
          </cell>
          <cell r="G260">
            <v>97</v>
          </cell>
          <cell r="H260" t="str">
            <v>MUNICIPALIDAD DE CAPITAN MEZA</v>
          </cell>
          <cell r="I260">
            <v>22</v>
          </cell>
          <cell r="J260">
            <v>9</v>
          </cell>
          <cell r="K260">
            <v>31</v>
          </cell>
          <cell r="L260">
            <v>26</v>
          </cell>
          <cell r="M260">
            <v>14</v>
          </cell>
          <cell r="N260">
            <v>40</v>
          </cell>
          <cell r="O260">
            <v>71</v>
          </cell>
        </row>
        <row r="261">
          <cell r="A261" t="str">
            <v>MUNICIPALIDAD DE CAPITAN MIRANDA</v>
          </cell>
          <cell r="B261">
            <v>2021</v>
          </cell>
          <cell r="C261">
            <v>6</v>
          </cell>
          <cell r="D261">
            <v>30</v>
          </cell>
          <cell r="E261" t="str">
            <v>MUNICIPALIDADES</v>
          </cell>
          <cell r="F261">
            <v>7</v>
          </cell>
          <cell r="G261">
            <v>98</v>
          </cell>
          <cell r="H261" t="str">
            <v>MUNICIPALIDAD DE CAPITAN MIRANDA</v>
          </cell>
          <cell r="I261">
            <v>13</v>
          </cell>
          <cell r="J261">
            <v>12</v>
          </cell>
          <cell r="K261">
            <v>25</v>
          </cell>
          <cell r="L261">
            <v>29</v>
          </cell>
          <cell r="M261">
            <v>9</v>
          </cell>
          <cell r="N261">
            <v>38</v>
          </cell>
          <cell r="O261">
            <v>63</v>
          </cell>
        </row>
        <row r="262">
          <cell r="A262" t="str">
            <v>MUNICIPALIDAD DE NUEVA ALBORADA</v>
          </cell>
          <cell r="B262">
            <v>2021</v>
          </cell>
          <cell r="C262">
            <v>6</v>
          </cell>
          <cell r="D262">
            <v>30</v>
          </cell>
          <cell r="E262" t="str">
            <v>MUNICIPALIDADES</v>
          </cell>
          <cell r="F262">
            <v>7</v>
          </cell>
          <cell r="G262">
            <v>99</v>
          </cell>
          <cell r="H262" t="str">
            <v>MUNICIPALIDAD DE NUEVA ALBORADA</v>
          </cell>
          <cell r="I262">
            <v>10</v>
          </cell>
          <cell r="J262">
            <v>9</v>
          </cell>
          <cell r="K262">
            <v>19</v>
          </cell>
          <cell r="L262">
            <v>9</v>
          </cell>
          <cell r="M262">
            <v>4</v>
          </cell>
          <cell r="N262">
            <v>13</v>
          </cell>
          <cell r="O262">
            <v>32</v>
          </cell>
        </row>
        <row r="263">
          <cell r="A263" t="str">
            <v>MUNICIPALIDAD DE CARMEN DEL PARANÁ</v>
          </cell>
          <cell r="B263">
            <v>2021</v>
          </cell>
          <cell r="C263">
            <v>7</v>
          </cell>
          <cell r="D263">
            <v>30</v>
          </cell>
          <cell r="E263" t="str">
            <v>MUNICIPALIDADES</v>
          </cell>
          <cell r="F263">
            <v>7</v>
          </cell>
          <cell r="G263">
            <v>100</v>
          </cell>
          <cell r="H263" t="str">
            <v>MUNICIPALIDAD DE CARMEN DEL PARANA</v>
          </cell>
          <cell r="I263">
            <v>11</v>
          </cell>
          <cell r="J263">
            <v>9</v>
          </cell>
          <cell r="K263">
            <v>20</v>
          </cell>
          <cell r="L263">
            <v>40</v>
          </cell>
          <cell r="M263">
            <v>23</v>
          </cell>
          <cell r="N263">
            <v>63</v>
          </cell>
          <cell r="O263">
            <v>83</v>
          </cell>
        </row>
        <row r="264">
          <cell r="A264" t="str">
            <v>MUNICIPALIDAD DE CORONEL BOGADO</v>
          </cell>
          <cell r="B264">
            <v>2021</v>
          </cell>
          <cell r="C264">
            <v>6</v>
          </cell>
          <cell r="D264">
            <v>30</v>
          </cell>
          <cell r="E264" t="str">
            <v>MUNICIPALIDADES</v>
          </cell>
          <cell r="F264">
            <v>7</v>
          </cell>
          <cell r="G264">
            <v>101</v>
          </cell>
          <cell r="H264" t="str">
            <v>MUNICIPALIDAD DE CORONEL BOGADO</v>
          </cell>
          <cell r="I264">
            <v>20</v>
          </cell>
          <cell r="J264">
            <v>3</v>
          </cell>
          <cell r="K264">
            <v>23</v>
          </cell>
          <cell r="L264">
            <v>56</v>
          </cell>
          <cell r="M264">
            <v>19</v>
          </cell>
          <cell r="N264">
            <v>75</v>
          </cell>
          <cell r="O264">
            <v>98</v>
          </cell>
        </row>
        <row r="265">
          <cell r="A265" t="str">
            <v>MUNICIPALIDAD DE CARLOS ANTONIO LOPEZ</v>
          </cell>
          <cell r="B265">
            <v>2021</v>
          </cell>
          <cell r="C265">
            <v>7</v>
          </cell>
          <cell r="D265">
            <v>30</v>
          </cell>
          <cell r="E265" t="str">
            <v>MUNICIPALIDADES</v>
          </cell>
          <cell r="F265">
            <v>7</v>
          </cell>
          <cell r="G265">
            <v>102</v>
          </cell>
          <cell r="H265" t="str">
            <v>MUNICIPALIDAD DE CARLOS ANTONIO LOPEZ</v>
          </cell>
          <cell r="I265">
            <v>18</v>
          </cell>
          <cell r="J265">
            <v>2</v>
          </cell>
          <cell r="K265">
            <v>20</v>
          </cell>
          <cell r="L265">
            <v>35</v>
          </cell>
          <cell r="M265">
            <v>7</v>
          </cell>
          <cell r="N265">
            <v>42</v>
          </cell>
          <cell r="O265">
            <v>62</v>
          </cell>
        </row>
        <row r="266">
          <cell r="A266" t="str">
            <v>MUNICIPALIDAD DE NATALIO</v>
          </cell>
          <cell r="B266">
            <v>2021</v>
          </cell>
          <cell r="C266">
            <v>7</v>
          </cell>
          <cell r="D266">
            <v>30</v>
          </cell>
          <cell r="E266" t="str">
            <v>MUNICIPALIDADES</v>
          </cell>
          <cell r="F266">
            <v>7</v>
          </cell>
          <cell r="G266">
            <v>103</v>
          </cell>
          <cell r="H266" t="str">
            <v>MUNICIPALIDAD DE NATALIO</v>
          </cell>
          <cell r="I266">
            <v>18</v>
          </cell>
          <cell r="J266">
            <v>6</v>
          </cell>
          <cell r="K266">
            <v>24</v>
          </cell>
          <cell r="L266">
            <v>30</v>
          </cell>
          <cell r="M266">
            <v>10</v>
          </cell>
          <cell r="N266">
            <v>40</v>
          </cell>
          <cell r="O266">
            <v>64</v>
          </cell>
        </row>
        <row r="267">
          <cell r="A267" t="str">
            <v>MUNICIPALIDAD DE FRAM</v>
          </cell>
          <cell r="B267">
            <v>2021</v>
          </cell>
          <cell r="C267">
            <v>6</v>
          </cell>
          <cell r="D267">
            <v>30</v>
          </cell>
          <cell r="E267" t="str">
            <v>MUNICIPALIDADES</v>
          </cell>
          <cell r="F267">
            <v>7</v>
          </cell>
          <cell r="G267">
            <v>104</v>
          </cell>
          <cell r="H267" t="str">
            <v>MUNICIPALIDAD DE FRAM</v>
          </cell>
          <cell r="I267">
            <v>17</v>
          </cell>
          <cell r="J267">
            <v>12</v>
          </cell>
          <cell r="K267">
            <v>29</v>
          </cell>
          <cell r="L267">
            <v>22</v>
          </cell>
          <cell r="M267">
            <v>9</v>
          </cell>
          <cell r="N267">
            <v>31</v>
          </cell>
          <cell r="O267">
            <v>60</v>
          </cell>
        </row>
        <row r="268">
          <cell r="A268" t="str">
            <v>MUNICIPALIDAD DE GENERAL ARTIGAS</v>
          </cell>
          <cell r="B268">
            <v>2021</v>
          </cell>
          <cell r="C268">
            <v>3</v>
          </cell>
          <cell r="D268">
            <v>30</v>
          </cell>
          <cell r="E268" t="str">
            <v>MUNICIPALIDADES</v>
          </cell>
          <cell r="F268">
            <v>7</v>
          </cell>
          <cell r="G268">
            <v>105</v>
          </cell>
          <cell r="H268" t="str">
            <v>MUNICIPALIDAD DE GENERAL ARTIGAS</v>
          </cell>
          <cell r="I268">
            <v>12</v>
          </cell>
          <cell r="J268">
            <v>9</v>
          </cell>
          <cell r="K268">
            <v>21</v>
          </cell>
          <cell r="L268">
            <v>32</v>
          </cell>
          <cell r="M268">
            <v>9</v>
          </cell>
          <cell r="N268">
            <v>41</v>
          </cell>
          <cell r="O268">
            <v>62</v>
          </cell>
        </row>
        <row r="269">
          <cell r="A269" t="str">
            <v>MUNICIPALIDAD DE GENERAL DELGADO</v>
          </cell>
          <cell r="B269">
            <v>2021</v>
          </cell>
          <cell r="C269">
            <v>6</v>
          </cell>
          <cell r="D269">
            <v>30</v>
          </cell>
          <cell r="E269" t="str">
            <v>MUNICIPALIDADES</v>
          </cell>
          <cell r="F269">
            <v>7</v>
          </cell>
          <cell r="G269">
            <v>106</v>
          </cell>
          <cell r="H269" t="str">
            <v>MUNICIPALIDAD DE GENERAL DELGADO</v>
          </cell>
          <cell r="I269">
            <v>13</v>
          </cell>
          <cell r="J269">
            <v>5</v>
          </cell>
          <cell r="K269">
            <v>18</v>
          </cell>
          <cell r="L269">
            <v>11</v>
          </cell>
          <cell r="M269">
            <v>5</v>
          </cell>
          <cell r="N269">
            <v>16</v>
          </cell>
          <cell r="O269">
            <v>34</v>
          </cell>
        </row>
        <row r="270">
          <cell r="A270" t="str">
            <v>MUNICIPALIDAD DE HOHENAU</v>
          </cell>
          <cell r="B270">
            <v>2021</v>
          </cell>
          <cell r="C270">
            <v>6</v>
          </cell>
          <cell r="D270">
            <v>30</v>
          </cell>
          <cell r="E270" t="str">
            <v>MUNICIPALIDADES</v>
          </cell>
          <cell r="F270">
            <v>7</v>
          </cell>
          <cell r="G270">
            <v>107</v>
          </cell>
          <cell r="H270" t="str">
            <v>MUNICIPALIDAD DE HOHENAU</v>
          </cell>
          <cell r="I270">
            <v>17</v>
          </cell>
          <cell r="J270">
            <v>10</v>
          </cell>
          <cell r="K270">
            <v>27</v>
          </cell>
          <cell r="L270">
            <v>47</v>
          </cell>
          <cell r="M270">
            <v>25</v>
          </cell>
          <cell r="N270">
            <v>72</v>
          </cell>
          <cell r="O270">
            <v>99</v>
          </cell>
        </row>
        <row r="271">
          <cell r="A271" t="str">
            <v>MUNICIPALIDAD DE JESÚS</v>
          </cell>
          <cell r="B271">
            <v>2021</v>
          </cell>
          <cell r="C271">
            <v>6</v>
          </cell>
          <cell r="D271">
            <v>30</v>
          </cell>
          <cell r="E271" t="str">
            <v>MUNICIPALIDADES</v>
          </cell>
          <cell r="F271">
            <v>7</v>
          </cell>
          <cell r="G271">
            <v>108</v>
          </cell>
          <cell r="H271" t="str">
            <v>MUNICIPALIDAD DE JESUS</v>
          </cell>
          <cell r="I271">
            <v>13</v>
          </cell>
          <cell r="J271">
            <v>3</v>
          </cell>
          <cell r="K271">
            <v>16</v>
          </cell>
          <cell r="L271">
            <v>4</v>
          </cell>
          <cell r="M271">
            <v>3</v>
          </cell>
          <cell r="N271">
            <v>7</v>
          </cell>
          <cell r="O271">
            <v>23</v>
          </cell>
        </row>
        <row r="272">
          <cell r="A272" t="str">
            <v>MUNICIPALIDAD DE JOSÉ LEANDRO OVIEDO</v>
          </cell>
          <cell r="B272">
            <v>2021</v>
          </cell>
          <cell r="C272">
            <v>6</v>
          </cell>
          <cell r="D272">
            <v>30</v>
          </cell>
          <cell r="E272" t="str">
            <v>MUNICIPALIDADES</v>
          </cell>
          <cell r="F272">
            <v>7</v>
          </cell>
          <cell r="G272">
            <v>109</v>
          </cell>
          <cell r="H272" t="str">
            <v>MUNICIPALIDAD DE JOSE LEANDRO OVIEDO</v>
          </cell>
          <cell r="I272">
            <v>8</v>
          </cell>
          <cell r="J272">
            <v>3</v>
          </cell>
          <cell r="K272">
            <v>11</v>
          </cell>
          <cell r="L272">
            <v>11</v>
          </cell>
          <cell r="M272">
            <v>13</v>
          </cell>
          <cell r="N272">
            <v>24</v>
          </cell>
          <cell r="O272">
            <v>35</v>
          </cell>
        </row>
        <row r="273">
          <cell r="A273" t="str">
            <v>MUNICIPALIDAD DE OBLIGADO</v>
          </cell>
          <cell r="B273">
            <v>2021</v>
          </cell>
          <cell r="C273">
            <v>6</v>
          </cell>
          <cell r="D273">
            <v>30</v>
          </cell>
          <cell r="E273" t="str">
            <v>MUNICIPALIDADES</v>
          </cell>
          <cell r="F273">
            <v>7</v>
          </cell>
          <cell r="G273">
            <v>110</v>
          </cell>
          <cell r="H273" t="str">
            <v>MUNICIPALIDAD DE OBLIGADO</v>
          </cell>
          <cell r="I273">
            <v>18</v>
          </cell>
          <cell r="J273">
            <v>12</v>
          </cell>
          <cell r="K273">
            <v>30</v>
          </cell>
          <cell r="L273">
            <v>66</v>
          </cell>
          <cell r="M273">
            <v>35</v>
          </cell>
          <cell r="N273">
            <v>101</v>
          </cell>
          <cell r="O273">
            <v>131</v>
          </cell>
        </row>
        <row r="274">
          <cell r="A274" t="str">
            <v>MUNICIPALIDAD DE MAYOR OTAÑO</v>
          </cell>
          <cell r="B274">
            <v>2021</v>
          </cell>
          <cell r="C274">
            <v>6</v>
          </cell>
          <cell r="D274">
            <v>30</v>
          </cell>
          <cell r="E274" t="str">
            <v>MUNICIPALIDADES</v>
          </cell>
          <cell r="F274">
            <v>7</v>
          </cell>
          <cell r="G274">
            <v>111</v>
          </cell>
          <cell r="H274" t="str">
            <v>MUNICIPALIDAD DE MAYOR OTAÃ‘O</v>
          </cell>
          <cell r="I274">
            <v>12</v>
          </cell>
          <cell r="J274">
            <v>5</v>
          </cell>
          <cell r="K274">
            <v>17</v>
          </cell>
          <cell r="L274">
            <v>26</v>
          </cell>
          <cell r="M274">
            <v>13</v>
          </cell>
          <cell r="N274">
            <v>39</v>
          </cell>
          <cell r="O274">
            <v>56</v>
          </cell>
        </row>
        <row r="275">
          <cell r="A275" t="str">
            <v>MUNICIPALIDAD DE SAN COSME Y DAMIÁN</v>
          </cell>
          <cell r="B275">
            <v>2019</v>
          </cell>
          <cell r="C275">
            <v>12</v>
          </cell>
          <cell r="D275">
            <v>30</v>
          </cell>
          <cell r="E275" t="str">
            <v>MUNICIPALIDADES</v>
          </cell>
          <cell r="F275">
            <v>7</v>
          </cell>
          <cell r="G275">
            <v>112</v>
          </cell>
          <cell r="H275" t="str">
            <v>MUNICIPALIDAD DE SAN COSME Y SAN DAMIAN</v>
          </cell>
          <cell r="I275">
            <v>11</v>
          </cell>
          <cell r="J275">
            <v>3</v>
          </cell>
          <cell r="K275">
            <v>14</v>
          </cell>
          <cell r="L275">
            <v>19</v>
          </cell>
          <cell r="M275">
            <v>12</v>
          </cell>
          <cell r="N275">
            <v>31</v>
          </cell>
          <cell r="O275">
            <v>45</v>
          </cell>
        </row>
        <row r="276">
          <cell r="A276" t="str">
            <v>MUNICIPALIDAD DE SAN PEDRO DEL PARANÁ</v>
          </cell>
          <cell r="B276">
            <v>2021</v>
          </cell>
          <cell r="C276">
            <v>7</v>
          </cell>
          <cell r="D276">
            <v>30</v>
          </cell>
          <cell r="E276" t="str">
            <v>MUNICIPALIDADES</v>
          </cell>
          <cell r="F276">
            <v>7</v>
          </cell>
          <cell r="G276">
            <v>113</v>
          </cell>
          <cell r="H276" t="str">
            <v>MUNICIPALIDAD DE SAN PEDRO DEL PARANA</v>
          </cell>
          <cell r="I276">
            <v>11</v>
          </cell>
          <cell r="J276">
            <v>6</v>
          </cell>
          <cell r="K276">
            <v>17</v>
          </cell>
          <cell r="L276">
            <v>47</v>
          </cell>
          <cell r="M276">
            <v>26</v>
          </cell>
          <cell r="N276">
            <v>73</v>
          </cell>
          <cell r="O276">
            <v>90</v>
          </cell>
        </row>
        <row r="277">
          <cell r="A277" t="str">
            <v>MUNICIPALIDAD DE SAN RAFAEL DEL PARANÁ</v>
          </cell>
          <cell r="B277">
            <v>2021</v>
          </cell>
          <cell r="C277">
            <v>6</v>
          </cell>
          <cell r="D277">
            <v>30</v>
          </cell>
          <cell r="E277" t="str">
            <v>MUNICIPALIDADES</v>
          </cell>
          <cell r="F277">
            <v>7</v>
          </cell>
          <cell r="G277">
            <v>114</v>
          </cell>
          <cell r="H277" t="str">
            <v>MUNICIPALIDAD DE SAN RAFAEL DEL PARANA</v>
          </cell>
          <cell r="I277">
            <v>18</v>
          </cell>
          <cell r="J277">
            <v>4</v>
          </cell>
          <cell r="K277">
            <v>22</v>
          </cell>
          <cell r="L277">
            <v>57</v>
          </cell>
          <cell r="M277">
            <v>25</v>
          </cell>
          <cell r="N277">
            <v>82</v>
          </cell>
          <cell r="O277">
            <v>104</v>
          </cell>
        </row>
        <row r="278">
          <cell r="A278" t="str">
            <v>MUNICIPALIDAD DE TRINIDAD</v>
          </cell>
          <cell r="B278">
            <v>2021</v>
          </cell>
          <cell r="C278">
            <v>6</v>
          </cell>
          <cell r="D278">
            <v>30</v>
          </cell>
          <cell r="E278" t="str">
            <v>MUNICIPALIDADES</v>
          </cell>
          <cell r="F278">
            <v>7</v>
          </cell>
          <cell r="G278">
            <v>115</v>
          </cell>
          <cell r="H278" t="str">
            <v>MUNICIPALIDAD DE TRINIDAD</v>
          </cell>
          <cell r="I278">
            <v>11</v>
          </cell>
          <cell r="J278">
            <v>11</v>
          </cell>
          <cell r="K278">
            <v>22</v>
          </cell>
          <cell r="L278">
            <v>12</v>
          </cell>
          <cell r="M278">
            <v>4</v>
          </cell>
          <cell r="N278">
            <v>16</v>
          </cell>
          <cell r="O278">
            <v>38</v>
          </cell>
        </row>
        <row r="279">
          <cell r="A279" t="str">
            <v>MUNICIPALIDAD DE EDELIRA</v>
          </cell>
          <cell r="B279">
            <v>2021</v>
          </cell>
          <cell r="C279">
            <v>7</v>
          </cell>
          <cell r="D279">
            <v>30</v>
          </cell>
          <cell r="E279" t="str">
            <v>MUNICIPALIDADES</v>
          </cell>
          <cell r="F279">
            <v>7</v>
          </cell>
          <cell r="G279">
            <v>116</v>
          </cell>
          <cell r="H279" t="str">
            <v>MUNICIPALIDAD DE EDELIRA</v>
          </cell>
          <cell r="I279">
            <v>11</v>
          </cell>
          <cell r="J279">
            <v>9</v>
          </cell>
          <cell r="K279">
            <v>20</v>
          </cell>
          <cell r="L279">
            <v>28</v>
          </cell>
          <cell r="M279">
            <v>21</v>
          </cell>
          <cell r="N279">
            <v>49</v>
          </cell>
          <cell r="O279">
            <v>69</v>
          </cell>
        </row>
        <row r="280">
          <cell r="A280" t="str">
            <v>MUNICIPALIDAD DE TOMAS ROMERO PEREIRA</v>
          </cell>
          <cell r="B280">
            <v>2021</v>
          </cell>
          <cell r="C280">
            <v>6</v>
          </cell>
          <cell r="D280">
            <v>30</v>
          </cell>
          <cell r="E280" t="str">
            <v>MUNICIPALIDADES</v>
          </cell>
          <cell r="F280">
            <v>7</v>
          </cell>
          <cell r="G280">
            <v>117</v>
          </cell>
          <cell r="H280" t="str">
            <v>MUNICIPALIDAD DE TOMAS ROMERO PEREIRA</v>
          </cell>
          <cell r="I280">
            <v>12</v>
          </cell>
          <cell r="J280">
            <v>7</v>
          </cell>
          <cell r="K280">
            <v>19</v>
          </cell>
          <cell r="L280">
            <v>52</v>
          </cell>
          <cell r="M280">
            <v>26</v>
          </cell>
          <cell r="N280">
            <v>78</v>
          </cell>
          <cell r="O280">
            <v>97</v>
          </cell>
        </row>
        <row r="281">
          <cell r="A281" t="str">
            <v>MUNICIPALIDAD DE ALTO VERA</v>
          </cell>
          <cell r="B281">
            <v>2021</v>
          </cell>
          <cell r="C281">
            <v>6</v>
          </cell>
          <cell r="D281">
            <v>30</v>
          </cell>
          <cell r="E281" t="str">
            <v>MUNICIPALIDADES</v>
          </cell>
          <cell r="F281">
            <v>7</v>
          </cell>
          <cell r="G281">
            <v>118</v>
          </cell>
          <cell r="H281" t="str">
            <v>MUNICIPALIDAD DE ALTO VERA</v>
          </cell>
          <cell r="I281">
            <v>14</v>
          </cell>
          <cell r="J281">
            <v>2</v>
          </cell>
          <cell r="K281">
            <v>16</v>
          </cell>
          <cell r="L281">
            <v>24</v>
          </cell>
          <cell r="M281">
            <v>6</v>
          </cell>
          <cell r="N281">
            <v>30</v>
          </cell>
          <cell r="O281">
            <v>46</v>
          </cell>
        </row>
        <row r="282">
          <cell r="A282" t="str">
            <v>MUNICIPALIDAD DE LA PAZ</v>
          </cell>
          <cell r="B282">
            <v>2021</v>
          </cell>
          <cell r="C282">
            <v>6</v>
          </cell>
          <cell r="D282">
            <v>30</v>
          </cell>
          <cell r="E282" t="str">
            <v>MUNICIPALIDADES</v>
          </cell>
          <cell r="F282">
            <v>7</v>
          </cell>
          <cell r="G282">
            <v>119</v>
          </cell>
          <cell r="H282" t="str">
            <v>MUNICIPALIDAD DE LA PAZ</v>
          </cell>
          <cell r="I282">
            <v>7</v>
          </cell>
          <cell r="J282">
            <v>6</v>
          </cell>
          <cell r="K282">
            <v>13</v>
          </cell>
          <cell r="L282">
            <v>10</v>
          </cell>
          <cell r="M282">
            <v>11</v>
          </cell>
          <cell r="N282">
            <v>21</v>
          </cell>
          <cell r="O282">
            <v>34</v>
          </cell>
        </row>
        <row r="283">
          <cell r="A283" t="str">
            <v>MUNICIPALIDAD DE YATYTAY</v>
          </cell>
          <cell r="B283">
            <v>2021</v>
          </cell>
          <cell r="C283">
            <v>6</v>
          </cell>
          <cell r="D283">
            <v>30</v>
          </cell>
          <cell r="E283" t="str">
            <v>MUNICIPALIDADES</v>
          </cell>
          <cell r="F283">
            <v>7</v>
          </cell>
          <cell r="G283">
            <v>120</v>
          </cell>
          <cell r="H283" t="str">
            <v>MUNICIPALIDAD DE YATYTAY</v>
          </cell>
          <cell r="I283">
            <v>10</v>
          </cell>
          <cell r="J283">
            <v>5</v>
          </cell>
          <cell r="K283">
            <v>15</v>
          </cell>
          <cell r="L283">
            <v>34</v>
          </cell>
          <cell r="M283">
            <v>12</v>
          </cell>
          <cell r="N283">
            <v>46</v>
          </cell>
          <cell r="O283">
            <v>61</v>
          </cell>
        </row>
        <row r="284">
          <cell r="A284" t="str">
            <v>MUNICIPALIDAD DE SAN JUAN DEL PARANA</v>
          </cell>
          <cell r="B284">
            <v>2021</v>
          </cell>
          <cell r="C284">
            <v>6</v>
          </cell>
          <cell r="D284">
            <v>30</v>
          </cell>
          <cell r="E284" t="str">
            <v>MUNICIPALIDADES</v>
          </cell>
          <cell r="F284">
            <v>7</v>
          </cell>
          <cell r="G284">
            <v>121</v>
          </cell>
          <cell r="H284" t="str">
            <v>MUNICIPALIDAD DE SAN JUAN DEL PARANA</v>
          </cell>
          <cell r="I284">
            <v>12</v>
          </cell>
          <cell r="J284">
            <v>5</v>
          </cell>
          <cell r="K284">
            <v>17</v>
          </cell>
          <cell r="L284">
            <v>66</v>
          </cell>
          <cell r="M284">
            <v>23</v>
          </cell>
          <cell r="N284">
            <v>89</v>
          </cell>
          <cell r="O284">
            <v>106</v>
          </cell>
        </row>
        <row r="285">
          <cell r="A285" t="str">
            <v>MUNICIPALIDAD DE PIRAPÓ</v>
          </cell>
          <cell r="B285">
            <v>2021</v>
          </cell>
          <cell r="C285">
            <v>7</v>
          </cell>
          <cell r="D285">
            <v>30</v>
          </cell>
          <cell r="E285" t="str">
            <v>MUNICIPALIDADES</v>
          </cell>
          <cell r="F285">
            <v>7</v>
          </cell>
          <cell r="G285">
            <v>122</v>
          </cell>
          <cell r="H285" t="str">
            <v>MUNICIPALIDAD DE PIRAPO</v>
          </cell>
          <cell r="I285">
            <v>15</v>
          </cell>
          <cell r="J285">
            <v>6</v>
          </cell>
          <cell r="K285">
            <v>21</v>
          </cell>
          <cell r="L285">
            <v>28</v>
          </cell>
          <cell r="M285">
            <v>19</v>
          </cell>
          <cell r="N285">
            <v>47</v>
          </cell>
          <cell r="O285">
            <v>68</v>
          </cell>
        </row>
        <row r="286">
          <cell r="A286" t="str">
            <v>MUNICIPALIDAD DE ITAPUA POTY</v>
          </cell>
          <cell r="B286">
            <v>2021</v>
          </cell>
          <cell r="C286">
            <v>6</v>
          </cell>
          <cell r="D286">
            <v>30</v>
          </cell>
          <cell r="E286" t="str">
            <v>MUNICIPALIDADES</v>
          </cell>
          <cell r="F286">
            <v>7</v>
          </cell>
          <cell r="G286">
            <v>123</v>
          </cell>
          <cell r="H286" t="str">
            <v>MUNICIPALIDAD DE ITAPUA POTY</v>
          </cell>
          <cell r="I286">
            <v>16</v>
          </cell>
          <cell r="J286">
            <v>8</v>
          </cell>
          <cell r="K286">
            <v>24</v>
          </cell>
          <cell r="L286">
            <v>24</v>
          </cell>
          <cell r="M286">
            <v>4</v>
          </cell>
          <cell r="N286">
            <v>28</v>
          </cell>
          <cell r="O286">
            <v>52</v>
          </cell>
        </row>
        <row r="287">
          <cell r="A287" t="str">
            <v>MUNICIPALIDAD DE SAN JUAN BAUTISTA</v>
          </cell>
          <cell r="B287">
            <v>2021</v>
          </cell>
          <cell r="C287">
            <v>6</v>
          </cell>
          <cell r="D287">
            <v>30</v>
          </cell>
          <cell r="E287" t="str">
            <v>MUNICIPALIDADES</v>
          </cell>
          <cell r="F287">
            <v>8</v>
          </cell>
          <cell r="G287">
            <v>124</v>
          </cell>
          <cell r="H287" t="str">
            <v>MUNICIPALIDAD DE SAN JUAN BAUSTISTA DE LAS MISIONES</v>
          </cell>
          <cell r="I287">
            <v>25</v>
          </cell>
          <cell r="J287">
            <v>19</v>
          </cell>
          <cell r="K287">
            <v>44</v>
          </cell>
          <cell r="L287">
            <v>63</v>
          </cell>
          <cell r="M287">
            <v>17</v>
          </cell>
          <cell r="N287">
            <v>80</v>
          </cell>
          <cell r="O287">
            <v>124</v>
          </cell>
        </row>
        <row r="288">
          <cell r="A288" t="str">
            <v>MUNICIPALIDAD DE AYOLAS</v>
          </cell>
          <cell r="B288">
            <v>2021</v>
          </cell>
          <cell r="C288">
            <v>6</v>
          </cell>
          <cell r="D288">
            <v>30</v>
          </cell>
          <cell r="E288" t="str">
            <v>MUNICIPALIDADES</v>
          </cell>
          <cell r="F288">
            <v>8</v>
          </cell>
          <cell r="G288">
            <v>125</v>
          </cell>
          <cell r="H288" t="str">
            <v>MUNICIPALIDAD DE AYOLAS</v>
          </cell>
          <cell r="I288">
            <v>21</v>
          </cell>
          <cell r="J288">
            <v>13</v>
          </cell>
          <cell r="K288">
            <v>34</v>
          </cell>
          <cell r="L288">
            <v>83</v>
          </cell>
          <cell r="M288">
            <v>47</v>
          </cell>
          <cell r="N288">
            <v>130</v>
          </cell>
          <cell r="O288">
            <v>164</v>
          </cell>
        </row>
        <row r="289">
          <cell r="A289" t="str">
            <v>MUNICIPALIDAD DE SAN IGNACIO</v>
          </cell>
          <cell r="B289">
            <v>2021</v>
          </cell>
          <cell r="C289">
            <v>6</v>
          </cell>
          <cell r="D289">
            <v>30</v>
          </cell>
          <cell r="E289" t="str">
            <v>MUNICIPALIDADES</v>
          </cell>
          <cell r="F289">
            <v>8</v>
          </cell>
          <cell r="G289">
            <v>126</v>
          </cell>
          <cell r="H289" t="str">
            <v>MUNICIPALIDAD DE SAN IGNACIO GUAZU</v>
          </cell>
          <cell r="I289">
            <v>22</v>
          </cell>
          <cell r="J289">
            <v>10</v>
          </cell>
          <cell r="K289">
            <v>32</v>
          </cell>
          <cell r="L289">
            <v>82</v>
          </cell>
          <cell r="M289">
            <v>37</v>
          </cell>
          <cell r="N289">
            <v>119</v>
          </cell>
          <cell r="O289">
            <v>151</v>
          </cell>
        </row>
        <row r="290">
          <cell r="A290" t="str">
            <v>MUNICIPALIDAD DE SAN MIGUEL</v>
          </cell>
          <cell r="B290">
            <v>2021</v>
          </cell>
          <cell r="C290">
            <v>6</v>
          </cell>
          <cell r="D290">
            <v>30</v>
          </cell>
          <cell r="E290" t="str">
            <v>MUNICIPALIDADES</v>
          </cell>
          <cell r="F290">
            <v>8</v>
          </cell>
          <cell r="G290">
            <v>127</v>
          </cell>
          <cell r="H290" t="str">
            <v>MUNICIPALIDAD DE SAN MIGUEL MISIONES</v>
          </cell>
          <cell r="I290">
            <v>10</v>
          </cell>
          <cell r="J290">
            <v>6</v>
          </cell>
          <cell r="K290">
            <v>16</v>
          </cell>
          <cell r="L290">
            <v>30</v>
          </cell>
          <cell r="M290">
            <v>11</v>
          </cell>
          <cell r="N290">
            <v>41</v>
          </cell>
          <cell r="O290">
            <v>57</v>
          </cell>
        </row>
        <row r="291">
          <cell r="A291" t="str">
            <v>MUNICIPALIDAD DE SANTA MARÍA</v>
          </cell>
          <cell r="B291">
            <v>2021</v>
          </cell>
          <cell r="C291">
            <v>6</v>
          </cell>
          <cell r="D291">
            <v>30</v>
          </cell>
          <cell r="E291" t="str">
            <v>MUNICIPALIDADES</v>
          </cell>
          <cell r="F291">
            <v>8</v>
          </cell>
          <cell r="G291">
            <v>129</v>
          </cell>
          <cell r="H291" t="str">
            <v>MUNICIPALIDAD DE SANTA MARIA</v>
          </cell>
          <cell r="I291">
            <v>11</v>
          </cell>
          <cell r="J291">
            <v>6</v>
          </cell>
          <cell r="K291">
            <v>17</v>
          </cell>
          <cell r="L291">
            <v>16</v>
          </cell>
          <cell r="M291">
            <v>16</v>
          </cell>
          <cell r="N291">
            <v>32</v>
          </cell>
          <cell r="O291">
            <v>49</v>
          </cell>
        </row>
        <row r="292">
          <cell r="A292" t="str">
            <v>MUNICIPALIDAD DE SANTA ROSA MISIONES</v>
          </cell>
          <cell r="B292">
            <v>2019</v>
          </cell>
          <cell r="C292">
            <v>11</v>
          </cell>
          <cell r="D292">
            <v>30</v>
          </cell>
          <cell r="E292" t="str">
            <v>MUNICIPALIDADES</v>
          </cell>
          <cell r="F292">
            <v>8</v>
          </cell>
          <cell r="G292">
            <v>130</v>
          </cell>
          <cell r="H292" t="str">
            <v>MUNICIPALIDAD DE SANTA ROSA MISIONES</v>
          </cell>
          <cell r="I292">
            <v>12</v>
          </cell>
          <cell r="J292">
            <v>7</v>
          </cell>
          <cell r="K292">
            <v>19</v>
          </cell>
          <cell r="L292">
            <v>91</v>
          </cell>
          <cell r="M292">
            <v>28</v>
          </cell>
          <cell r="N292">
            <v>119</v>
          </cell>
          <cell r="O292">
            <v>138</v>
          </cell>
        </row>
        <row r="293">
          <cell r="A293" t="str">
            <v>MUNICIPALIDAD DE SANTIAGO</v>
          </cell>
          <cell r="B293">
            <v>2021</v>
          </cell>
          <cell r="C293">
            <v>6</v>
          </cell>
          <cell r="D293">
            <v>30</v>
          </cell>
          <cell r="E293" t="str">
            <v>MUNICIPALIDADES</v>
          </cell>
          <cell r="F293">
            <v>8</v>
          </cell>
          <cell r="G293">
            <v>131</v>
          </cell>
          <cell r="H293" t="str">
            <v>MUNICIPALIDAD DE SANTIAGO</v>
          </cell>
          <cell r="I293">
            <v>10</v>
          </cell>
          <cell r="J293">
            <v>10</v>
          </cell>
          <cell r="K293">
            <v>20</v>
          </cell>
          <cell r="L293">
            <v>24</v>
          </cell>
          <cell r="M293">
            <v>17</v>
          </cell>
          <cell r="N293">
            <v>41</v>
          </cell>
          <cell r="O293">
            <v>61</v>
          </cell>
        </row>
        <row r="294">
          <cell r="A294" t="str">
            <v>MUNICIPALIDAD DE VILLA FLORIDA</v>
          </cell>
          <cell r="B294">
            <v>2021</v>
          </cell>
          <cell r="C294">
            <v>7</v>
          </cell>
          <cell r="D294">
            <v>30</v>
          </cell>
          <cell r="E294" t="str">
            <v>MUNICIPALIDADES</v>
          </cell>
          <cell r="F294">
            <v>8</v>
          </cell>
          <cell r="G294">
            <v>132</v>
          </cell>
          <cell r="H294" t="str">
            <v>MUNICIPALIDAD DE VILLA FLORIDA</v>
          </cell>
          <cell r="I294">
            <v>13</v>
          </cell>
          <cell r="J294">
            <v>2</v>
          </cell>
          <cell r="K294">
            <v>15</v>
          </cell>
          <cell r="L294">
            <v>24</v>
          </cell>
          <cell r="M294">
            <v>12</v>
          </cell>
          <cell r="N294">
            <v>36</v>
          </cell>
          <cell r="O294">
            <v>51</v>
          </cell>
        </row>
        <row r="295">
          <cell r="A295" t="str">
            <v>MUNICIPALIDAD DE YABEBYRY</v>
          </cell>
          <cell r="B295">
            <v>2021</v>
          </cell>
          <cell r="C295">
            <v>4</v>
          </cell>
          <cell r="D295">
            <v>30</v>
          </cell>
          <cell r="E295" t="str">
            <v>MUNICIPALIDADES</v>
          </cell>
          <cell r="F295">
            <v>8</v>
          </cell>
          <cell r="G295">
            <v>133</v>
          </cell>
          <cell r="H295" t="str">
            <v>MUNICIPALIDAD DE YABEBYRY</v>
          </cell>
          <cell r="I295">
            <v>9</v>
          </cell>
          <cell r="J295">
            <v>7</v>
          </cell>
          <cell r="K295">
            <v>16</v>
          </cell>
          <cell r="L295">
            <v>14</v>
          </cell>
          <cell r="M295">
            <v>6</v>
          </cell>
          <cell r="N295">
            <v>20</v>
          </cell>
          <cell r="O295">
            <v>36</v>
          </cell>
        </row>
        <row r="296">
          <cell r="A296" t="str">
            <v>MUNICIPALIDAD DE PARAGUARI</v>
          </cell>
          <cell r="B296">
            <v>2021</v>
          </cell>
          <cell r="C296">
            <v>6</v>
          </cell>
          <cell r="D296">
            <v>30</v>
          </cell>
          <cell r="E296" t="str">
            <v>MUNICIPALIDADES</v>
          </cell>
          <cell r="F296">
            <v>9</v>
          </cell>
          <cell r="G296">
            <v>134</v>
          </cell>
          <cell r="H296" t="str">
            <v>MUNICIPALIDAD DE PARAGUARI</v>
          </cell>
          <cell r="I296">
            <v>37</v>
          </cell>
          <cell r="J296">
            <v>23</v>
          </cell>
          <cell r="K296">
            <v>60</v>
          </cell>
          <cell r="L296">
            <v>45</v>
          </cell>
          <cell r="M296">
            <v>22</v>
          </cell>
          <cell r="N296">
            <v>67</v>
          </cell>
          <cell r="O296">
            <v>127</v>
          </cell>
        </row>
        <row r="297">
          <cell r="A297" t="str">
            <v>MUNICIPALIDAD DE ACAHAY</v>
          </cell>
          <cell r="B297">
            <v>2020</v>
          </cell>
          <cell r="C297">
            <v>10</v>
          </cell>
          <cell r="D297">
            <v>30</v>
          </cell>
          <cell r="E297" t="str">
            <v>MUNICIPALIDADES</v>
          </cell>
          <cell r="F297">
            <v>9</v>
          </cell>
          <cell r="G297">
            <v>135</v>
          </cell>
          <cell r="H297" t="str">
            <v>MUNICIPALIDAD DE ACAHAY</v>
          </cell>
          <cell r="I297">
            <v>8</v>
          </cell>
          <cell r="J297">
            <v>3</v>
          </cell>
          <cell r="K297">
            <v>11</v>
          </cell>
          <cell r="L297">
            <v>28</v>
          </cell>
          <cell r="M297">
            <v>28</v>
          </cell>
          <cell r="N297">
            <v>56</v>
          </cell>
          <cell r="O297">
            <v>67</v>
          </cell>
        </row>
        <row r="298">
          <cell r="A298" t="str">
            <v>MUNICIPALIDAD DE CAAPUCÚ</v>
          </cell>
          <cell r="B298">
            <v>2021</v>
          </cell>
          <cell r="C298">
            <v>6</v>
          </cell>
          <cell r="D298">
            <v>30</v>
          </cell>
          <cell r="E298" t="str">
            <v>MUNICIPALIDADES</v>
          </cell>
          <cell r="F298">
            <v>9</v>
          </cell>
          <cell r="G298">
            <v>136</v>
          </cell>
          <cell r="H298" t="str">
            <v>MUNICIPALIDAD DE CAAPUCU</v>
          </cell>
          <cell r="I298">
            <v>20</v>
          </cell>
          <cell r="J298">
            <v>16</v>
          </cell>
          <cell r="K298">
            <v>36</v>
          </cell>
          <cell r="L298">
            <v>29</v>
          </cell>
          <cell r="M298">
            <v>12</v>
          </cell>
          <cell r="N298">
            <v>41</v>
          </cell>
          <cell r="O298">
            <v>77</v>
          </cell>
        </row>
        <row r="299">
          <cell r="A299" t="str">
            <v>MUNICIPALIDAD DE GENERAL BERNARDINO CABALLERO</v>
          </cell>
          <cell r="B299">
            <v>2021</v>
          </cell>
          <cell r="C299">
            <v>6</v>
          </cell>
          <cell r="D299">
            <v>30</v>
          </cell>
          <cell r="E299" t="str">
            <v>MUNICIPALIDADES</v>
          </cell>
          <cell r="F299">
            <v>9</v>
          </cell>
          <cell r="G299">
            <v>137</v>
          </cell>
          <cell r="H299" t="str">
            <v>MUNICIPALIDAD DE GENERAL CABALLERO</v>
          </cell>
          <cell r="I299">
            <v>9</v>
          </cell>
          <cell r="J299">
            <v>5</v>
          </cell>
          <cell r="K299">
            <v>14</v>
          </cell>
          <cell r="L299">
            <v>22</v>
          </cell>
          <cell r="M299">
            <v>9</v>
          </cell>
          <cell r="N299">
            <v>31</v>
          </cell>
          <cell r="O299">
            <v>45</v>
          </cell>
        </row>
        <row r="300">
          <cell r="A300" t="str">
            <v>MUNICIPALIDAD DE CARAPEGUÁ</v>
          </cell>
          <cell r="B300">
            <v>2021</v>
          </cell>
          <cell r="C300">
            <v>6</v>
          </cell>
          <cell r="D300">
            <v>30</v>
          </cell>
          <cell r="E300" t="str">
            <v>MUNICIPALIDADES</v>
          </cell>
          <cell r="F300">
            <v>9</v>
          </cell>
          <cell r="G300">
            <v>138</v>
          </cell>
          <cell r="H300" t="str">
            <v>MUNICIPALIDAD DE CARAPEGUA</v>
          </cell>
          <cell r="I300">
            <v>26</v>
          </cell>
          <cell r="J300">
            <v>11</v>
          </cell>
          <cell r="K300">
            <v>37</v>
          </cell>
          <cell r="L300">
            <v>62</v>
          </cell>
          <cell r="M300">
            <v>23</v>
          </cell>
          <cell r="N300">
            <v>85</v>
          </cell>
          <cell r="O300">
            <v>122</v>
          </cell>
        </row>
        <row r="301">
          <cell r="A301" t="str">
            <v>MUNICIPALIDAD DE ESCOBAR</v>
          </cell>
          <cell r="B301">
            <v>2021</v>
          </cell>
          <cell r="C301">
            <v>6</v>
          </cell>
          <cell r="D301">
            <v>30</v>
          </cell>
          <cell r="E301" t="str">
            <v>MUNICIPALIDADES</v>
          </cell>
          <cell r="F301">
            <v>9</v>
          </cell>
          <cell r="G301">
            <v>139</v>
          </cell>
          <cell r="H301" t="str">
            <v>MUNICIPALIDAD DE ESCOBAR</v>
          </cell>
          <cell r="I301">
            <v>9</v>
          </cell>
          <cell r="J301">
            <v>4</v>
          </cell>
          <cell r="K301">
            <v>13</v>
          </cell>
          <cell r="L301">
            <v>7</v>
          </cell>
          <cell r="M301">
            <v>12</v>
          </cell>
          <cell r="N301">
            <v>19</v>
          </cell>
          <cell r="O301">
            <v>32</v>
          </cell>
        </row>
        <row r="302">
          <cell r="A302" t="str">
            <v>MUNICIPALIDAD DE LA COLMENA</v>
          </cell>
          <cell r="B302">
            <v>2021</v>
          </cell>
          <cell r="C302">
            <v>7</v>
          </cell>
          <cell r="D302">
            <v>30</v>
          </cell>
          <cell r="E302" t="str">
            <v>MUNICIPALIDADES</v>
          </cell>
          <cell r="F302">
            <v>9</v>
          </cell>
          <cell r="G302">
            <v>140</v>
          </cell>
          <cell r="H302" t="str">
            <v>MUNICIPALIDAD DE LA COLMENA</v>
          </cell>
          <cell r="I302">
            <v>11</v>
          </cell>
          <cell r="J302">
            <v>3</v>
          </cell>
          <cell r="K302">
            <v>14</v>
          </cell>
          <cell r="L302">
            <v>18</v>
          </cell>
          <cell r="M302">
            <v>12</v>
          </cell>
          <cell r="N302">
            <v>30</v>
          </cell>
          <cell r="O302">
            <v>44</v>
          </cell>
        </row>
        <row r="303">
          <cell r="A303" t="str">
            <v>MUNICIPALIDAD DE MBUYAPEY</v>
          </cell>
          <cell r="B303">
            <v>2021</v>
          </cell>
          <cell r="C303">
            <v>6</v>
          </cell>
          <cell r="D303">
            <v>30</v>
          </cell>
          <cell r="E303" t="str">
            <v>MUNICIPALIDADES</v>
          </cell>
          <cell r="F303">
            <v>9</v>
          </cell>
          <cell r="G303">
            <v>141</v>
          </cell>
          <cell r="H303" t="str">
            <v>MUNICIPALIDAD DE MBUYAPEY</v>
          </cell>
          <cell r="I303">
            <v>10</v>
          </cell>
          <cell r="J303">
            <v>6</v>
          </cell>
          <cell r="K303">
            <v>16</v>
          </cell>
          <cell r="L303">
            <v>19</v>
          </cell>
          <cell r="M303">
            <v>11</v>
          </cell>
          <cell r="N303">
            <v>30</v>
          </cell>
          <cell r="O303">
            <v>46</v>
          </cell>
        </row>
        <row r="304">
          <cell r="A304" t="str">
            <v>MUNICIPALIDAD DE PIRAYÚ</v>
          </cell>
          <cell r="B304">
            <v>2021</v>
          </cell>
          <cell r="C304">
            <v>7</v>
          </cell>
          <cell r="D304">
            <v>30</v>
          </cell>
          <cell r="E304" t="str">
            <v>MUNICIPALIDADES</v>
          </cell>
          <cell r="F304">
            <v>9</v>
          </cell>
          <cell r="G304">
            <v>142</v>
          </cell>
          <cell r="H304" t="str">
            <v>MUNICIPALIDAD DE PIRAYU</v>
          </cell>
          <cell r="I304">
            <v>10</v>
          </cell>
          <cell r="J304">
            <v>5</v>
          </cell>
          <cell r="K304">
            <v>15</v>
          </cell>
          <cell r="L304">
            <v>26</v>
          </cell>
          <cell r="M304">
            <v>15</v>
          </cell>
          <cell r="N304">
            <v>41</v>
          </cell>
          <cell r="O304">
            <v>56</v>
          </cell>
        </row>
        <row r="305">
          <cell r="A305" t="str">
            <v>MUNICIPALIDAD DE QUIINDY</v>
          </cell>
          <cell r="B305">
            <v>2021</v>
          </cell>
          <cell r="C305">
            <v>7</v>
          </cell>
          <cell r="D305">
            <v>30</v>
          </cell>
          <cell r="E305" t="str">
            <v>MUNICIPALIDADES</v>
          </cell>
          <cell r="F305">
            <v>9</v>
          </cell>
          <cell r="G305">
            <v>143</v>
          </cell>
          <cell r="H305" t="str">
            <v>MUNICIPALIDAD DE QUIINDY</v>
          </cell>
          <cell r="I305">
            <v>16</v>
          </cell>
          <cell r="J305">
            <v>12</v>
          </cell>
          <cell r="K305">
            <v>28</v>
          </cell>
          <cell r="L305">
            <v>35</v>
          </cell>
          <cell r="M305">
            <v>14</v>
          </cell>
          <cell r="N305">
            <v>49</v>
          </cell>
          <cell r="O305">
            <v>77</v>
          </cell>
        </row>
        <row r="306">
          <cell r="A306" t="str">
            <v>MUNICIPALIDAD DE QUYQUYHO</v>
          </cell>
          <cell r="B306">
            <v>2021</v>
          </cell>
          <cell r="C306">
            <v>6</v>
          </cell>
          <cell r="D306">
            <v>30</v>
          </cell>
          <cell r="E306" t="str">
            <v>MUNICIPALIDADES</v>
          </cell>
          <cell r="F306">
            <v>9</v>
          </cell>
          <cell r="G306">
            <v>144</v>
          </cell>
          <cell r="H306" t="str">
            <v>MUNICIPALIDAD DE QUYQUYHO</v>
          </cell>
          <cell r="I306">
            <v>4</v>
          </cell>
          <cell r="J306">
            <v>7</v>
          </cell>
          <cell r="K306">
            <v>11</v>
          </cell>
          <cell r="L306">
            <v>15</v>
          </cell>
          <cell r="M306">
            <v>5</v>
          </cell>
          <cell r="N306">
            <v>20</v>
          </cell>
          <cell r="O306">
            <v>31</v>
          </cell>
        </row>
        <row r="307">
          <cell r="A307" t="str">
            <v>MUNICIPALIDAD DE SAN ROQUE GONZALEZ DE SANTA CRUZ</v>
          </cell>
          <cell r="B307">
            <v>2021</v>
          </cell>
          <cell r="C307">
            <v>6</v>
          </cell>
          <cell r="D307">
            <v>30</v>
          </cell>
          <cell r="E307" t="str">
            <v>MUNICIPALIDADES</v>
          </cell>
          <cell r="F307">
            <v>9</v>
          </cell>
          <cell r="G307">
            <v>145</v>
          </cell>
          <cell r="H307" t="str">
            <v>MUNICIPALIDAD DE SAN ROQUE GONZALEZ DE SANTA CRUZ</v>
          </cell>
          <cell r="I307">
            <v>12</v>
          </cell>
          <cell r="J307">
            <v>3</v>
          </cell>
          <cell r="K307">
            <v>15</v>
          </cell>
          <cell r="L307">
            <v>7</v>
          </cell>
          <cell r="M307">
            <v>6</v>
          </cell>
          <cell r="N307">
            <v>13</v>
          </cell>
          <cell r="O307">
            <v>28</v>
          </cell>
        </row>
        <row r="308">
          <cell r="A308" t="str">
            <v>MUNICIPALIDAD DE SAPUCAI</v>
          </cell>
          <cell r="B308">
            <v>2021</v>
          </cell>
          <cell r="C308">
            <v>6</v>
          </cell>
          <cell r="D308">
            <v>30</v>
          </cell>
          <cell r="E308" t="str">
            <v>MUNICIPALIDADES</v>
          </cell>
          <cell r="F308">
            <v>9</v>
          </cell>
          <cell r="G308">
            <v>146</v>
          </cell>
          <cell r="H308" t="str">
            <v>MUNICIPALIDAD DE SAPUCAI</v>
          </cell>
          <cell r="I308">
            <v>8</v>
          </cell>
          <cell r="J308">
            <v>8</v>
          </cell>
          <cell r="K308">
            <v>16</v>
          </cell>
          <cell r="L308">
            <v>9</v>
          </cell>
          <cell r="M308">
            <v>4</v>
          </cell>
          <cell r="N308">
            <v>13</v>
          </cell>
          <cell r="O308">
            <v>29</v>
          </cell>
        </row>
        <row r="309">
          <cell r="A309" t="str">
            <v>MUNICIPALIDAD DE YAGUARÓN</v>
          </cell>
          <cell r="B309">
            <v>2021</v>
          </cell>
          <cell r="C309">
            <v>5</v>
          </cell>
          <cell r="D309">
            <v>30</v>
          </cell>
          <cell r="E309" t="str">
            <v>MUNICIPALIDADES</v>
          </cell>
          <cell r="F309">
            <v>9</v>
          </cell>
          <cell r="G309">
            <v>148</v>
          </cell>
          <cell r="H309" t="str">
            <v>MUNICIPALIDAD DE YAGUARON</v>
          </cell>
          <cell r="I309">
            <v>21</v>
          </cell>
          <cell r="J309">
            <v>5</v>
          </cell>
          <cell r="K309">
            <v>26</v>
          </cell>
          <cell r="L309">
            <v>47</v>
          </cell>
          <cell r="M309">
            <v>18</v>
          </cell>
          <cell r="N309">
            <v>65</v>
          </cell>
          <cell r="O309">
            <v>91</v>
          </cell>
        </row>
        <row r="310">
          <cell r="A310" t="str">
            <v>MUNICIPALIDAD DE YBYCUI</v>
          </cell>
          <cell r="B310">
            <v>2021</v>
          </cell>
          <cell r="C310">
            <v>6</v>
          </cell>
          <cell r="D310">
            <v>30</v>
          </cell>
          <cell r="E310" t="str">
            <v>MUNICIPALIDADES</v>
          </cell>
          <cell r="F310">
            <v>9</v>
          </cell>
          <cell r="G310">
            <v>149</v>
          </cell>
          <cell r="H310" t="str">
            <v>MUNICIPALIDAD DE YBYCUI</v>
          </cell>
          <cell r="I310">
            <v>13</v>
          </cell>
          <cell r="J310">
            <v>6</v>
          </cell>
          <cell r="K310">
            <v>19</v>
          </cell>
          <cell r="L310">
            <v>18</v>
          </cell>
          <cell r="M310">
            <v>16</v>
          </cell>
          <cell r="N310">
            <v>34</v>
          </cell>
          <cell r="O310">
            <v>53</v>
          </cell>
        </row>
        <row r="311">
          <cell r="A311" t="str">
            <v>MUNICIPALIDAD DE YBYTYMI</v>
          </cell>
          <cell r="B311">
            <v>2021</v>
          </cell>
          <cell r="C311">
            <v>7</v>
          </cell>
          <cell r="D311">
            <v>30</v>
          </cell>
          <cell r="E311" t="str">
            <v>MUNICIPALIDADES</v>
          </cell>
          <cell r="F311">
            <v>9</v>
          </cell>
          <cell r="G311">
            <v>150</v>
          </cell>
          <cell r="H311" t="str">
            <v>MUNICIPALIDAD DE YBYTYMI</v>
          </cell>
          <cell r="I311">
            <v>7</v>
          </cell>
          <cell r="J311">
            <v>4</v>
          </cell>
          <cell r="K311">
            <v>11</v>
          </cell>
          <cell r="L311">
            <v>10</v>
          </cell>
          <cell r="M311">
            <v>7</v>
          </cell>
          <cell r="N311">
            <v>17</v>
          </cell>
          <cell r="O311">
            <v>28</v>
          </cell>
        </row>
        <row r="312">
          <cell r="A312" t="str">
            <v>MUNICIPALIDAD DE CIUDAD DEL ESTE</v>
          </cell>
          <cell r="B312">
            <v>2021</v>
          </cell>
          <cell r="C312">
            <v>6</v>
          </cell>
          <cell r="D312">
            <v>30</v>
          </cell>
          <cell r="E312" t="str">
            <v>MUNICIPALIDADES</v>
          </cell>
          <cell r="F312">
            <v>10</v>
          </cell>
          <cell r="G312">
            <v>151</v>
          </cell>
          <cell r="H312" t="str">
            <v>MUNICIPALIDAD DE CIUDAD DEL ESTE</v>
          </cell>
          <cell r="I312">
            <v>225</v>
          </cell>
          <cell r="J312">
            <v>160</v>
          </cell>
          <cell r="K312">
            <v>385</v>
          </cell>
          <cell r="L312">
            <v>1121</v>
          </cell>
          <cell r="M312">
            <v>911</v>
          </cell>
          <cell r="N312">
            <v>2032</v>
          </cell>
          <cell r="O312">
            <v>2417</v>
          </cell>
        </row>
        <row r="313">
          <cell r="A313" t="str">
            <v>MUNICIPALIDAD DE PRESIDENTE FRANCO</v>
          </cell>
          <cell r="B313">
            <v>2021</v>
          </cell>
          <cell r="C313">
            <v>6</v>
          </cell>
          <cell r="D313">
            <v>30</v>
          </cell>
          <cell r="E313" t="str">
            <v>MUNICIPALIDADES</v>
          </cell>
          <cell r="F313">
            <v>10</v>
          </cell>
          <cell r="G313">
            <v>152</v>
          </cell>
          <cell r="H313" t="str">
            <v>MUNICIPALIDAD DE PRESIDENTE FRANCO</v>
          </cell>
          <cell r="I313">
            <v>50</v>
          </cell>
          <cell r="J313">
            <v>27</v>
          </cell>
          <cell r="K313">
            <v>77</v>
          </cell>
          <cell r="L313">
            <v>234</v>
          </cell>
          <cell r="M313">
            <v>99</v>
          </cell>
          <cell r="N313">
            <v>333</v>
          </cell>
          <cell r="O313">
            <v>410</v>
          </cell>
        </row>
        <row r="314">
          <cell r="A314" t="str">
            <v>MUNICIPALIDAD DE DOMINGO MARTINEZ DE IRALA</v>
          </cell>
          <cell r="B314">
            <v>2021</v>
          </cell>
          <cell r="C314">
            <v>6</v>
          </cell>
          <cell r="D314">
            <v>30</v>
          </cell>
          <cell r="E314" t="str">
            <v>MUNICIPALIDADES</v>
          </cell>
          <cell r="F314">
            <v>10</v>
          </cell>
          <cell r="G314">
            <v>153</v>
          </cell>
          <cell r="H314" t="str">
            <v>MUNICIPALIDAD DE DOMINGO MARTINEZ DE IRALA</v>
          </cell>
          <cell r="I314">
            <v>9</v>
          </cell>
          <cell r="J314">
            <v>4</v>
          </cell>
          <cell r="K314">
            <v>13</v>
          </cell>
          <cell r="L314">
            <v>40</v>
          </cell>
          <cell r="M314">
            <v>14</v>
          </cell>
          <cell r="N314">
            <v>54</v>
          </cell>
          <cell r="O314">
            <v>67</v>
          </cell>
        </row>
        <row r="315">
          <cell r="A315" t="str">
            <v>MUNICIPALIDAD DE DR. JUAN LEON MALLORQUIN</v>
          </cell>
          <cell r="B315">
            <v>2021</v>
          </cell>
          <cell r="C315">
            <v>6</v>
          </cell>
          <cell r="D315">
            <v>30</v>
          </cell>
          <cell r="E315" t="str">
            <v>MUNICIPALIDADES</v>
          </cell>
          <cell r="F315">
            <v>10</v>
          </cell>
          <cell r="G315">
            <v>154</v>
          </cell>
          <cell r="H315" t="str">
            <v>MUNICIPALIDAD DE JUAN LEON MALLORQUIN</v>
          </cell>
          <cell r="I315">
            <v>16</v>
          </cell>
          <cell r="J315">
            <v>4</v>
          </cell>
          <cell r="K315">
            <v>20</v>
          </cell>
          <cell r="L315">
            <v>21</v>
          </cell>
          <cell r="M315">
            <v>24</v>
          </cell>
          <cell r="N315">
            <v>45</v>
          </cell>
          <cell r="O315">
            <v>65</v>
          </cell>
        </row>
        <row r="316">
          <cell r="A316" t="str">
            <v>MUNICIPALIDAD DE HERNANDARIAS</v>
          </cell>
          <cell r="B316">
            <v>2021</v>
          </cell>
          <cell r="C316">
            <v>6</v>
          </cell>
          <cell r="D316">
            <v>30</v>
          </cell>
          <cell r="E316" t="str">
            <v>MUNICIPALIDADES</v>
          </cell>
          <cell r="F316">
            <v>10</v>
          </cell>
          <cell r="G316">
            <v>155</v>
          </cell>
          <cell r="H316" t="str">
            <v>MUNICIPALIDAD DE HERNANDARIAS</v>
          </cell>
          <cell r="I316">
            <v>62</v>
          </cell>
          <cell r="J316">
            <v>54</v>
          </cell>
          <cell r="K316">
            <v>116</v>
          </cell>
          <cell r="L316">
            <v>336</v>
          </cell>
          <cell r="M316">
            <v>207</v>
          </cell>
          <cell r="N316">
            <v>543</v>
          </cell>
          <cell r="O316">
            <v>659</v>
          </cell>
        </row>
        <row r="317">
          <cell r="A317" t="str">
            <v>MUNICIPALIDAD DE SANTA FE DEL PARANÁ</v>
          </cell>
          <cell r="B317">
            <v>2021</v>
          </cell>
          <cell r="C317">
            <v>6</v>
          </cell>
          <cell r="D317">
            <v>30</v>
          </cell>
          <cell r="E317" t="str">
            <v>MUNICIPALIDADES</v>
          </cell>
          <cell r="F317">
            <v>10</v>
          </cell>
          <cell r="G317">
            <v>156</v>
          </cell>
          <cell r="H317" t="str">
            <v>MUNICIPALIDAD DE SANTA FE DEL PARANA</v>
          </cell>
          <cell r="I317">
            <v>15</v>
          </cell>
          <cell r="J317">
            <v>7</v>
          </cell>
          <cell r="K317">
            <v>22</v>
          </cell>
          <cell r="L317">
            <v>13</v>
          </cell>
          <cell r="M317">
            <v>13</v>
          </cell>
          <cell r="N317">
            <v>26</v>
          </cell>
          <cell r="O317">
            <v>48</v>
          </cell>
        </row>
        <row r="318">
          <cell r="A318" t="str">
            <v>MUNICIPALIDAD DE ITAKYRY</v>
          </cell>
          <cell r="B318">
            <v>2021</v>
          </cell>
          <cell r="C318">
            <v>6</v>
          </cell>
          <cell r="D318">
            <v>30</v>
          </cell>
          <cell r="E318" t="str">
            <v>MUNICIPALIDADES</v>
          </cell>
          <cell r="F318">
            <v>10</v>
          </cell>
          <cell r="G318">
            <v>157</v>
          </cell>
          <cell r="H318" t="str">
            <v>MUNICIPALIDAD DE ITAKYRY</v>
          </cell>
          <cell r="I318">
            <v>21</v>
          </cell>
          <cell r="J318">
            <v>6</v>
          </cell>
          <cell r="K318">
            <v>27</v>
          </cell>
          <cell r="L318">
            <v>47</v>
          </cell>
          <cell r="M318">
            <v>11</v>
          </cell>
          <cell r="N318">
            <v>58</v>
          </cell>
          <cell r="O318">
            <v>85</v>
          </cell>
        </row>
        <row r="319">
          <cell r="A319" t="str">
            <v>MUNICIPALIDAD DE JUAN E. O'LEARY</v>
          </cell>
          <cell r="B319">
            <v>2021</v>
          </cell>
          <cell r="C319">
            <v>6</v>
          </cell>
          <cell r="D319">
            <v>30</v>
          </cell>
          <cell r="E319" t="str">
            <v>MUNICIPALIDADES</v>
          </cell>
          <cell r="F319">
            <v>10</v>
          </cell>
          <cell r="G319">
            <v>158</v>
          </cell>
          <cell r="H319" t="str">
            <v>MUNICIPALIDAD DE JUAN E. O'LEARY</v>
          </cell>
          <cell r="I319">
            <v>14</v>
          </cell>
          <cell r="J319">
            <v>5</v>
          </cell>
          <cell r="K319">
            <v>19</v>
          </cell>
          <cell r="L319">
            <v>29</v>
          </cell>
          <cell r="M319">
            <v>13</v>
          </cell>
          <cell r="N319">
            <v>42</v>
          </cell>
          <cell r="O319">
            <v>61</v>
          </cell>
        </row>
        <row r="320">
          <cell r="A320" t="str">
            <v>MUNICIPALIDAD DE ÑACUNDAY</v>
          </cell>
          <cell r="B320">
            <v>2021</v>
          </cell>
          <cell r="C320">
            <v>6</v>
          </cell>
          <cell r="D320">
            <v>30</v>
          </cell>
          <cell r="E320" t="str">
            <v>MUNICIPALIDADES</v>
          </cell>
          <cell r="F320">
            <v>10</v>
          </cell>
          <cell r="G320">
            <v>159</v>
          </cell>
          <cell r="H320" t="str">
            <v>MUNICIPALIDAD DE Ã‘ACUNDAY</v>
          </cell>
          <cell r="I320">
            <v>14</v>
          </cell>
          <cell r="J320">
            <v>6</v>
          </cell>
          <cell r="K320">
            <v>20</v>
          </cell>
          <cell r="L320">
            <v>11</v>
          </cell>
          <cell r="M320">
            <v>4</v>
          </cell>
          <cell r="N320">
            <v>15</v>
          </cell>
          <cell r="O320">
            <v>35</v>
          </cell>
        </row>
        <row r="321">
          <cell r="A321" t="str">
            <v>MUNICIPALIDAD DE YGUAZÚ</v>
          </cell>
          <cell r="B321">
            <v>2021</v>
          </cell>
          <cell r="C321">
            <v>6</v>
          </cell>
          <cell r="D321">
            <v>30</v>
          </cell>
          <cell r="E321" t="str">
            <v>MUNICIPALIDADES</v>
          </cell>
          <cell r="F321">
            <v>10</v>
          </cell>
          <cell r="G321">
            <v>160</v>
          </cell>
          <cell r="H321" t="str">
            <v>MUNICIPALIDAD DE YGUAZU</v>
          </cell>
          <cell r="I321">
            <v>18</v>
          </cell>
          <cell r="J321">
            <v>6</v>
          </cell>
          <cell r="K321">
            <v>24</v>
          </cell>
          <cell r="L321">
            <v>29</v>
          </cell>
          <cell r="M321">
            <v>3</v>
          </cell>
          <cell r="N321">
            <v>32</v>
          </cell>
          <cell r="O321">
            <v>56</v>
          </cell>
        </row>
        <row r="322">
          <cell r="A322" t="str">
            <v>MUNICIPALIDAD DE LOS CEDRALES</v>
          </cell>
          <cell r="B322">
            <v>2021</v>
          </cell>
          <cell r="C322">
            <v>7</v>
          </cell>
          <cell r="D322">
            <v>30</v>
          </cell>
          <cell r="E322" t="str">
            <v>MUNICIPALIDADES</v>
          </cell>
          <cell r="F322">
            <v>10</v>
          </cell>
          <cell r="G322">
            <v>161</v>
          </cell>
          <cell r="H322" t="str">
            <v>MUNICIPALIDAD DE LOS CEDRALES</v>
          </cell>
          <cell r="I322">
            <v>19</v>
          </cell>
          <cell r="J322">
            <v>5</v>
          </cell>
          <cell r="K322">
            <v>24</v>
          </cell>
          <cell r="L322">
            <v>33</v>
          </cell>
          <cell r="M322">
            <v>21</v>
          </cell>
          <cell r="N322">
            <v>54</v>
          </cell>
          <cell r="O322">
            <v>78</v>
          </cell>
        </row>
        <row r="323">
          <cell r="A323" t="str">
            <v>MUNICIPALIDAD DE MINGA GUAZU</v>
          </cell>
          <cell r="B323">
            <v>2021</v>
          </cell>
          <cell r="C323">
            <v>6</v>
          </cell>
          <cell r="D323">
            <v>30</v>
          </cell>
          <cell r="E323" t="str">
            <v>MUNICIPALIDADES</v>
          </cell>
          <cell r="F323">
            <v>10</v>
          </cell>
          <cell r="G323">
            <v>162</v>
          </cell>
          <cell r="H323" t="str">
            <v>MUNICIPALIDAD DE MINGA GUAZU</v>
          </cell>
          <cell r="I323">
            <v>56</v>
          </cell>
          <cell r="J323">
            <v>27</v>
          </cell>
          <cell r="K323">
            <v>83</v>
          </cell>
          <cell r="L323">
            <v>100</v>
          </cell>
          <cell r="M323">
            <v>69</v>
          </cell>
          <cell r="N323">
            <v>169</v>
          </cell>
          <cell r="O323">
            <v>252</v>
          </cell>
        </row>
        <row r="324">
          <cell r="A324" t="str">
            <v>MUNICIPALIDAD DE SAN CRISTÓBAL</v>
          </cell>
          <cell r="B324">
            <v>2021</v>
          </cell>
          <cell r="C324">
            <v>7</v>
          </cell>
          <cell r="D324">
            <v>30</v>
          </cell>
          <cell r="E324" t="str">
            <v>MUNICIPALIDADES</v>
          </cell>
          <cell r="F324">
            <v>10</v>
          </cell>
          <cell r="G324">
            <v>163</v>
          </cell>
          <cell r="H324" t="str">
            <v>MUNICIPALIDAD DE SAN CRISTOBAL</v>
          </cell>
          <cell r="I324">
            <v>14</v>
          </cell>
          <cell r="J324">
            <v>3</v>
          </cell>
          <cell r="K324">
            <v>17</v>
          </cell>
          <cell r="L324">
            <v>23</v>
          </cell>
          <cell r="M324">
            <v>16</v>
          </cell>
          <cell r="N324">
            <v>39</v>
          </cell>
          <cell r="O324">
            <v>56</v>
          </cell>
        </row>
        <row r="325">
          <cell r="A325" t="str">
            <v>MUNICIPALIDAD DE SANTA RITA</v>
          </cell>
          <cell r="B325">
            <v>2021</v>
          </cell>
          <cell r="C325">
            <v>6</v>
          </cell>
          <cell r="D325">
            <v>30</v>
          </cell>
          <cell r="E325" t="str">
            <v>MUNICIPALIDADES</v>
          </cell>
          <cell r="F325">
            <v>10</v>
          </cell>
          <cell r="G325">
            <v>164</v>
          </cell>
          <cell r="H325" t="str">
            <v>MUNICIPALIDAD DE SANTA RITA</v>
          </cell>
          <cell r="I325">
            <v>82</v>
          </cell>
          <cell r="J325">
            <v>35</v>
          </cell>
          <cell r="K325">
            <v>117</v>
          </cell>
          <cell r="L325">
            <v>35</v>
          </cell>
          <cell r="M325">
            <v>20</v>
          </cell>
          <cell r="N325">
            <v>55</v>
          </cell>
          <cell r="O325">
            <v>172</v>
          </cell>
        </row>
        <row r="326">
          <cell r="A326" t="str">
            <v>MUNICIPALIDAD DE NARANJAL</v>
          </cell>
          <cell r="B326">
            <v>2021</v>
          </cell>
          <cell r="C326">
            <v>6</v>
          </cell>
          <cell r="D326">
            <v>30</v>
          </cell>
          <cell r="E326" t="str">
            <v>MUNICIPALIDADES</v>
          </cell>
          <cell r="F326">
            <v>10</v>
          </cell>
          <cell r="G326">
            <v>165</v>
          </cell>
          <cell r="H326" t="str">
            <v>MUNICIPALIDAD DE NARANJAL</v>
          </cell>
          <cell r="I326">
            <v>12</v>
          </cell>
          <cell r="J326">
            <v>6</v>
          </cell>
          <cell r="K326">
            <v>18</v>
          </cell>
          <cell r="L326">
            <v>24</v>
          </cell>
          <cell r="M326">
            <v>9</v>
          </cell>
          <cell r="N326">
            <v>33</v>
          </cell>
          <cell r="O326">
            <v>51</v>
          </cell>
        </row>
        <row r="327">
          <cell r="A327" t="str">
            <v>MUNICIPALIDAD DE SANTA ROSA DEL MONDAY</v>
          </cell>
          <cell r="B327">
            <v>2021</v>
          </cell>
          <cell r="C327">
            <v>6</v>
          </cell>
          <cell r="D327">
            <v>30</v>
          </cell>
          <cell r="E327" t="str">
            <v>MUNICIPALIDADES</v>
          </cell>
          <cell r="F327">
            <v>10</v>
          </cell>
          <cell r="G327">
            <v>166</v>
          </cell>
          <cell r="H327" t="str">
            <v>MUNICIPALIDAD DE STA. ROSA DEL MONDAY</v>
          </cell>
          <cell r="I327">
            <v>15</v>
          </cell>
          <cell r="J327">
            <v>9</v>
          </cell>
          <cell r="K327">
            <v>24</v>
          </cell>
          <cell r="L327">
            <v>22</v>
          </cell>
          <cell r="M327">
            <v>8</v>
          </cell>
          <cell r="N327">
            <v>30</v>
          </cell>
          <cell r="O327">
            <v>54</v>
          </cell>
        </row>
        <row r="328">
          <cell r="A328" t="str">
            <v>MUNICIPALIDAD DE MINGA PORÁ</v>
          </cell>
          <cell r="B328">
            <v>2021</v>
          </cell>
          <cell r="C328">
            <v>6</v>
          </cell>
          <cell r="D328">
            <v>30</v>
          </cell>
          <cell r="E328" t="str">
            <v>MUNICIPALIDADES</v>
          </cell>
          <cell r="F328">
            <v>10</v>
          </cell>
          <cell r="G328">
            <v>167</v>
          </cell>
          <cell r="H328" t="str">
            <v>MUNICIPALIDAD DE MINGA PORA</v>
          </cell>
          <cell r="I328">
            <v>18</v>
          </cell>
          <cell r="J328">
            <v>7</v>
          </cell>
          <cell r="K328">
            <v>25</v>
          </cell>
          <cell r="L328">
            <v>34</v>
          </cell>
          <cell r="M328">
            <v>26</v>
          </cell>
          <cell r="N328">
            <v>60</v>
          </cell>
          <cell r="O328">
            <v>85</v>
          </cell>
        </row>
        <row r="329">
          <cell r="A329" t="str">
            <v>MUNICIPALIDAD DE MBARACAYÚ</v>
          </cell>
          <cell r="B329">
            <v>2021</v>
          </cell>
          <cell r="C329">
            <v>6</v>
          </cell>
          <cell r="D329">
            <v>30</v>
          </cell>
          <cell r="E329" t="str">
            <v>MUNICIPALIDADES</v>
          </cell>
          <cell r="F329">
            <v>10</v>
          </cell>
          <cell r="G329">
            <v>168</v>
          </cell>
          <cell r="H329" t="str">
            <v>MUNICIPALIDAD DE MBARACAYU</v>
          </cell>
          <cell r="I329">
            <v>13</v>
          </cell>
          <cell r="J329">
            <v>9</v>
          </cell>
          <cell r="K329">
            <v>22</v>
          </cell>
          <cell r="L329">
            <v>23</v>
          </cell>
          <cell r="M329">
            <v>8</v>
          </cell>
          <cell r="N329">
            <v>31</v>
          </cell>
          <cell r="O329">
            <v>53</v>
          </cell>
        </row>
        <row r="330">
          <cell r="A330" t="str">
            <v>MUNICIPALIDAD DE SAN ALBERTO</v>
          </cell>
          <cell r="B330">
            <v>2021</v>
          </cell>
          <cell r="C330">
            <v>6</v>
          </cell>
          <cell r="D330">
            <v>30</v>
          </cell>
          <cell r="E330" t="str">
            <v>MUNICIPALIDADES</v>
          </cell>
          <cell r="F330">
            <v>10</v>
          </cell>
          <cell r="G330">
            <v>169</v>
          </cell>
          <cell r="H330" t="str">
            <v>MUNICIPALIDAD DE SAN ALBERTO</v>
          </cell>
          <cell r="I330">
            <v>21</v>
          </cell>
          <cell r="J330">
            <v>7</v>
          </cell>
          <cell r="K330">
            <v>28</v>
          </cell>
          <cell r="L330">
            <v>51</v>
          </cell>
          <cell r="M330">
            <v>13</v>
          </cell>
          <cell r="N330">
            <v>64</v>
          </cell>
          <cell r="O330">
            <v>92</v>
          </cell>
        </row>
        <row r="331">
          <cell r="A331" t="str">
            <v>MUNICIPALIDAD DE IRUÑA</v>
          </cell>
          <cell r="B331">
            <v>2021</v>
          </cell>
          <cell r="C331">
            <v>6</v>
          </cell>
          <cell r="D331">
            <v>30</v>
          </cell>
          <cell r="E331" t="str">
            <v>MUNICIPALIDADES</v>
          </cell>
          <cell r="F331">
            <v>10</v>
          </cell>
          <cell r="G331">
            <v>170</v>
          </cell>
          <cell r="H331" t="str">
            <v>MUNICIPALIDAD DE IRUÃ‘A</v>
          </cell>
          <cell r="I331">
            <v>10</v>
          </cell>
          <cell r="J331">
            <v>7</v>
          </cell>
          <cell r="K331">
            <v>17</v>
          </cell>
          <cell r="L331">
            <v>13</v>
          </cell>
          <cell r="M331">
            <v>5</v>
          </cell>
          <cell r="N331">
            <v>18</v>
          </cell>
          <cell r="O331">
            <v>35</v>
          </cell>
        </row>
        <row r="332">
          <cell r="A332" t="str">
            <v xml:space="preserve">MUNICIPALIDAD DE TAVAPY </v>
          </cell>
          <cell r="B332">
            <v>2021</v>
          </cell>
          <cell r="C332">
            <v>6</v>
          </cell>
          <cell r="D332">
            <v>30</v>
          </cell>
          <cell r="E332" t="str">
            <v>MUNICIPALIDADES</v>
          </cell>
          <cell r="F332">
            <v>10</v>
          </cell>
          <cell r="G332">
            <v>240</v>
          </cell>
          <cell r="H332" t="str">
            <v>MUNICIPALIDAD DE TAVAPY</v>
          </cell>
          <cell r="I332">
            <v>13</v>
          </cell>
          <cell r="J332">
            <v>7</v>
          </cell>
          <cell r="K332">
            <v>20</v>
          </cell>
          <cell r="L332">
            <v>17</v>
          </cell>
          <cell r="M332">
            <v>5</v>
          </cell>
          <cell r="N332">
            <v>22</v>
          </cell>
          <cell r="O332">
            <v>42</v>
          </cell>
        </row>
        <row r="333">
          <cell r="A333" t="str">
            <v>MUNICIPALIDAD DE DR. RAUL PEÑA</v>
          </cell>
          <cell r="B333">
            <v>2021</v>
          </cell>
          <cell r="C333">
            <v>6</v>
          </cell>
          <cell r="D333">
            <v>30</v>
          </cell>
          <cell r="E333" t="str">
            <v>MUNICIPALIDADES</v>
          </cell>
          <cell r="F333">
            <v>10</v>
          </cell>
          <cell r="G333">
            <v>246</v>
          </cell>
          <cell r="H333" t="str">
            <v>MUNICIPALIDAD DE DR. RAUL PENA</v>
          </cell>
          <cell r="I333">
            <v>13</v>
          </cell>
          <cell r="J333">
            <v>3</v>
          </cell>
          <cell r="K333">
            <v>16</v>
          </cell>
          <cell r="L333">
            <v>11</v>
          </cell>
          <cell r="M333">
            <v>2</v>
          </cell>
          <cell r="N333">
            <v>13</v>
          </cell>
          <cell r="O333">
            <v>29</v>
          </cell>
        </row>
        <row r="334">
          <cell r="A334" t="str">
            <v>MUNICIPALIDAD DE AREGUÁ</v>
          </cell>
          <cell r="B334">
            <v>2021</v>
          </cell>
          <cell r="C334">
            <v>6</v>
          </cell>
          <cell r="D334">
            <v>30</v>
          </cell>
          <cell r="E334" t="str">
            <v>MUNICIPALIDADES</v>
          </cell>
          <cell r="F334">
            <v>11</v>
          </cell>
          <cell r="G334">
            <v>171</v>
          </cell>
          <cell r="H334" t="str">
            <v>MUNICIPALIDAD DE AREGUA</v>
          </cell>
          <cell r="I334">
            <v>29</v>
          </cell>
          <cell r="J334">
            <v>10</v>
          </cell>
          <cell r="K334">
            <v>39</v>
          </cell>
          <cell r="L334">
            <v>108</v>
          </cell>
          <cell r="M334">
            <v>82</v>
          </cell>
          <cell r="N334">
            <v>190</v>
          </cell>
          <cell r="O334">
            <v>229</v>
          </cell>
        </row>
        <row r="335">
          <cell r="A335" t="str">
            <v>MUNICIPALIDAD DE CAPIATÁ</v>
          </cell>
          <cell r="B335">
            <v>2021</v>
          </cell>
          <cell r="C335">
            <v>6</v>
          </cell>
          <cell r="D335">
            <v>30</v>
          </cell>
          <cell r="E335" t="str">
            <v>MUNICIPALIDADES</v>
          </cell>
          <cell r="F335">
            <v>11</v>
          </cell>
          <cell r="G335">
            <v>172</v>
          </cell>
          <cell r="H335" t="str">
            <v>MUNICIPALIDAD DE CAPIATA</v>
          </cell>
          <cell r="I335">
            <v>85</v>
          </cell>
          <cell r="J335">
            <v>48</v>
          </cell>
          <cell r="K335">
            <v>133</v>
          </cell>
          <cell r="L335">
            <v>337</v>
          </cell>
          <cell r="M335">
            <v>324</v>
          </cell>
          <cell r="N335">
            <v>661</v>
          </cell>
          <cell r="O335">
            <v>794</v>
          </cell>
        </row>
        <row r="336">
          <cell r="A336" t="str">
            <v>MUNICIPALIDAD DE FERNANDO DE LA MORA</v>
          </cell>
          <cell r="B336">
            <v>2021</v>
          </cell>
          <cell r="C336">
            <v>6</v>
          </cell>
          <cell r="D336">
            <v>30</v>
          </cell>
          <cell r="E336" t="str">
            <v>MUNICIPALIDADES</v>
          </cell>
          <cell r="F336">
            <v>11</v>
          </cell>
          <cell r="G336">
            <v>173</v>
          </cell>
          <cell r="H336" t="str">
            <v>MUNICIPALIDAD DE FERNANDO DE LA MORA</v>
          </cell>
          <cell r="I336">
            <v>214</v>
          </cell>
          <cell r="J336">
            <v>173</v>
          </cell>
          <cell r="K336">
            <v>387</v>
          </cell>
          <cell r="L336">
            <v>412</v>
          </cell>
          <cell r="M336">
            <v>290</v>
          </cell>
          <cell r="N336">
            <v>702</v>
          </cell>
          <cell r="O336">
            <v>1089</v>
          </cell>
        </row>
        <row r="337">
          <cell r="A337" t="str">
            <v>MUNICIPALIDAD DE GUARAMBARE</v>
          </cell>
          <cell r="B337">
            <v>2021</v>
          </cell>
          <cell r="C337">
            <v>6</v>
          </cell>
          <cell r="D337">
            <v>30</v>
          </cell>
          <cell r="E337" t="str">
            <v>MUNICIPALIDADES</v>
          </cell>
          <cell r="F337">
            <v>11</v>
          </cell>
          <cell r="G337">
            <v>174</v>
          </cell>
          <cell r="H337" t="str">
            <v>MUNICIPALIDAD DE GUARAMBARE</v>
          </cell>
          <cell r="I337">
            <v>12</v>
          </cell>
          <cell r="J337">
            <v>12</v>
          </cell>
          <cell r="K337">
            <v>24</v>
          </cell>
          <cell r="L337">
            <v>55</v>
          </cell>
          <cell r="M337">
            <v>34</v>
          </cell>
          <cell r="N337">
            <v>89</v>
          </cell>
          <cell r="O337">
            <v>113</v>
          </cell>
        </row>
        <row r="338">
          <cell r="A338" t="str">
            <v>MUNICIPALIDAD DE ITÁ</v>
          </cell>
          <cell r="B338">
            <v>2021</v>
          </cell>
          <cell r="C338">
            <v>6</v>
          </cell>
          <cell r="D338">
            <v>30</v>
          </cell>
          <cell r="E338" t="str">
            <v>MUNICIPALIDADES</v>
          </cell>
          <cell r="F338">
            <v>11</v>
          </cell>
          <cell r="G338">
            <v>175</v>
          </cell>
          <cell r="H338" t="str">
            <v>MUNICIPALIDAD DE ITA</v>
          </cell>
          <cell r="I338">
            <v>12</v>
          </cell>
          <cell r="J338">
            <v>4</v>
          </cell>
          <cell r="K338">
            <v>16</v>
          </cell>
          <cell r="L338">
            <v>46</v>
          </cell>
          <cell r="M338">
            <v>33</v>
          </cell>
          <cell r="N338">
            <v>79</v>
          </cell>
          <cell r="O338">
            <v>95</v>
          </cell>
        </row>
        <row r="339">
          <cell r="A339" t="str">
            <v>MUNICIPALIDAD DE ITAUGUÁ</v>
          </cell>
          <cell r="B339">
            <v>2021</v>
          </cell>
          <cell r="C339">
            <v>6</v>
          </cell>
          <cell r="D339">
            <v>30</v>
          </cell>
          <cell r="E339" t="str">
            <v>MUNICIPALIDADES</v>
          </cell>
          <cell r="F339">
            <v>11</v>
          </cell>
          <cell r="G339">
            <v>176</v>
          </cell>
          <cell r="H339" t="str">
            <v>MUNICIPALIDAD DE ITAUGUA</v>
          </cell>
          <cell r="I339">
            <v>30</v>
          </cell>
          <cell r="J339">
            <v>18</v>
          </cell>
          <cell r="K339">
            <v>48</v>
          </cell>
          <cell r="L339">
            <v>135</v>
          </cell>
          <cell r="M339">
            <v>86</v>
          </cell>
          <cell r="N339">
            <v>221</v>
          </cell>
          <cell r="O339">
            <v>269</v>
          </cell>
        </row>
        <row r="340">
          <cell r="A340" t="str">
            <v>MUNICIPALIDAD DE LAMBARÉ</v>
          </cell>
          <cell r="B340">
            <v>2021</v>
          </cell>
          <cell r="C340">
            <v>6</v>
          </cell>
          <cell r="D340">
            <v>30</v>
          </cell>
          <cell r="E340" t="str">
            <v>MUNICIPALIDADES</v>
          </cell>
          <cell r="F340">
            <v>11</v>
          </cell>
          <cell r="G340">
            <v>177</v>
          </cell>
          <cell r="H340" t="str">
            <v>MUNICIPALIDAD DE LAMBARE</v>
          </cell>
          <cell r="I340">
            <v>148</v>
          </cell>
          <cell r="J340">
            <v>107</v>
          </cell>
          <cell r="K340">
            <v>255</v>
          </cell>
          <cell r="L340">
            <v>315</v>
          </cell>
          <cell r="M340">
            <v>189</v>
          </cell>
          <cell r="N340">
            <v>504</v>
          </cell>
          <cell r="O340">
            <v>759</v>
          </cell>
        </row>
        <row r="341">
          <cell r="A341" t="str">
            <v>MUNICIPALIDAD DE LIMPIO</v>
          </cell>
          <cell r="B341">
            <v>2021</v>
          </cell>
          <cell r="C341">
            <v>6</v>
          </cell>
          <cell r="D341">
            <v>30</v>
          </cell>
          <cell r="E341" t="str">
            <v>MUNICIPALIDADES</v>
          </cell>
          <cell r="F341">
            <v>11</v>
          </cell>
          <cell r="G341">
            <v>178</v>
          </cell>
          <cell r="H341" t="str">
            <v>MUNICIPALIDAD DE LIMPIO</v>
          </cell>
          <cell r="I341">
            <v>88</v>
          </cell>
          <cell r="J341">
            <v>52</v>
          </cell>
          <cell r="K341">
            <v>140</v>
          </cell>
          <cell r="L341">
            <v>64</v>
          </cell>
          <cell r="M341">
            <v>91</v>
          </cell>
          <cell r="N341">
            <v>155</v>
          </cell>
          <cell r="O341">
            <v>295</v>
          </cell>
        </row>
        <row r="342">
          <cell r="A342" t="str">
            <v>MUNICIPALIDAD DE LUQUE</v>
          </cell>
          <cell r="B342">
            <v>2021</v>
          </cell>
          <cell r="C342">
            <v>6</v>
          </cell>
          <cell r="D342">
            <v>30</v>
          </cell>
          <cell r="E342" t="str">
            <v>MUNICIPALIDADES</v>
          </cell>
          <cell r="F342">
            <v>11</v>
          </cell>
          <cell r="G342">
            <v>179</v>
          </cell>
          <cell r="H342" t="str">
            <v>MUNICIPALIDAD DE LUQUE</v>
          </cell>
          <cell r="I342">
            <v>110</v>
          </cell>
          <cell r="J342">
            <v>88</v>
          </cell>
          <cell r="K342">
            <v>198</v>
          </cell>
          <cell r="L342">
            <v>330</v>
          </cell>
          <cell r="M342">
            <v>197</v>
          </cell>
          <cell r="N342">
            <v>527</v>
          </cell>
          <cell r="O342">
            <v>725</v>
          </cell>
        </row>
        <row r="343">
          <cell r="A343" t="str">
            <v>MUNICIPALIDAD DE MARIANO ROQUE ALONSO</v>
          </cell>
          <cell r="B343">
            <v>2021</v>
          </cell>
          <cell r="C343">
            <v>7</v>
          </cell>
          <cell r="D343">
            <v>30</v>
          </cell>
          <cell r="E343" t="str">
            <v>MUNICIPALIDADES</v>
          </cell>
          <cell r="F343">
            <v>11</v>
          </cell>
          <cell r="G343">
            <v>180</v>
          </cell>
          <cell r="H343" t="str">
            <v>MUNICIPALIDAD DE MARIANO ROQUE ALONSO</v>
          </cell>
          <cell r="I343">
            <v>109</v>
          </cell>
          <cell r="J343">
            <v>122</v>
          </cell>
          <cell r="K343">
            <v>231</v>
          </cell>
          <cell r="L343">
            <v>262</v>
          </cell>
          <cell r="M343">
            <v>222</v>
          </cell>
          <cell r="N343">
            <v>484</v>
          </cell>
          <cell r="O343">
            <v>715</v>
          </cell>
        </row>
        <row r="344">
          <cell r="A344" t="str">
            <v>MUNICIPALIDAD DE NUEVA ITALIA</v>
          </cell>
          <cell r="B344">
            <v>2021</v>
          </cell>
          <cell r="C344">
            <v>6</v>
          </cell>
          <cell r="D344">
            <v>30</v>
          </cell>
          <cell r="E344" t="str">
            <v>MUNICIPALIDADES</v>
          </cell>
          <cell r="F344">
            <v>11</v>
          </cell>
          <cell r="G344">
            <v>181</v>
          </cell>
          <cell r="H344" t="str">
            <v>MUNICIPALIDAD DE NUEVA ITALIA</v>
          </cell>
          <cell r="I344">
            <v>8</v>
          </cell>
          <cell r="J344">
            <v>5</v>
          </cell>
          <cell r="K344">
            <v>13</v>
          </cell>
          <cell r="L344">
            <v>23</v>
          </cell>
          <cell r="M344">
            <v>18</v>
          </cell>
          <cell r="N344">
            <v>41</v>
          </cell>
          <cell r="O344">
            <v>54</v>
          </cell>
        </row>
        <row r="345">
          <cell r="A345" t="str">
            <v>MUNICIPALIDAD DE ÑEMBY</v>
          </cell>
          <cell r="B345">
            <v>2021</v>
          </cell>
          <cell r="C345">
            <v>6</v>
          </cell>
          <cell r="D345">
            <v>30</v>
          </cell>
          <cell r="E345" t="str">
            <v>MUNICIPALIDADES</v>
          </cell>
          <cell r="F345">
            <v>11</v>
          </cell>
          <cell r="G345">
            <v>182</v>
          </cell>
          <cell r="H345" t="str">
            <v>MUNICIPALIDAD DE Ã‘EMBY</v>
          </cell>
          <cell r="I345">
            <v>26</v>
          </cell>
          <cell r="J345">
            <v>15</v>
          </cell>
          <cell r="K345">
            <v>41</v>
          </cell>
          <cell r="L345">
            <v>163</v>
          </cell>
          <cell r="M345">
            <v>80</v>
          </cell>
          <cell r="N345">
            <v>243</v>
          </cell>
          <cell r="O345">
            <v>284</v>
          </cell>
        </row>
        <row r="346">
          <cell r="A346" t="str">
            <v>MUNICIPALIDAD DE SAN ANTONIO</v>
          </cell>
          <cell r="B346">
            <v>2021</v>
          </cell>
          <cell r="C346">
            <v>7</v>
          </cell>
          <cell r="D346">
            <v>30</v>
          </cell>
          <cell r="E346" t="str">
            <v>MUNICIPALIDADES</v>
          </cell>
          <cell r="F346">
            <v>11</v>
          </cell>
          <cell r="G346">
            <v>183</v>
          </cell>
          <cell r="H346" t="str">
            <v>MUNICIPALIDAD DE SAN ANTONIO</v>
          </cell>
          <cell r="I346">
            <v>20</v>
          </cell>
          <cell r="J346">
            <v>8</v>
          </cell>
          <cell r="K346">
            <v>28</v>
          </cell>
          <cell r="L346">
            <v>73</v>
          </cell>
          <cell r="M346">
            <v>39</v>
          </cell>
          <cell r="N346">
            <v>112</v>
          </cell>
          <cell r="O346">
            <v>140</v>
          </cell>
        </row>
        <row r="347">
          <cell r="A347" t="str">
            <v>MUNICIPALIDAD DE SAN LORENZO</v>
          </cell>
          <cell r="B347">
            <v>2021</v>
          </cell>
          <cell r="C347">
            <v>6</v>
          </cell>
          <cell r="D347">
            <v>30</v>
          </cell>
          <cell r="E347" t="str">
            <v>MUNICIPALIDADES</v>
          </cell>
          <cell r="F347">
            <v>11</v>
          </cell>
          <cell r="G347">
            <v>184</v>
          </cell>
          <cell r="H347" t="str">
            <v>MUNICIPALIDAD DE SAN LORENZO</v>
          </cell>
          <cell r="I347">
            <v>301</v>
          </cell>
          <cell r="J347">
            <v>228</v>
          </cell>
          <cell r="K347">
            <v>529</v>
          </cell>
          <cell r="L347">
            <v>612</v>
          </cell>
          <cell r="M347">
            <v>461</v>
          </cell>
          <cell r="N347">
            <v>1073</v>
          </cell>
          <cell r="O347">
            <v>1602</v>
          </cell>
        </row>
        <row r="348">
          <cell r="A348" t="str">
            <v>MUNICIPALIDAD DE VILLA ELISA</v>
          </cell>
          <cell r="B348">
            <v>2021</v>
          </cell>
          <cell r="C348">
            <v>6</v>
          </cell>
          <cell r="D348">
            <v>30</v>
          </cell>
          <cell r="E348" t="str">
            <v>MUNICIPALIDADES</v>
          </cell>
          <cell r="F348">
            <v>11</v>
          </cell>
          <cell r="G348">
            <v>185</v>
          </cell>
          <cell r="H348" t="str">
            <v>MUNICIPALIDAD DE VILLA ELISA</v>
          </cell>
          <cell r="I348">
            <v>59</v>
          </cell>
          <cell r="J348">
            <v>68</v>
          </cell>
          <cell r="K348">
            <v>127</v>
          </cell>
          <cell r="L348">
            <v>165</v>
          </cell>
          <cell r="M348">
            <v>78</v>
          </cell>
          <cell r="N348">
            <v>243</v>
          </cell>
          <cell r="O348">
            <v>370</v>
          </cell>
        </row>
        <row r="349">
          <cell r="A349" t="str">
            <v>MUNICIPALIDAD DE VILLETA</v>
          </cell>
          <cell r="B349">
            <v>2021</v>
          </cell>
          <cell r="C349">
            <v>6</v>
          </cell>
          <cell r="D349">
            <v>30</v>
          </cell>
          <cell r="E349" t="str">
            <v>MUNICIPALIDADES</v>
          </cell>
          <cell r="F349">
            <v>11</v>
          </cell>
          <cell r="G349">
            <v>186</v>
          </cell>
          <cell r="H349" t="str">
            <v>MUNICIPALIDAD DE VILLETA</v>
          </cell>
          <cell r="I349">
            <v>28</v>
          </cell>
          <cell r="J349">
            <v>19</v>
          </cell>
          <cell r="K349">
            <v>47</v>
          </cell>
          <cell r="L349">
            <v>77</v>
          </cell>
          <cell r="M349">
            <v>75</v>
          </cell>
          <cell r="N349">
            <v>152</v>
          </cell>
          <cell r="O349">
            <v>199</v>
          </cell>
        </row>
        <row r="350">
          <cell r="A350" t="str">
            <v>MUNICIPALIDAD DE YPACARAI</v>
          </cell>
          <cell r="B350">
            <v>2021</v>
          </cell>
          <cell r="C350">
            <v>6</v>
          </cell>
          <cell r="D350">
            <v>30</v>
          </cell>
          <cell r="E350" t="str">
            <v>MUNICIPALIDADES</v>
          </cell>
          <cell r="F350">
            <v>11</v>
          </cell>
          <cell r="G350">
            <v>187</v>
          </cell>
          <cell r="H350" t="str">
            <v>MUNICIPALIDAD DE YPACARAI</v>
          </cell>
          <cell r="I350">
            <v>31</v>
          </cell>
          <cell r="J350">
            <v>18</v>
          </cell>
          <cell r="K350">
            <v>49</v>
          </cell>
          <cell r="L350">
            <v>56</v>
          </cell>
          <cell r="M350">
            <v>18</v>
          </cell>
          <cell r="N350">
            <v>74</v>
          </cell>
          <cell r="O350">
            <v>123</v>
          </cell>
        </row>
        <row r="351">
          <cell r="A351" t="str">
            <v>MUNICIPALIDAD DE YPANE</v>
          </cell>
          <cell r="B351">
            <v>2021</v>
          </cell>
          <cell r="C351">
            <v>6</v>
          </cell>
          <cell r="D351">
            <v>30</v>
          </cell>
          <cell r="E351" t="str">
            <v>MUNICIPALIDADES</v>
          </cell>
          <cell r="F351">
            <v>11</v>
          </cell>
          <cell r="G351">
            <v>188</v>
          </cell>
          <cell r="H351" t="str">
            <v>MUNICIPALIDAD DE YPANE</v>
          </cell>
          <cell r="I351">
            <v>12</v>
          </cell>
          <cell r="J351">
            <v>2</v>
          </cell>
          <cell r="K351">
            <v>14</v>
          </cell>
          <cell r="L351">
            <v>42</v>
          </cell>
          <cell r="M351">
            <v>43</v>
          </cell>
          <cell r="N351">
            <v>85</v>
          </cell>
          <cell r="O351">
            <v>99</v>
          </cell>
        </row>
        <row r="352">
          <cell r="A352" t="str">
            <v>MUNICIPALIDAD DE J. AUGUSTO SALDIVAR</v>
          </cell>
          <cell r="B352">
            <v>2021</v>
          </cell>
          <cell r="C352">
            <v>6</v>
          </cell>
          <cell r="D352">
            <v>30</v>
          </cell>
          <cell r="E352" t="str">
            <v>MUNICIPALIDADES</v>
          </cell>
          <cell r="F352">
            <v>11</v>
          </cell>
          <cell r="G352">
            <v>189</v>
          </cell>
          <cell r="H352" t="str">
            <v>MUNICIPALIDAD DE J. AUGUSTO SALDIVAR</v>
          </cell>
          <cell r="I352">
            <v>15</v>
          </cell>
          <cell r="J352">
            <v>3</v>
          </cell>
          <cell r="K352">
            <v>18</v>
          </cell>
          <cell r="L352">
            <v>42</v>
          </cell>
          <cell r="M352">
            <v>33</v>
          </cell>
          <cell r="N352">
            <v>75</v>
          </cell>
          <cell r="O352">
            <v>93</v>
          </cell>
        </row>
        <row r="353">
          <cell r="A353" t="str">
            <v>MUNICIPALIDAD DE ALBERDI</v>
          </cell>
          <cell r="B353">
            <v>2021</v>
          </cell>
          <cell r="C353">
            <v>6</v>
          </cell>
          <cell r="D353">
            <v>30</v>
          </cell>
          <cell r="E353" t="str">
            <v>MUNICIPALIDADES</v>
          </cell>
          <cell r="F353">
            <v>12</v>
          </cell>
          <cell r="G353">
            <v>191</v>
          </cell>
          <cell r="H353" t="str">
            <v>MUNICIPALIDAD DE ALBERDI</v>
          </cell>
          <cell r="I353">
            <v>16</v>
          </cell>
          <cell r="J353">
            <v>5</v>
          </cell>
          <cell r="K353">
            <v>21</v>
          </cell>
          <cell r="L353">
            <v>7</v>
          </cell>
          <cell r="M353">
            <v>6</v>
          </cell>
          <cell r="N353">
            <v>13</v>
          </cell>
          <cell r="O353">
            <v>34</v>
          </cell>
        </row>
        <row r="354">
          <cell r="A354" t="str">
            <v>MUNICIPALIDAD DE CERRITO</v>
          </cell>
          <cell r="B354">
            <v>2021</v>
          </cell>
          <cell r="C354">
            <v>6</v>
          </cell>
          <cell r="D354">
            <v>30</v>
          </cell>
          <cell r="E354" t="str">
            <v>MUNICIPALIDADES</v>
          </cell>
          <cell r="F354">
            <v>12</v>
          </cell>
          <cell r="G354">
            <v>192</v>
          </cell>
          <cell r="H354" t="str">
            <v>MUNICIPALIDAD DE CERRITO</v>
          </cell>
          <cell r="I354">
            <v>13</v>
          </cell>
          <cell r="J354">
            <v>5</v>
          </cell>
          <cell r="K354">
            <v>18</v>
          </cell>
          <cell r="L354">
            <v>37</v>
          </cell>
          <cell r="M354">
            <v>26</v>
          </cell>
          <cell r="N354">
            <v>63</v>
          </cell>
          <cell r="O354">
            <v>81</v>
          </cell>
        </row>
        <row r="355">
          <cell r="A355" t="str">
            <v>MUNICIPALIDAD DE DESMOCHADOS</v>
          </cell>
          <cell r="B355">
            <v>2021</v>
          </cell>
          <cell r="C355">
            <v>6</v>
          </cell>
          <cell r="D355">
            <v>30</v>
          </cell>
          <cell r="E355" t="str">
            <v>MUNICIPALIDADES</v>
          </cell>
          <cell r="F355">
            <v>12</v>
          </cell>
          <cell r="G355">
            <v>193</v>
          </cell>
          <cell r="H355" t="str">
            <v>MUNICIPALIDAD DE DESMOCHADOS</v>
          </cell>
          <cell r="I355">
            <v>4</v>
          </cell>
          <cell r="J355">
            <v>6</v>
          </cell>
          <cell r="K355">
            <v>10</v>
          </cell>
          <cell r="L355">
            <v>10</v>
          </cell>
          <cell r="M355">
            <v>6</v>
          </cell>
          <cell r="N355">
            <v>16</v>
          </cell>
          <cell r="O355">
            <v>26</v>
          </cell>
        </row>
        <row r="356">
          <cell r="A356" t="str">
            <v>MUNICIPALIDAD DE GENERAL JOSE EDUVIGIS DIAZ</v>
          </cell>
          <cell r="B356">
            <v>2021</v>
          </cell>
          <cell r="C356">
            <v>6</v>
          </cell>
          <cell r="D356">
            <v>30</v>
          </cell>
          <cell r="E356" t="str">
            <v>MUNICIPALIDADES</v>
          </cell>
          <cell r="F356">
            <v>12</v>
          </cell>
          <cell r="G356">
            <v>194</v>
          </cell>
          <cell r="H356" t="str">
            <v>MUNICIPALIDAD DE GENERAL JOSE EDUVIGIS DIAZ</v>
          </cell>
          <cell r="I356">
            <v>13</v>
          </cell>
          <cell r="J356">
            <v>5</v>
          </cell>
          <cell r="K356">
            <v>18</v>
          </cell>
          <cell r="L356">
            <v>24</v>
          </cell>
          <cell r="M356">
            <v>7</v>
          </cell>
          <cell r="N356">
            <v>31</v>
          </cell>
          <cell r="O356">
            <v>49</v>
          </cell>
        </row>
        <row r="357">
          <cell r="A357" t="str">
            <v>MUNICIPALIDAD DE GUAZU CUA</v>
          </cell>
          <cell r="B357">
            <v>2019</v>
          </cell>
          <cell r="C357">
            <v>2</v>
          </cell>
          <cell r="D357">
            <v>30</v>
          </cell>
          <cell r="E357" t="str">
            <v>MUNICIPALIDADES</v>
          </cell>
          <cell r="F357">
            <v>12</v>
          </cell>
          <cell r="G357">
            <v>195</v>
          </cell>
          <cell r="H357" t="str">
            <v>MUNICIPALIDAD DE GUAZU CUA</v>
          </cell>
          <cell r="I357">
            <v>9</v>
          </cell>
          <cell r="J357">
            <v>8</v>
          </cell>
          <cell r="K357">
            <v>17</v>
          </cell>
          <cell r="L357">
            <v>22</v>
          </cell>
          <cell r="M357">
            <v>9</v>
          </cell>
          <cell r="N357">
            <v>31</v>
          </cell>
          <cell r="O357">
            <v>48</v>
          </cell>
        </row>
        <row r="358">
          <cell r="A358" t="str">
            <v>MUNICIPALIDAD DE HUMAITA</v>
          </cell>
          <cell r="B358">
            <v>2021</v>
          </cell>
          <cell r="C358">
            <v>6</v>
          </cell>
          <cell r="D358">
            <v>30</v>
          </cell>
          <cell r="E358" t="str">
            <v>MUNICIPALIDADES</v>
          </cell>
          <cell r="F358">
            <v>12</v>
          </cell>
          <cell r="G358">
            <v>196</v>
          </cell>
          <cell r="H358" t="str">
            <v>MUNICIPALIDAD DE HUMAITA</v>
          </cell>
          <cell r="I358">
            <v>11</v>
          </cell>
          <cell r="J358">
            <v>4</v>
          </cell>
          <cell r="K358">
            <v>15</v>
          </cell>
          <cell r="L358">
            <v>14</v>
          </cell>
          <cell r="M358">
            <v>8</v>
          </cell>
          <cell r="N358">
            <v>22</v>
          </cell>
          <cell r="O358">
            <v>37</v>
          </cell>
        </row>
        <row r="359">
          <cell r="A359" t="str">
            <v>MUNICIPALIDAD DE ISLA UMBU</v>
          </cell>
          <cell r="B359">
            <v>2021</v>
          </cell>
          <cell r="C359">
            <v>6</v>
          </cell>
          <cell r="D359">
            <v>30</v>
          </cell>
          <cell r="E359" t="str">
            <v>MUNICIPALIDADES</v>
          </cell>
          <cell r="F359">
            <v>12</v>
          </cell>
          <cell r="G359">
            <v>197</v>
          </cell>
          <cell r="H359" t="str">
            <v>MUNICIPALIDAD DE ISLA UMBU</v>
          </cell>
          <cell r="I359">
            <v>10</v>
          </cell>
          <cell r="J359">
            <v>6</v>
          </cell>
          <cell r="K359">
            <v>16</v>
          </cell>
          <cell r="L359">
            <v>9</v>
          </cell>
          <cell r="M359">
            <v>5</v>
          </cell>
          <cell r="N359">
            <v>14</v>
          </cell>
          <cell r="O359">
            <v>30</v>
          </cell>
        </row>
        <row r="360">
          <cell r="A360" t="str">
            <v>MUNICIPALIDAD DE MAYOR JOSÉ D. MARTINEZ</v>
          </cell>
          <cell r="B360">
            <v>2020</v>
          </cell>
          <cell r="C360">
            <v>7</v>
          </cell>
          <cell r="D360">
            <v>30</v>
          </cell>
          <cell r="E360" t="str">
            <v>MUNICIPALIDADES</v>
          </cell>
          <cell r="F360">
            <v>12</v>
          </cell>
          <cell r="G360">
            <v>199</v>
          </cell>
          <cell r="H360" t="str">
            <v>MUNICIPALIDAD DE MAYOR JOSE D. MARTINEZ</v>
          </cell>
          <cell r="I360">
            <v>11</v>
          </cell>
          <cell r="J360">
            <v>5</v>
          </cell>
          <cell r="K360">
            <v>16</v>
          </cell>
          <cell r="L360">
            <v>7</v>
          </cell>
          <cell r="M360">
            <v>9</v>
          </cell>
          <cell r="N360">
            <v>16</v>
          </cell>
          <cell r="O360">
            <v>32</v>
          </cell>
        </row>
        <row r="361">
          <cell r="A361" t="str">
            <v>MUNICIPALIDAD DE PASO DE PATRIA</v>
          </cell>
          <cell r="B361">
            <v>2020</v>
          </cell>
          <cell r="C361">
            <v>11</v>
          </cell>
          <cell r="D361">
            <v>30</v>
          </cell>
          <cell r="E361" t="str">
            <v>MUNICIPALIDADES</v>
          </cell>
          <cell r="F361">
            <v>12</v>
          </cell>
          <cell r="G361">
            <v>200</v>
          </cell>
          <cell r="H361" t="str">
            <v>MUNICIPALIDAD DE PASO DE PATRIA</v>
          </cell>
          <cell r="I361">
            <v>6</v>
          </cell>
          <cell r="J361">
            <v>6</v>
          </cell>
          <cell r="K361">
            <v>12</v>
          </cell>
          <cell r="L361">
            <v>6</v>
          </cell>
          <cell r="M361">
            <v>5</v>
          </cell>
          <cell r="N361">
            <v>11</v>
          </cell>
          <cell r="O361">
            <v>23</v>
          </cell>
        </row>
        <row r="362">
          <cell r="A362" t="str">
            <v xml:space="preserve">MUNICIPALIDAD DE SAN JUAN BAUTISTA DE ÑEEMBUCÚ </v>
          </cell>
          <cell r="B362">
            <v>2021</v>
          </cell>
          <cell r="C362">
            <v>6</v>
          </cell>
          <cell r="D362">
            <v>30</v>
          </cell>
          <cell r="E362" t="str">
            <v>MUNICIPALIDADES</v>
          </cell>
          <cell r="F362">
            <v>12</v>
          </cell>
          <cell r="G362">
            <v>201</v>
          </cell>
          <cell r="H362" t="str">
            <v>MUNICIPALIDAD DE SAN JUAN BAUTISTA DE Ã‘EEMBUCU</v>
          </cell>
          <cell r="I362">
            <v>9</v>
          </cell>
          <cell r="J362">
            <v>4</v>
          </cell>
          <cell r="K362">
            <v>13</v>
          </cell>
          <cell r="L362">
            <v>30</v>
          </cell>
          <cell r="M362">
            <v>8</v>
          </cell>
          <cell r="N362">
            <v>38</v>
          </cell>
          <cell r="O362">
            <v>51</v>
          </cell>
        </row>
        <row r="363">
          <cell r="A363" t="str">
            <v>MUNICIPALIDAD DE TACUARAS</v>
          </cell>
          <cell r="B363">
            <v>2017</v>
          </cell>
          <cell r="C363">
            <v>2</v>
          </cell>
          <cell r="D363">
            <v>30</v>
          </cell>
          <cell r="E363" t="str">
            <v>MUNICIPALIDADES</v>
          </cell>
          <cell r="F363">
            <v>12</v>
          </cell>
          <cell r="G363">
            <v>202</v>
          </cell>
          <cell r="H363" t="str">
            <v>MUNICIPALIDAD DE TACUARAS</v>
          </cell>
          <cell r="I363">
            <v>13</v>
          </cell>
          <cell r="J363">
            <v>5</v>
          </cell>
          <cell r="K363">
            <v>18</v>
          </cell>
          <cell r="L363">
            <v>0</v>
          </cell>
          <cell r="M363">
            <v>3</v>
          </cell>
          <cell r="N363">
            <v>3</v>
          </cell>
          <cell r="O363">
            <v>21</v>
          </cell>
        </row>
        <row r="364">
          <cell r="A364" t="str">
            <v>MUNICIPALIDAD DE VILLA FRANCA</v>
          </cell>
          <cell r="B364">
            <v>2020</v>
          </cell>
          <cell r="C364">
            <v>4</v>
          </cell>
          <cell r="D364">
            <v>30</v>
          </cell>
          <cell r="E364" t="str">
            <v>MUNICIPALIDADES</v>
          </cell>
          <cell r="F364">
            <v>12</v>
          </cell>
          <cell r="G364">
            <v>203</v>
          </cell>
          <cell r="H364" t="str">
            <v>MUNICIPALIDAD DE VILLA FRANCA</v>
          </cell>
          <cell r="I364">
            <v>9</v>
          </cell>
          <cell r="J364">
            <v>6</v>
          </cell>
          <cell r="K364">
            <v>15</v>
          </cell>
          <cell r="L364">
            <v>6</v>
          </cell>
          <cell r="M364">
            <v>7</v>
          </cell>
          <cell r="N364">
            <v>13</v>
          </cell>
          <cell r="O364">
            <v>28</v>
          </cell>
        </row>
        <row r="365">
          <cell r="A365" t="str">
            <v>MUNICIPALIDAD DE VILLA OLIVA</v>
          </cell>
          <cell r="B365">
            <v>2021</v>
          </cell>
          <cell r="C365">
            <v>7</v>
          </cell>
          <cell r="D365">
            <v>30</v>
          </cell>
          <cell r="E365" t="str">
            <v>MUNICIPALIDADES</v>
          </cell>
          <cell r="F365">
            <v>12</v>
          </cell>
          <cell r="G365">
            <v>204</v>
          </cell>
          <cell r="H365" t="str">
            <v>MUNICIPALIDAD DE VILLA OLIVA</v>
          </cell>
          <cell r="I365">
            <v>8</v>
          </cell>
          <cell r="J365">
            <v>5</v>
          </cell>
          <cell r="K365">
            <v>13</v>
          </cell>
          <cell r="L365">
            <v>14</v>
          </cell>
          <cell r="M365">
            <v>8</v>
          </cell>
          <cell r="N365">
            <v>22</v>
          </cell>
          <cell r="O365">
            <v>35</v>
          </cell>
        </row>
        <row r="366">
          <cell r="A366" t="str">
            <v>MUNICIPALIDAD DE VILLALBIN</v>
          </cell>
          <cell r="B366">
            <v>2021</v>
          </cell>
          <cell r="C366">
            <v>6</v>
          </cell>
          <cell r="D366">
            <v>30</v>
          </cell>
          <cell r="E366" t="str">
            <v>MUNICIPALIDADES</v>
          </cell>
          <cell r="F366">
            <v>12</v>
          </cell>
          <cell r="G366">
            <v>205</v>
          </cell>
          <cell r="H366" t="str">
            <v>MUNICIPALIDAD DE VILLALBIN</v>
          </cell>
          <cell r="I366">
            <v>13</v>
          </cell>
          <cell r="J366">
            <v>12</v>
          </cell>
          <cell r="K366">
            <v>25</v>
          </cell>
          <cell r="L366">
            <v>30</v>
          </cell>
          <cell r="M366">
            <v>17</v>
          </cell>
          <cell r="N366">
            <v>47</v>
          </cell>
          <cell r="O366">
            <v>72</v>
          </cell>
        </row>
        <row r="367">
          <cell r="A367" t="str">
            <v>MUNICIPALIDAD DE PEDRO JUAN CABALLERO</v>
          </cell>
          <cell r="B367">
            <v>2021</v>
          </cell>
          <cell r="C367">
            <v>6</v>
          </cell>
          <cell r="D367">
            <v>30</v>
          </cell>
          <cell r="E367" t="str">
            <v>MUNICIPALIDADES</v>
          </cell>
          <cell r="F367">
            <v>13</v>
          </cell>
          <cell r="G367">
            <v>206</v>
          </cell>
          <cell r="H367" t="str">
            <v>MUNICIPALIDAD DE PEDRO J. CABALLERO</v>
          </cell>
          <cell r="I367">
            <v>74</v>
          </cell>
          <cell r="J367">
            <v>33</v>
          </cell>
          <cell r="K367">
            <v>107</v>
          </cell>
          <cell r="L367">
            <v>226</v>
          </cell>
          <cell r="M367">
            <v>99</v>
          </cell>
          <cell r="N367">
            <v>325</v>
          </cell>
          <cell r="O367">
            <v>432</v>
          </cell>
        </row>
        <row r="368">
          <cell r="A368" t="str">
            <v>MUNICIPALIDAD DE BELLA VISTA - NORTE</v>
          </cell>
          <cell r="B368">
            <v>2021</v>
          </cell>
          <cell r="C368">
            <v>6</v>
          </cell>
          <cell r="D368">
            <v>30</v>
          </cell>
          <cell r="E368" t="str">
            <v>MUNICIPALIDADES</v>
          </cell>
          <cell r="F368">
            <v>13</v>
          </cell>
          <cell r="G368">
            <v>207</v>
          </cell>
          <cell r="H368" t="str">
            <v>MUNICIPALIDAD DE BELLA VISTA - NORTE</v>
          </cell>
          <cell r="I368">
            <v>18</v>
          </cell>
          <cell r="J368">
            <v>10</v>
          </cell>
          <cell r="K368">
            <v>28</v>
          </cell>
          <cell r="L368">
            <v>8</v>
          </cell>
          <cell r="M368">
            <v>4</v>
          </cell>
          <cell r="N368">
            <v>12</v>
          </cell>
          <cell r="O368">
            <v>40</v>
          </cell>
        </row>
        <row r="369">
          <cell r="A369" t="str">
            <v>MUNICIPALIDAD DE CAPITAN BADO</v>
          </cell>
          <cell r="B369">
            <v>2021</v>
          </cell>
          <cell r="C369">
            <v>6</v>
          </cell>
          <cell r="D369">
            <v>30</v>
          </cell>
          <cell r="E369" t="str">
            <v>MUNICIPALIDADES</v>
          </cell>
          <cell r="F369">
            <v>13</v>
          </cell>
          <cell r="G369">
            <v>208</v>
          </cell>
          <cell r="H369" t="str">
            <v>MUNICIPALIDAD DE CAPITAN BADO</v>
          </cell>
          <cell r="I369">
            <v>32</v>
          </cell>
          <cell r="J369">
            <v>15</v>
          </cell>
          <cell r="K369">
            <v>47</v>
          </cell>
          <cell r="L369">
            <v>40</v>
          </cell>
          <cell r="M369">
            <v>6</v>
          </cell>
          <cell r="N369">
            <v>46</v>
          </cell>
          <cell r="O369">
            <v>93</v>
          </cell>
        </row>
        <row r="370">
          <cell r="A370" t="str">
            <v>MUNICIPALIDAD DE ZANJA PYTA</v>
          </cell>
          <cell r="B370">
            <v>2021</v>
          </cell>
          <cell r="C370">
            <v>6</v>
          </cell>
          <cell r="D370">
            <v>30</v>
          </cell>
          <cell r="E370" t="str">
            <v>MUNICIPALIDADES</v>
          </cell>
          <cell r="F370">
            <v>13</v>
          </cell>
          <cell r="G370">
            <v>242</v>
          </cell>
          <cell r="H370" t="str">
            <v>MUNICIPALIDAD DE ZANJA PYTA</v>
          </cell>
          <cell r="I370">
            <v>12</v>
          </cell>
          <cell r="J370">
            <v>3</v>
          </cell>
          <cell r="K370">
            <v>15</v>
          </cell>
          <cell r="L370">
            <v>12</v>
          </cell>
          <cell r="M370">
            <v>6</v>
          </cell>
          <cell r="N370">
            <v>18</v>
          </cell>
          <cell r="O370">
            <v>33</v>
          </cell>
        </row>
        <row r="371">
          <cell r="A371" t="str">
            <v>MUNICIPALIDAD DE KARAPAI</v>
          </cell>
          <cell r="B371">
            <v>2021</v>
          </cell>
          <cell r="C371">
            <v>6</v>
          </cell>
          <cell r="D371">
            <v>30</v>
          </cell>
          <cell r="E371" t="str">
            <v>MUNICIPALIDADES</v>
          </cell>
          <cell r="F371">
            <v>13</v>
          </cell>
          <cell r="G371">
            <v>250</v>
          </cell>
          <cell r="H371" t="str">
            <v>MUNICIPALIDAD DE KARAPAI</v>
          </cell>
          <cell r="I371">
            <v>8</v>
          </cell>
          <cell r="J371">
            <v>3</v>
          </cell>
          <cell r="K371">
            <v>11</v>
          </cell>
          <cell r="L371">
            <v>1</v>
          </cell>
          <cell r="M371">
            <v>1</v>
          </cell>
          <cell r="N371">
            <v>2</v>
          </cell>
          <cell r="O371">
            <v>13</v>
          </cell>
        </row>
        <row r="372">
          <cell r="A372" t="str">
            <v>MUNICIPALIDAD DE SALTO DEL GUAIRA</v>
          </cell>
          <cell r="B372">
            <v>2021</v>
          </cell>
          <cell r="C372">
            <v>6</v>
          </cell>
          <cell r="D372">
            <v>30</v>
          </cell>
          <cell r="E372" t="str">
            <v>MUNICIPALIDADES</v>
          </cell>
          <cell r="F372">
            <v>14</v>
          </cell>
          <cell r="G372">
            <v>209</v>
          </cell>
          <cell r="H372" t="str">
            <v>MUNICIPALIDAD DE SALTO DEL GUAIRA</v>
          </cell>
          <cell r="I372">
            <v>19</v>
          </cell>
          <cell r="J372">
            <v>4</v>
          </cell>
          <cell r="K372">
            <v>23</v>
          </cell>
          <cell r="L372">
            <v>147</v>
          </cell>
          <cell r="M372">
            <v>75</v>
          </cell>
          <cell r="N372">
            <v>222</v>
          </cell>
          <cell r="O372">
            <v>245</v>
          </cell>
        </row>
        <row r="373">
          <cell r="A373" t="str">
            <v>MUNICIPALIDAD DE CORPUS CHRISTI</v>
          </cell>
          <cell r="B373">
            <v>2021</v>
          </cell>
          <cell r="C373">
            <v>6</v>
          </cell>
          <cell r="D373">
            <v>30</v>
          </cell>
          <cell r="E373" t="str">
            <v>MUNICIPALIDADES</v>
          </cell>
          <cell r="F373">
            <v>14</v>
          </cell>
          <cell r="G373">
            <v>210</v>
          </cell>
          <cell r="H373" t="str">
            <v>MUNICIPALIDAD DE CORPUS CHRISTI</v>
          </cell>
          <cell r="I373">
            <v>12</v>
          </cell>
          <cell r="J373">
            <v>4</v>
          </cell>
          <cell r="K373">
            <v>16</v>
          </cell>
          <cell r="L373">
            <v>40</v>
          </cell>
          <cell r="M373">
            <v>6</v>
          </cell>
          <cell r="N373">
            <v>46</v>
          </cell>
          <cell r="O373">
            <v>62</v>
          </cell>
        </row>
        <row r="374">
          <cell r="A374" t="str">
            <v>MUNICIPALIDAD DE VILLA SAN ISIDRO DE CURUGUATY</v>
          </cell>
          <cell r="B374">
            <v>2021</v>
          </cell>
          <cell r="C374">
            <v>7</v>
          </cell>
          <cell r="D374">
            <v>30</v>
          </cell>
          <cell r="E374" t="str">
            <v>MUNICIPALIDADES</v>
          </cell>
          <cell r="F374">
            <v>14</v>
          </cell>
          <cell r="G374">
            <v>211</v>
          </cell>
          <cell r="H374" t="str">
            <v>MUNICIPALIDAD DE VILLA CURUGUATY</v>
          </cell>
          <cell r="I374">
            <v>16</v>
          </cell>
          <cell r="J374">
            <v>5</v>
          </cell>
          <cell r="K374">
            <v>21</v>
          </cell>
          <cell r="L374">
            <v>57</v>
          </cell>
          <cell r="M374">
            <v>26</v>
          </cell>
          <cell r="N374">
            <v>83</v>
          </cell>
          <cell r="O374">
            <v>104</v>
          </cell>
        </row>
        <row r="375">
          <cell r="A375" t="str">
            <v>MUNICIPALIDAD DE YASY CAÑY</v>
          </cell>
          <cell r="B375">
            <v>2021</v>
          </cell>
          <cell r="C375">
            <v>6</v>
          </cell>
          <cell r="D375">
            <v>30</v>
          </cell>
          <cell r="E375" t="str">
            <v>MUNICIPALIDADES</v>
          </cell>
          <cell r="F375">
            <v>14</v>
          </cell>
          <cell r="G375">
            <v>212</v>
          </cell>
          <cell r="H375" t="str">
            <v>MUNICIPALIDAD DE YASY CAÃ‘Y</v>
          </cell>
          <cell r="I375">
            <v>12</v>
          </cell>
          <cell r="J375">
            <v>0</v>
          </cell>
          <cell r="K375">
            <v>12</v>
          </cell>
          <cell r="L375">
            <v>8</v>
          </cell>
          <cell r="M375">
            <v>11</v>
          </cell>
          <cell r="N375">
            <v>19</v>
          </cell>
          <cell r="O375">
            <v>31</v>
          </cell>
        </row>
        <row r="376">
          <cell r="A376" t="str">
            <v>MUNICIPALIDAD DE VILLA YGATIMI</v>
          </cell>
          <cell r="B376">
            <v>2021</v>
          </cell>
          <cell r="C376">
            <v>6</v>
          </cell>
          <cell r="D376">
            <v>30</v>
          </cell>
          <cell r="E376" t="str">
            <v>MUNICIPALIDADES</v>
          </cell>
          <cell r="F376">
            <v>14</v>
          </cell>
          <cell r="G376">
            <v>213</v>
          </cell>
          <cell r="H376" t="str">
            <v>MUNICIPALIDAD DE VILLA YGATIMI</v>
          </cell>
          <cell r="I376">
            <v>16</v>
          </cell>
          <cell r="J376">
            <v>2</v>
          </cell>
          <cell r="K376">
            <v>18</v>
          </cell>
          <cell r="L376">
            <v>16</v>
          </cell>
          <cell r="M376">
            <v>6</v>
          </cell>
          <cell r="N376">
            <v>22</v>
          </cell>
          <cell r="O376">
            <v>40</v>
          </cell>
        </row>
        <row r="377">
          <cell r="A377" t="str">
            <v>MUNICIPALIDAD DE ITANARA</v>
          </cell>
          <cell r="B377">
            <v>2021</v>
          </cell>
          <cell r="C377">
            <v>6</v>
          </cell>
          <cell r="D377">
            <v>30</v>
          </cell>
          <cell r="E377" t="str">
            <v>MUNICIPALIDADES</v>
          </cell>
          <cell r="F377">
            <v>14</v>
          </cell>
          <cell r="G377">
            <v>214</v>
          </cell>
          <cell r="H377" t="str">
            <v>MUNICIPALIDAD DE ITANARA</v>
          </cell>
          <cell r="I377">
            <v>10</v>
          </cell>
          <cell r="J377">
            <v>3</v>
          </cell>
          <cell r="K377">
            <v>13</v>
          </cell>
          <cell r="L377">
            <v>17</v>
          </cell>
          <cell r="M377">
            <v>6</v>
          </cell>
          <cell r="N377">
            <v>23</v>
          </cell>
          <cell r="O377">
            <v>36</v>
          </cell>
        </row>
        <row r="378">
          <cell r="A378" t="str">
            <v>MUNICIPALIDAD DE YPE JHU</v>
          </cell>
          <cell r="B378">
            <v>2021</v>
          </cell>
          <cell r="C378">
            <v>6</v>
          </cell>
          <cell r="D378">
            <v>30</v>
          </cell>
          <cell r="E378" t="str">
            <v>MUNICIPALIDADES</v>
          </cell>
          <cell r="F378">
            <v>14</v>
          </cell>
          <cell r="G378">
            <v>215</v>
          </cell>
          <cell r="H378" t="str">
            <v>MUNICIPALIDAD DE YPE JHU</v>
          </cell>
          <cell r="I378">
            <v>10</v>
          </cell>
          <cell r="J378">
            <v>3</v>
          </cell>
          <cell r="K378">
            <v>13</v>
          </cell>
          <cell r="L378">
            <v>21</v>
          </cell>
          <cell r="M378">
            <v>7</v>
          </cell>
          <cell r="N378">
            <v>28</v>
          </cell>
          <cell r="O378">
            <v>41</v>
          </cell>
        </row>
        <row r="379">
          <cell r="A379" t="str">
            <v>MUNICIPALIDAD DE GENERAL FRANCISCO CABALLERO ALVAREZ</v>
          </cell>
          <cell r="B379">
            <v>2021</v>
          </cell>
          <cell r="C379">
            <v>6</v>
          </cell>
          <cell r="D379">
            <v>30</v>
          </cell>
          <cell r="E379" t="str">
            <v>MUNICIPALIDADES</v>
          </cell>
          <cell r="F379">
            <v>14</v>
          </cell>
          <cell r="G379">
            <v>216</v>
          </cell>
          <cell r="H379" t="str">
            <v>MUNICIPALIDAD DE GENERAL FRANCISCO CABALLERO ALVAREZ</v>
          </cell>
          <cell r="I379">
            <v>15</v>
          </cell>
          <cell r="J379">
            <v>3</v>
          </cell>
          <cell r="K379">
            <v>18</v>
          </cell>
          <cell r="L379">
            <v>39</v>
          </cell>
          <cell r="M379">
            <v>19</v>
          </cell>
          <cell r="N379">
            <v>58</v>
          </cell>
          <cell r="O379">
            <v>76</v>
          </cell>
        </row>
        <row r="380">
          <cell r="A380" t="str">
            <v>MUNICIPALIDAD DE KATUETE</v>
          </cell>
          <cell r="B380">
            <v>2021</v>
          </cell>
          <cell r="C380">
            <v>6</v>
          </cell>
          <cell r="D380">
            <v>30</v>
          </cell>
          <cell r="E380" t="str">
            <v>MUNICIPALIDADES</v>
          </cell>
          <cell r="F380">
            <v>14</v>
          </cell>
          <cell r="G380">
            <v>217</v>
          </cell>
          <cell r="H380" t="str">
            <v>MUNICIPALIDAD DE KATUETE</v>
          </cell>
          <cell r="I380">
            <v>15</v>
          </cell>
          <cell r="J380">
            <v>9</v>
          </cell>
          <cell r="K380">
            <v>24</v>
          </cell>
          <cell r="L380">
            <v>49</v>
          </cell>
          <cell r="M380">
            <v>21</v>
          </cell>
          <cell r="N380">
            <v>70</v>
          </cell>
          <cell r="O380">
            <v>94</v>
          </cell>
        </row>
        <row r="381">
          <cell r="A381" t="str">
            <v>MUNICIPALIDAD DE LA PALOMA</v>
          </cell>
          <cell r="B381">
            <v>2021</v>
          </cell>
          <cell r="C381">
            <v>7</v>
          </cell>
          <cell r="D381">
            <v>30</v>
          </cell>
          <cell r="E381" t="str">
            <v>MUNICIPALIDADES</v>
          </cell>
          <cell r="F381">
            <v>14</v>
          </cell>
          <cell r="G381">
            <v>218</v>
          </cell>
          <cell r="H381" t="str">
            <v>MUNICIPALIDAD DE LA PALOMA</v>
          </cell>
          <cell r="I381">
            <v>10</v>
          </cell>
          <cell r="J381">
            <v>12</v>
          </cell>
          <cell r="K381">
            <v>22</v>
          </cell>
          <cell r="L381">
            <v>25</v>
          </cell>
          <cell r="M381">
            <v>14</v>
          </cell>
          <cell r="N381">
            <v>39</v>
          </cell>
          <cell r="O381">
            <v>61</v>
          </cell>
        </row>
        <row r="382">
          <cell r="A382" t="str">
            <v>MUNICIPALIDAD DE NUEVA ESPERANZA</v>
          </cell>
          <cell r="B382">
            <v>2021</v>
          </cell>
          <cell r="C382">
            <v>6</v>
          </cell>
          <cell r="D382">
            <v>30</v>
          </cell>
          <cell r="E382" t="str">
            <v>MUNICIPALIDADES</v>
          </cell>
          <cell r="F382">
            <v>14</v>
          </cell>
          <cell r="G382">
            <v>219</v>
          </cell>
          <cell r="H382" t="str">
            <v>MUNICIPALIDAD DE NUEVA ESPERANZA</v>
          </cell>
          <cell r="I382">
            <v>16</v>
          </cell>
          <cell r="J382">
            <v>12</v>
          </cell>
          <cell r="K382">
            <v>28</v>
          </cell>
          <cell r="L382">
            <v>34</v>
          </cell>
          <cell r="M382">
            <v>13</v>
          </cell>
          <cell r="N382">
            <v>47</v>
          </cell>
          <cell r="O382">
            <v>75</v>
          </cell>
        </row>
        <row r="383">
          <cell r="A383" t="str">
            <v>MUNICIPALIDAD DE YVYRAROBANA</v>
          </cell>
          <cell r="B383">
            <v>2021</v>
          </cell>
          <cell r="C383">
            <v>6</v>
          </cell>
          <cell r="D383">
            <v>30</v>
          </cell>
          <cell r="E383" t="str">
            <v>MUNICIPALIDADES</v>
          </cell>
          <cell r="F383">
            <v>14</v>
          </cell>
          <cell r="G383">
            <v>244</v>
          </cell>
          <cell r="H383" t="str">
            <v>MUNICIPALIDAD DE YVYRAROBANA</v>
          </cell>
          <cell r="I383">
            <v>9</v>
          </cell>
          <cell r="J383">
            <v>3</v>
          </cell>
          <cell r="K383">
            <v>12</v>
          </cell>
          <cell r="L383">
            <v>21</v>
          </cell>
          <cell r="M383">
            <v>13</v>
          </cell>
          <cell r="N383">
            <v>34</v>
          </cell>
          <cell r="O383">
            <v>46</v>
          </cell>
        </row>
        <row r="384">
          <cell r="A384" t="str">
            <v>MUNICIPALIDAD DE YBY PYTA</v>
          </cell>
          <cell r="B384">
            <v>2021</v>
          </cell>
          <cell r="C384">
            <v>6</v>
          </cell>
          <cell r="D384">
            <v>30</v>
          </cell>
          <cell r="E384" t="str">
            <v>MUNICIPALIDADES</v>
          </cell>
          <cell r="F384">
            <v>14</v>
          </cell>
          <cell r="G384">
            <v>247</v>
          </cell>
          <cell r="H384" t="str">
            <v>MUNICIPALIDAD DE YBY PYTA</v>
          </cell>
          <cell r="I384">
            <v>13</v>
          </cell>
          <cell r="J384">
            <v>1</v>
          </cell>
          <cell r="K384">
            <v>14</v>
          </cell>
          <cell r="L384">
            <v>12</v>
          </cell>
          <cell r="M384">
            <v>3</v>
          </cell>
          <cell r="N384">
            <v>15</v>
          </cell>
          <cell r="O384">
            <v>29</v>
          </cell>
        </row>
        <row r="385">
          <cell r="A385" t="str">
            <v>MUNICIPALIDAD DE MARACANÁ</v>
          </cell>
          <cell r="B385">
            <v>2021</v>
          </cell>
          <cell r="C385">
            <v>6</v>
          </cell>
          <cell r="D385">
            <v>30</v>
          </cell>
          <cell r="E385" t="str">
            <v>MUNICIPALIDADES</v>
          </cell>
          <cell r="F385">
            <v>14</v>
          </cell>
          <cell r="G385">
            <v>251</v>
          </cell>
          <cell r="H385" t="str">
            <v>MUNICIPALIDAD DE MARACANA</v>
          </cell>
          <cell r="I385">
            <v>13</v>
          </cell>
          <cell r="J385">
            <v>1</v>
          </cell>
          <cell r="K385">
            <v>14</v>
          </cell>
          <cell r="L385">
            <v>13</v>
          </cell>
          <cell r="M385">
            <v>11</v>
          </cell>
          <cell r="N385">
            <v>24</v>
          </cell>
          <cell r="O385">
            <v>38</v>
          </cell>
        </row>
        <row r="386">
          <cell r="A386" t="str">
            <v>MUNICIPALIDAD DE PUERTO ADELA</v>
          </cell>
          <cell r="B386">
            <v>2021</v>
          </cell>
          <cell r="C386">
            <v>6</v>
          </cell>
          <cell r="D386">
            <v>30</v>
          </cell>
          <cell r="E386" t="str">
            <v>MUNICIPALIDADES</v>
          </cell>
          <cell r="F386">
            <v>14</v>
          </cell>
          <cell r="G386">
            <v>255</v>
          </cell>
          <cell r="H386" t="str">
            <v>MUNICIPALIDAD DE PUERTO ADELA</v>
          </cell>
          <cell r="I386">
            <v>10</v>
          </cell>
          <cell r="J386">
            <v>4</v>
          </cell>
          <cell r="K386">
            <v>14</v>
          </cell>
          <cell r="L386">
            <v>8</v>
          </cell>
          <cell r="M386">
            <v>3</v>
          </cell>
          <cell r="N386">
            <v>11</v>
          </cell>
          <cell r="O386">
            <v>25</v>
          </cell>
        </row>
        <row r="387">
          <cell r="A387" t="str">
            <v>MUNICIPALIDAD DE BENJAMIN ACEVAL</v>
          </cell>
          <cell r="B387">
            <v>2021</v>
          </cell>
          <cell r="C387">
            <v>7</v>
          </cell>
          <cell r="D387">
            <v>30</v>
          </cell>
          <cell r="E387" t="str">
            <v>MUNICIPALIDADES</v>
          </cell>
          <cell r="F387">
            <v>15</v>
          </cell>
          <cell r="G387">
            <v>220</v>
          </cell>
          <cell r="H387" t="str">
            <v>MUNICIPALIDAD DE BENJAMIN ACEVAL</v>
          </cell>
          <cell r="I387">
            <v>18</v>
          </cell>
          <cell r="J387">
            <v>14</v>
          </cell>
          <cell r="K387">
            <v>32</v>
          </cell>
          <cell r="L387">
            <v>39</v>
          </cell>
          <cell r="M387">
            <v>17</v>
          </cell>
          <cell r="N387">
            <v>56</v>
          </cell>
          <cell r="O387">
            <v>88</v>
          </cell>
        </row>
        <row r="388">
          <cell r="A388" t="str">
            <v>MUNICIPALIDAD DE PUERTO PINASCO</v>
          </cell>
          <cell r="B388">
            <v>2021</v>
          </cell>
          <cell r="C388">
            <v>7</v>
          </cell>
          <cell r="D388">
            <v>30</v>
          </cell>
          <cell r="E388" t="str">
            <v>MUNICIPALIDADES</v>
          </cell>
          <cell r="F388">
            <v>15</v>
          </cell>
          <cell r="G388">
            <v>221</v>
          </cell>
          <cell r="H388" t="str">
            <v>MUNICIPALIDAD DE PUERTO PINASCO</v>
          </cell>
          <cell r="I388">
            <v>13</v>
          </cell>
          <cell r="J388">
            <v>6</v>
          </cell>
          <cell r="K388">
            <v>19</v>
          </cell>
          <cell r="L388">
            <v>59</v>
          </cell>
          <cell r="M388">
            <v>22</v>
          </cell>
          <cell r="N388">
            <v>81</v>
          </cell>
          <cell r="O388">
            <v>100</v>
          </cell>
        </row>
        <row r="389">
          <cell r="A389" t="str">
            <v>MUNICIPALIDAD DE VILLA HAYES</v>
          </cell>
          <cell r="B389">
            <v>2021</v>
          </cell>
          <cell r="C389">
            <v>6</v>
          </cell>
          <cell r="D389">
            <v>30</v>
          </cell>
          <cell r="E389" t="str">
            <v>MUNICIPALIDADES</v>
          </cell>
          <cell r="F389">
            <v>15</v>
          </cell>
          <cell r="G389">
            <v>222</v>
          </cell>
          <cell r="H389" t="str">
            <v>MUNICIPALIDAD DE VILLA HAYES</v>
          </cell>
          <cell r="I389">
            <v>67</v>
          </cell>
          <cell r="J389">
            <v>55</v>
          </cell>
          <cell r="K389">
            <v>122</v>
          </cell>
          <cell r="L389">
            <v>101</v>
          </cell>
          <cell r="M389">
            <v>46</v>
          </cell>
          <cell r="N389">
            <v>147</v>
          </cell>
          <cell r="O389">
            <v>269</v>
          </cell>
        </row>
        <row r="390">
          <cell r="A390" t="str">
            <v>MUNICIPALIDAD DE NANAWA</v>
          </cell>
          <cell r="B390">
            <v>2021</v>
          </cell>
          <cell r="C390">
            <v>6</v>
          </cell>
          <cell r="D390">
            <v>30</v>
          </cell>
          <cell r="E390" t="str">
            <v>MUNICIPALIDADES</v>
          </cell>
          <cell r="F390">
            <v>15</v>
          </cell>
          <cell r="G390">
            <v>223</v>
          </cell>
          <cell r="H390" t="str">
            <v>MUNICIPALIDAD DE NANAWA</v>
          </cell>
          <cell r="I390">
            <v>11</v>
          </cell>
          <cell r="J390">
            <v>2</v>
          </cell>
          <cell r="K390">
            <v>13</v>
          </cell>
          <cell r="L390">
            <v>15</v>
          </cell>
          <cell r="M390">
            <v>9</v>
          </cell>
          <cell r="N390">
            <v>24</v>
          </cell>
          <cell r="O390">
            <v>37</v>
          </cell>
        </row>
        <row r="391">
          <cell r="A391" t="str">
            <v>MUNICIPALIDAD DE JOSE FALCON</v>
          </cell>
          <cell r="B391">
            <v>2021</v>
          </cell>
          <cell r="C391">
            <v>6</v>
          </cell>
          <cell r="D391">
            <v>30</v>
          </cell>
          <cell r="E391" t="str">
            <v>MUNICIPALIDADES</v>
          </cell>
          <cell r="F391">
            <v>15</v>
          </cell>
          <cell r="G391">
            <v>224</v>
          </cell>
          <cell r="H391" t="str">
            <v>MUNICIPALIDAD DE JOSE FALCON</v>
          </cell>
          <cell r="I391">
            <v>23</v>
          </cell>
          <cell r="J391">
            <v>23</v>
          </cell>
          <cell r="K391">
            <v>46</v>
          </cell>
          <cell r="L391">
            <v>47</v>
          </cell>
          <cell r="M391">
            <v>26</v>
          </cell>
          <cell r="N391">
            <v>73</v>
          </cell>
          <cell r="O391">
            <v>119</v>
          </cell>
        </row>
        <row r="392">
          <cell r="A392" t="str">
            <v>MUNICIPALIDAD DE TENIENTE 1° MANUEL IRALA FERNANDEZ</v>
          </cell>
          <cell r="B392">
            <v>2021</v>
          </cell>
          <cell r="C392">
            <v>6</v>
          </cell>
          <cell r="D392">
            <v>30</v>
          </cell>
          <cell r="E392" t="str">
            <v>MUNICIPALIDADES</v>
          </cell>
          <cell r="F392">
            <v>15</v>
          </cell>
          <cell r="G392">
            <v>229</v>
          </cell>
          <cell r="H392" t="str">
            <v>MUNICIPALIDAD DE TTE. 1RO. MANUEL IRALA FERNANDEZ</v>
          </cell>
          <cell r="I392">
            <v>11</v>
          </cell>
          <cell r="J392">
            <v>8</v>
          </cell>
          <cell r="K392">
            <v>19</v>
          </cell>
          <cell r="L392">
            <v>23</v>
          </cell>
          <cell r="M392">
            <v>13</v>
          </cell>
          <cell r="N392">
            <v>36</v>
          </cell>
          <cell r="O392">
            <v>55</v>
          </cell>
        </row>
        <row r="393">
          <cell r="A393" t="str">
            <v>MUNICIPALIDAD DE TENIENTE ESTEBAN MARTINEZ</v>
          </cell>
          <cell r="B393">
            <v>2021</v>
          </cell>
          <cell r="C393">
            <v>5</v>
          </cell>
          <cell r="D393">
            <v>30</v>
          </cell>
          <cell r="E393" t="str">
            <v>MUNICIPALIDADES</v>
          </cell>
          <cell r="F393">
            <v>15</v>
          </cell>
          <cell r="G393">
            <v>232</v>
          </cell>
          <cell r="H393" t="str">
            <v>MUNICIPALIDAD DE TENIENTE ESTEBAN MARTINEZ</v>
          </cell>
          <cell r="I393">
            <v>7</v>
          </cell>
          <cell r="J393">
            <v>6</v>
          </cell>
          <cell r="K393">
            <v>13</v>
          </cell>
          <cell r="L393">
            <v>16</v>
          </cell>
          <cell r="M393">
            <v>10</v>
          </cell>
          <cell r="N393">
            <v>26</v>
          </cell>
          <cell r="O393">
            <v>39</v>
          </cell>
        </row>
        <row r="394">
          <cell r="A394" t="str">
            <v>MUNICIPALIDAD DE GENERAL JOSE MARIA BRUGUEZ</v>
          </cell>
          <cell r="B394">
            <v>2021</v>
          </cell>
          <cell r="C394">
            <v>2</v>
          </cell>
          <cell r="D394">
            <v>30</v>
          </cell>
          <cell r="E394" t="str">
            <v>MUNICIPALIDADES</v>
          </cell>
          <cell r="F394">
            <v>15</v>
          </cell>
          <cell r="G394">
            <v>233</v>
          </cell>
          <cell r="H394" t="str">
            <v>MUNICIPALIDAD DE GENERAL JOSE MARIA BRUGUEZ</v>
          </cell>
          <cell r="I394">
            <v>11</v>
          </cell>
          <cell r="J394">
            <v>5</v>
          </cell>
          <cell r="K394">
            <v>16</v>
          </cell>
          <cell r="L394">
            <v>25</v>
          </cell>
          <cell r="M394">
            <v>13</v>
          </cell>
          <cell r="N394">
            <v>38</v>
          </cell>
          <cell r="O394">
            <v>54</v>
          </cell>
        </row>
        <row r="395">
          <cell r="A395" t="str">
            <v>MUNICIPALIDAD DE MARISCAL JOSÉ FELIX ESTIGARRIBIA</v>
          </cell>
          <cell r="B395">
            <v>2021</v>
          </cell>
          <cell r="C395">
            <v>6</v>
          </cell>
          <cell r="D395">
            <v>30</v>
          </cell>
          <cell r="E395" t="str">
            <v>MUNICIPALIDADES</v>
          </cell>
          <cell r="F395">
            <v>16</v>
          </cell>
          <cell r="G395">
            <v>228</v>
          </cell>
          <cell r="H395" t="str">
            <v>MUNICIPALIDAD DE MARISCAL JOSE FELIX ESTIGARRIBIA</v>
          </cell>
          <cell r="I395">
            <v>19</v>
          </cell>
          <cell r="J395">
            <v>4</v>
          </cell>
          <cell r="K395">
            <v>23</v>
          </cell>
          <cell r="L395">
            <v>69</v>
          </cell>
          <cell r="M395">
            <v>30</v>
          </cell>
          <cell r="N395">
            <v>99</v>
          </cell>
          <cell r="O395">
            <v>122</v>
          </cell>
        </row>
        <row r="396">
          <cell r="A396" t="str">
            <v>MUNICIPALIDAD DE FILADELFIA</v>
          </cell>
          <cell r="B396">
            <v>2021</v>
          </cell>
          <cell r="C396">
            <v>7</v>
          </cell>
          <cell r="D396">
            <v>30</v>
          </cell>
          <cell r="E396" t="str">
            <v>MUNICIPALIDADES</v>
          </cell>
          <cell r="F396">
            <v>16</v>
          </cell>
          <cell r="G396">
            <v>230</v>
          </cell>
          <cell r="H396" t="str">
            <v>MUNICIPALIDAD DE FILADELFIA</v>
          </cell>
          <cell r="I396">
            <v>14</v>
          </cell>
          <cell r="J396">
            <v>3</v>
          </cell>
          <cell r="K396">
            <v>17</v>
          </cell>
          <cell r="L396">
            <v>76</v>
          </cell>
          <cell r="M396">
            <v>27</v>
          </cell>
          <cell r="N396">
            <v>103</v>
          </cell>
          <cell r="O396">
            <v>120</v>
          </cell>
        </row>
        <row r="397">
          <cell r="A397" t="str">
            <v>MUNICIPALIDAD DE LOMA PLATA</v>
          </cell>
          <cell r="B397">
            <v>2021</v>
          </cell>
          <cell r="C397">
            <v>6</v>
          </cell>
          <cell r="D397">
            <v>30</v>
          </cell>
          <cell r="E397" t="str">
            <v>MUNICIPALIDADES</v>
          </cell>
          <cell r="F397">
            <v>16</v>
          </cell>
          <cell r="G397">
            <v>231</v>
          </cell>
          <cell r="H397" t="str">
            <v>MUNICIPALIDAD DE LOMA PLATA</v>
          </cell>
          <cell r="I397">
            <v>14</v>
          </cell>
          <cell r="J397">
            <v>3</v>
          </cell>
          <cell r="K397">
            <v>17</v>
          </cell>
          <cell r="L397">
            <v>33</v>
          </cell>
          <cell r="M397">
            <v>23</v>
          </cell>
          <cell r="N397">
            <v>56</v>
          </cell>
          <cell r="O397">
            <v>73</v>
          </cell>
        </row>
        <row r="398">
          <cell r="A398" t="str">
            <v>MUNICIPALIDAD DE FUERTE OLIMPO</v>
          </cell>
          <cell r="B398">
            <v>2019</v>
          </cell>
          <cell r="C398">
            <v>10</v>
          </cell>
          <cell r="D398">
            <v>30</v>
          </cell>
          <cell r="E398" t="str">
            <v>MUNICIPALIDADES</v>
          </cell>
          <cell r="F398">
            <v>17</v>
          </cell>
          <cell r="G398">
            <v>225</v>
          </cell>
          <cell r="H398" t="str">
            <v>MUNICIPALIDAD DE FUERTE OLIMPO</v>
          </cell>
          <cell r="I398">
            <v>16</v>
          </cell>
          <cell r="J398">
            <v>7</v>
          </cell>
          <cell r="K398">
            <v>23</v>
          </cell>
          <cell r="L398">
            <v>0</v>
          </cell>
          <cell r="M398">
            <v>0</v>
          </cell>
          <cell r="N398">
            <v>0</v>
          </cell>
          <cell r="O398">
            <v>23</v>
          </cell>
        </row>
        <row r="399">
          <cell r="A399" t="str">
            <v>MUNICIPALIDAD DE DE LA VICTORIA</v>
          </cell>
          <cell r="B399">
            <v>2021</v>
          </cell>
          <cell r="C399">
            <v>6</v>
          </cell>
          <cell r="D399">
            <v>30</v>
          </cell>
          <cell r="E399" t="str">
            <v>MUNICIPALIDADES</v>
          </cell>
          <cell r="F399">
            <v>17</v>
          </cell>
          <cell r="G399">
            <v>226</v>
          </cell>
          <cell r="H399" t="str">
            <v>MUNICIPALIDAD DE LA VICTORIA</v>
          </cell>
          <cell r="I399">
            <v>24</v>
          </cell>
          <cell r="J399">
            <v>11</v>
          </cell>
          <cell r="K399">
            <v>35</v>
          </cell>
          <cell r="L399">
            <v>2</v>
          </cell>
          <cell r="M399">
            <v>1</v>
          </cell>
          <cell r="N399">
            <v>3</v>
          </cell>
          <cell r="O399">
            <v>38</v>
          </cell>
        </row>
        <row r="400">
          <cell r="A400" t="str">
            <v>MUNICIPALIDAD DE BAHIA NEGRA</v>
          </cell>
          <cell r="B400">
            <v>2021</v>
          </cell>
          <cell r="C400">
            <v>6</v>
          </cell>
          <cell r="D400">
            <v>30</v>
          </cell>
          <cell r="E400" t="str">
            <v>MUNICIPALIDADES</v>
          </cell>
          <cell r="F400">
            <v>17</v>
          </cell>
          <cell r="G400">
            <v>227</v>
          </cell>
          <cell r="H400" t="str">
            <v>MUNICIPALIDAD DE BAHIA NEGRA</v>
          </cell>
          <cell r="I400">
            <v>19</v>
          </cell>
          <cell r="J400">
            <v>9</v>
          </cell>
          <cell r="K400">
            <v>28</v>
          </cell>
          <cell r="L400">
            <v>0</v>
          </cell>
          <cell r="M400">
            <v>0</v>
          </cell>
          <cell r="N400">
            <v>0</v>
          </cell>
          <cell r="O400">
            <v>28</v>
          </cell>
        </row>
        <row r="401">
          <cell r="A401" t="str">
            <v>MUNICIPALIDAD DE CARMELO PERALTA</v>
          </cell>
          <cell r="B401">
            <v>2017</v>
          </cell>
          <cell r="C401">
            <v>2</v>
          </cell>
          <cell r="D401">
            <v>30</v>
          </cell>
          <cell r="E401" t="str">
            <v>MUNICIPALIDADES</v>
          </cell>
          <cell r="F401">
            <v>17</v>
          </cell>
          <cell r="G401">
            <v>235</v>
          </cell>
          <cell r="H401" t="str">
            <v>MUNICIPALIDAD DE CARMELO PERALTA</v>
          </cell>
          <cell r="I401">
            <v>7</v>
          </cell>
          <cell r="J401">
            <v>4</v>
          </cell>
          <cell r="K401">
            <v>11</v>
          </cell>
          <cell r="L401">
            <v>12</v>
          </cell>
          <cell r="M401">
            <v>5</v>
          </cell>
          <cell r="N401">
            <v>17</v>
          </cell>
          <cell r="O401">
            <v>28</v>
          </cell>
        </row>
        <row r="402">
          <cell r="A402" t="str">
            <v>COMPAÑÍA PARAGUAYA DE COMUNICACIONES S.A. - COPACO</v>
          </cell>
          <cell r="B402">
            <v>2021</v>
          </cell>
          <cell r="C402">
            <v>7</v>
          </cell>
          <cell r="D402">
            <v>40</v>
          </cell>
          <cell r="E402" t="str">
            <v>SOCIEDADES ANONIMAS CON PARTICIPACION ACCIONARIA DEL ESTADO</v>
          </cell>
          <cell r="F402">
            <v>1</v>
          </cell>
          <cell r="G402">
            <v>1</v>
          </cell>
          <cell r="H402" t="str">
            <v>COMPAÃ‘IA PARAGUAYA DE COMUNICACIONES S.A.</v>
          </cell>
          <cell r="I402">
            <v>2406</v>
          </cell>
          <cell r="J402">
            <v>1128</v>
          </cell>
          <cell r="K402">
            <v>3534</v>
          </cell>
          <cell r="L402">
            <v>0</v>
          </cell>
          <cell r="M402">
            <v>0</v>
          </cell>
          <cell r="N402">
            <v>0</v>
          </cell>
          <cell r="O402">
            <v>3534</v>
          </cell>
        </row>
        <row r="403">
          <cell r="A403" t="str">
            <v>EMPRESA DE SERVICIOS SANITARIOS DEL PARAGUAY S.A. - ESSAP</v>
          </cell>
          <cell r="B403">
            <v>2021</v>
          </cell>
          <cell r="C403">
            <v>6</v>
          </cell>
          <cell r="D403">
            <v>40</v>
          </cell>
          <cell r="E403" t="str">
            <v>SOCIEDADES ANONIMAS CON PARTICIPACION ACCIONARIA DEL ESTADO</v>
          </cell>
          <cell r="F403">
            <v>2</v>
          </cell>
          <cell r="G403">
            <v>1</v>
          </cell>
          <cell r="H403" t="str">
            <v>EMPRESA DE SERVICIOS SANITARIOS DEL PARAGUAY S.A. (ESSAP)</v>
          </cell>
          <cell r="I403">
            <v>1554</v>
          </cell>
          <cell r="J403">
            <v>450</v>
          </cell>
          <cell r="K403">
            <v>2004</v>
          </cell>
          <cell r="L403">
            <v>205</v>
          </cell>
          <cell r="M403">
            <v>101</v>
          </cell>
          <cell r="N403">
            <v>306</v>
          </cell>
          <cell r="O403">
            <v>2310</v>
          </cell>
        </row>
        <row r="404">
          <cell r="A404" t="str">
            <v>CAÑAS PARAGUAYAS S.A. - CAPASA</v>
          </cell>
          <cell r="B404">
            <v>2021</v>
          </cell>
          <cell r="C404">
            <v>6</v>
          </cell>
          <cell r="D404">
            <v>40</v>
          </cell>
          <cell r="E404" t="str">
            <v>SOCIEDADES ANONIMAS CON PARTICIPACION ACCIONARIA DEL ESTADO</v>
          </cell>
          <cell r="F404">
            <v>3</v>
          </cell>
          <cell r="G404">
            <v>1</v>
          </cell>
          <cell r="H404" t="str">
            <v>CAÃ‘AS PARAGUAYAS S.A. (CAPASA)</v>
          </cell>
          <cell r="I404">
            <v>117</v>
          </cell>
          <cell r="J404">
            <v>54</v>
          </cell>
          <cell r="K404">
            <v>171</v>
          </cell>
          <cell r="L404">
            <v>7</v>
          </cell>
          <cell r="M404">
            <v>10</v>
          </cell>
          <cell r="N404">
            <v>17</v>
          </cell>
          <cell r="O404">
            <v>188</v>
          </cell>
        </row>
        <row r="405">
          <cell r="A405" t="str">
            <v>FERROCARRILES DEL PARAGUAY S.A. - FEPASA</v>
          </cell>
          <cell r="B405">
            <v>2015</v>
          </cell>
          <cell r="C405">
            <v>1</v>
          </cell>
          <cell r="D405">
            <v>40</v>
          </cell>
          <cell r="E405" t="str">
            <v>SOCIEDADES ANONIMAS CON PARTICIPACION ACCIONARIA DEL ESTADO</v>
          </cell>
          <cell r="F405">
            <v>4</v>
          </cell>
          <cell r="G405">
            <v>1</v>
          </cell>
          <cell r="H405" t="str">
            <v>FERROCARRILES DEL PARAGUAY S.A. (FEPASA)</v>
          </cell>
          <cell r="I405">
            <v>19</v>
          </cell>
          <cell r="J405">
            <v>2</v>
          </cell>
          <cell r="K405">
            <v>21</v>
          </cell>
          <cell r="L405">
            <v>0</v>
          </cell>
          <cell r="M405">
            <v>0</v>
          </cell>
          <cell r="N405">
            <v>0</v>
          </cell>
          <cell r="O405">
            <v>21</v>
          </cell>
        </row>
        <row r="406">
          <cell r="A406" t="str">
            <v>ENTIDAD BINACIONAL YACYRETA</v>
          </cell>
          <cell r="B406">
            <v>2016</v>
          </cell>
          <cell r="C406">
            <v>12</v>
          </cell>
          <cell r="D406">
            <v>90</v>
          </cell>
          <cell r="E406" t="str">
            <v>ENTIDADES BINACIONALES</v>
          </cell>
          <cell r="F406">
            <v>2</v>
          </cell>
          <cell r="G406">
            <v>1</v>
          </cell>
          <cell r="H406" t="str">
            <v>ENTIDAD BINACIONAL YACYRETA (EBY)</v>
          </cell>
          <cell r="I406">
            <v>788</v>
          </cell>
          <cell r="J406">
            <v>303</v>
          </cell>
          <cell r="K406">
            <v>1091</v>
          </cell>
          <cell r="L406">
            <v>513</v>
          </cell>
          <cell r="M406">
            <v>164</v>
          </cell>
          <cell r="N406">
            <v>677</v>
          </cell>
          <cell r="O406">
            <v>1768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FuncPorSexo"/>
    </sheetNames>
    <sheetDataSet>
      <sheetData sheetId="0">
        <row r="6">
          <cell r="A6" t="str">
            <v>CONGRESO NACIONAL</v>
          </cell>
          <cell r="B6">
            <v>2021</v>
          </cell>
          <cell r="C6">
            <v>11</v>
          </cell>
          <cell r="D6">
            <v>11</v>
          </cell>
          <cell r="E6" t="str">
            <v>PODER LEGISLATIVO</v>
          </cell>
          <cell r="F6">
            <v>1</v>
          </cell>
          <cell r="G6">
            <v>1</v>
          </cell>
          <cell r="H6" t="str">
            <v>CONGRESO NACIONAL (CN)</v>
          </cell>
          <cell r="I6">
            <v>395</v>
          </cell>
          <cell r="J6">
            <v>263</v>
          </cell>
          <cell r="K6">
            <v>658</v>
          </cell>
          <cell r="L6">
            <v>113</v>
          </cell>
          <cell r="M6">
            <v>85</v>
          </cell>
          <cell r="N6">
            <v>198</v>
          </cell>
        </row>
        <row r="7">
          <cell r="A7" t="str">
            <v>HONORABLE CAMARA DE SENADORES</v>
          </cell>
          <cell r="B7">
            <v>2021</v>
          </cell>
          <cell r="C7">
            <v>11</v>
          </cell>
          <cell r="D7">
            <v>11</v>
          </cell>
          <cell r="E7" t="str">
            <v>PODER LEGISLATIVO</v>
          </cell>
          <cell r="F7">
            <v>2</v>
          </cell>
          <cell r="G7">
            <v>1</v>
          </cell>
          <cell r="H7" t="str">
            <v>HONORABLE CAMARA DE SENADORES (HCS)</v>
          </cell>
          <cell r="I7">
            <v>443</v>
          </cell>
          <cell r="J7">
            <v>319</v>
          </cell>
          <cell r="K7">
            <v>762</v>
          </cell>
          <cell r="L7">
            <v>137</v>
          </cell>
          <cell r="M7">
            <v>94</v>
          </cell>
          <cell r="N7">
            <v>231</v>
          </cell>
        </row>
        <row r="8">
          <cell r="A8" t="str">
            <v xml:space="preserve">HONORABLE CAMARA DE DIPUTADOS </v>
          </cell>
          <cell r="B8">
            <v>2021</v>
          </cell>
          <cell r="C8">
            <v>11</v>
          </cell>
          <cell r="D8">
            <v>11</v>
          </cell>
          <cell r="E8" t="str">
            <v>PODER LEGISLATIVO</v>
          </cell>
          <cell r="F8">
            <v>3</v>
          </cell>
          <cell r="G8">
            <v>1</v>
          </cell>
          <cell r="H8" t="str">
            <v>HONORABLE CAMARA DE DIPUTADOS (HCD)</v>
          </cell>
          <cell r="I8">
            <v>798</v>
          </cell>
          <cell r="J8">
            <v>630</v>
          </cell>
          <cell r="K8">
            <v>1428</v>
          </cell>
          <cell r="L8">
            <v>397</v>
          </cell>
          <cell r="M8">
            <v>233</v>
          </cell>
          <cell r="N8">
            <v>630</v>
          </cell>
        </row>
        <row r="9">
          <cell r="A9" t="str">
            <v>PRESIDENCIA DE LA REPÚBLICA  / GABINETE CIVIL</v>
          </cell>
          <cell r="B9">
            <v>2021</v>
          </cell>
          <cell r="C9">
            <v>11</v>
          </cell>
          <cell r="D9">
            <v>12</v>
          </cell>
          <cell r="E9" t="str">
            <v>PODER EJECUTIVO</v>
          </cell>
          <cell r="F9">
            <v>1</v>
          </cell>
          <cell r="G9">
            <v>2</v>
          </cell>
          <cell r="H9" t="str">
            <v>PRESIDENCIA DE LA REPUBLICA / GABINETE CIVIL</v>
          </cell>
          <cell r="I9">
            <v>103</v>
          </cell>
          <cell r="J9">
            <v>87</v>
          </cell>
          <cell r="K9">
            <v>190</v>
          </cell>
          <cell r="L9">
            <v>33</v>
          </cell>
          <cell r="M9">
            <v>34</v>
          </cell>
          <cell r="N9">
            <v>67</v>
          </cell>
        </row>
        <row r="10">
          <cell r="A10" t="str">
            <v>GABINETE MILITAR</v>
          </cell>
          <cell r="B10">
            <v>2018</v>
          </cell>
          <cell r="C10">
            <v>12</v>
          </cell>
          <cell r="D10">
            <v>12</v>
          </cell>
          <cell r="E10" t="str">
            <v>PODER EJECUTIVO</v>
          </cell>
          <cell r="F10">
            <v>1</v>
          </cell>
          <cell r="G10">
            <v>3</v>
          </cell>
          <cell r="H10" t="str">
            <v>GABINETE MILITAR (GM)</v>
          </cell>
          <cell r="I10">
            <v>16</v>
          </cell>
          <cell r="J10">
            <v>10</v>
          </cell>
          <cell r="K10">
            <v>26</v>
          </cell>
          <cell r="L10">
            <v>1</v>
          </cell>
          <cell r="M10">
            <v>1</v>
          </cell>
          <cell r="N10">
            <v>2</v>
          </cell>
        </row>
        <row r="11">
          <cell r="A11" t="str">
            <v>PROCURADURÍA GENERAL DE LA REPÚBLICA</v>
          </cell>
          <cell r="B11">
            <v>2021</v>
          </cell>
          <cell r="C11">
            <v>11</v>
          </cell>
          <cell r="D11">
            <v>12</v>
          </cell>
          <cell r="E11" t="str">
            <v>PODER EJECUTIVO</v>
          </cell>
          <cell r="F11">
            <v>1</v>
          </cell>
          <cell r="G11">
            <v>4</v>
          </cell>
          <cell r="H11" t="str">
            <v>PROCURADURIA GENERAL DE LA REPUBLICA (PGR)</v>
          </cell>
          <cell r="I11">
            <v>64</v>
          </cell>
          <cell r="J11">
            <v>50</v>
          </cell>
          <cell r="K11">
            <v>114</v>
          </cell>
          <cell r="L11">
            <v>3</v>
          </cell>
          <cell r="M11">
            <v>2</v>
          </cell>
          <cell r="N11">
            <v>5</v>
          </cell>
        </row>
        <row r="12">
          <cell r="A12" t="str">
            <v>MINISTERIO DE DESARROLLO SOCIAL (Ex-SAS)</v>
          </cell>
          <cell r="B12">
            <v>2021</v>
          </cell>
          <cell r="C12">
            <v>11</v>
          </cell>
          <cell r="D12">
            <v>12</v>
          </cell>
          <cell r="E12" t="str">
            <v>PODER EJECUTIVO</v>
          </cell>
          <cell r="F12">
            <v>1</v>
          </cell>
          <cell r="G12">
            <v>5</v>
          </cell>
          <cell r="H12" t="str">
            <v>SECRETARIA DE ACCION SOCIAL (SAS)</v>
          </cell>
          <cell r="I12">
            <v>140</v>
          </cell>
          <cell r="J12">
            <v>156</v>
          </cell>
          <cell r="K12">
            <v>296</v>
          </cell>
          <cell r="L12">
            <v>502</v>
          </cell>
          <cell r="M12">
            <v>638</v>
          </cell>
          <cell r="N12">
            <v>1140</v>
          </cell>
        </row>
        <row r="13">
          <cell r="A13" t="str">
            <v>AUDITORÍA GENERAL DEL PODER EJECUTIVO (AGPE)</v>
          </cell>
          <cell r="B13">
            <v>2021</v>
          </cell>
          <cell r="C13">
            <v>11</v>
          </cell>
          <cell r="D13">
            <v>12</v>
          </cell>
          <cell r="E13" t="str">
            <v>PODER EJECUTIVO</v>
          </cell>
          <cell r="F13">
            <v>1</v>
          </cell>
          <cell r="G13">
            <v>6</v>
          </cell>
          <cell r="H13" t="str">
            <v>AUDITORIA GENERAL DEL PODER EJECUTIVO (AGPE)</v>
          </cell>
          <cell r="I13">
            <v>36</v>
          </cell>
          <cell r="J13">
            <v>30</v>
          </cell>
          <cell r="K13">
            <v>66</v>
          </cell>
          <cell r="L13">
            <v>2</v>
          </cell>
          <cell r="M13">
            <v>2</v>
          </cell>
          <cell r="N13">
            <v>4</v>
          </cell>
        </row>
        <row r="14">
          <cell r="A14" t="str">
            <v>SECRETARIA TÉCNICA DE PLANIFICACIÓN DEL DESARROLLO ECONÓMICO Y SOCIAL (STP)</v>
          </cell>
          <cell r="B14">
            <v>2021</v>
          </cell>
          <cell r="C14">
            <v>11</v>
          </cell>
          <cell r="D14">
            <v>12</v>
          </cell>
          <cell r="E14" t="str">
            <v>PODER EJECUTIVO</v>
          </cell>
          <cell r="F14">
            <v>1</v>
          </cell>
          <cell r="G14">
            <v>7</v>
          </cell>
          <cell r="H14" t="str">
            <v>SECRETARIA TECNICA DE PLANIFICACION DEL DESARROLLO ECONOMICO Y SOCIAL (STP)</v>
          </cell>
          <cell r="I14">
            <v>66</v>
          </cell>
          <cell r="J14">
            <v>62</v>
          </cell>
          <cell r="K14">
            <v>128</v>
          </cell>
          <cell r="L14">
            <v>19</v>
          </cell>
          <cell r="M14">
            <v>23</v>
          </cell>
          <cell r="N14">
            <v>42</v>
          </cell>
        </row>
        <row r="15">
          <cell r="A15" t="str">
            <v>SECRETARÍA DE LA FUNCIÓN PÚBLICA (SFP)</v>
          </cell>
          <cell r="B15">
            <v>2021</v>
          </cell>
          <cell r="C15">
            <v>11</v>
          </cell>
          <cell r="D15">
            <v>12</v>
          </cell>
          <cell r="E15" t="str">
            <v>PODER EJECUTIVO</v>
          </cell>
          <cell r="F15">
            <v>1</v>
          </cell>
          <cell r="G15">
            <v>8</v>
          </cell>
          <cell r="H15" t="str">
            <v>SECRETARIA DE LA FUNCION PUBLICA (SFP)</v>
          </cell>
          <cell r="I15">
            <v>27</v>
          </cell>
          <cell r="J15">
            <v>47</v>
          </cell>
          <cell r="K15">
            <v>74</v>
          </cell>
          <cell r="L15">
            <v>3</v>
          </cell>
          <cell r="M15">
            <v>4</v>
          </cell>
          <cell r="N15">
            <v>7</v>
          </cell>
        </row>
        <row r="16">
          <cell r="A16" t="str">
            <v xml:space="preserve">DIRECCIÓN GENERAL DE ESTADÍSTICA, ENCUESTAS Y CENSOS (DGEEC) </v>
          </cell>
          <cell r="B16">
            <v>2021</v>
          </cell>
          <cell r="C16">
            <v>1</v>
          </cell>
          <cell r="D16">
            <v>12</v>
          </cell>
          <cell r="E16" t="str">
            <v>PODER EJECUTIVO</v>
          </cell>
          <cell r="F16">
            <v>1</v>
          </cell>
          <cell r="G16">
            <v>9</v>
          </cell>
          <cell r="H16" t="str">
            <v>DIRECCION GENERAL DE ESTADISTICAS, ENCUESTAS Y CENSOS (DGEEC)</v>
          </cell>
          <cell r="I16">
            <v>45</v>
          </cell>
          <cell r="J16">
            <v>51</v>
          </cell>
          <cell r="K16">
            <v>96</v>
          </cell>
          <cell r="L16">
            <v>137</v>
          </cell>
          <cell r="M16">
            <v>148</v>
          </cell>
          <cell r="N16">
            <v>285</v>
          </cell>
        </row>
        <row r="17">
          <cell r="A17" t="str">
            <v>SECRETARÍA NACIONAL ANTIDROGAS (SENAD)</v>
          </cell>
          <cell r="B17">
            <v>2021</v>
          </cell>
          <cell r="C17">
            <v>12</v>
          </cell>
          <cell r="D17">
            <v>12</v>
          </cell>
          <cell r="E17" t="str">
            <v>PODER EJECUTIVO</v>
          </cell>
          <cell r="F17">
            <v>1</v>
          </cell>
          <cell r="G17">
            <v>10</v>
          </cell>
          <cell r="H17" t="str">
            <v>SECRETARIA NACIONAL ANTIDROGAS (SENAD)</v>
          </cell>
          <cell r="I17">
            <v>255</v>
          </cell>
          <cell r="J17">
            <v>118</v>
          </cell>
          <cell r="K17">
            <v>373</v>
          </cell>
          <cell r="L17">
            <v>16</v>
          </cell>
          <cell r="M17">
            <v>11</v>
          </cell>
          <cell r="N17">
            <v>27</v>
          </cell>
        </row>
        <row r="18">
          <cell r="A18" t="str">
            <v xml:space="preserve">CONSEJO DE LA DEFENSA NACIONAL </v>
          </cell>
          <cell r="B18">
            <v>2021</v>
          </cell>
          <cell r="C18">
            <v>10</v>
          </cell>
          <cell r="D18">
            <v>12</v>
          </cell>
          <cell r="E18" t="str">
            <v>PODER EJECUTIVO</v>
          </cell>
          <cell r="F18">
            <v>1</v>
          </cell>
          <cell r="G18">
            <v>11</v>
          </cell>
          <cell r="H18" t="str">
            <v>CONSEJO DE LA DEFENSA NACIONAL (CODENA)</v>
          </cell>
          <cell r="I18">
            <v>10</v>
          </cell>
          <cell r="J18">
            <v>1</v>
          </cell>
          <cell r="K18">
            <v>11</v>
          </cell>
          <cell r="L18">
            <v>0</v>
          </cell>
          <cell r="M18">
            <v>0</v>
          </cell>
          <cell r="N18">
            <v>0</v>
          </cell>
        </row>
        <row r="19">
          <cell r="A19" t="str">
            <v xml:space="preserve">SECRETARÍA DE DESARROLLO PARA REPATRIADOS Y REFUGIADOS CONNACIONALES </v>
          </cell>
          <cell r="B19">
            <v>2021</v>
          </cell>
          <cell r="C19">
            <v>10</v>
          </cell>
          <cell r="D19">
            <v>12</v>
          </cell>
          <cell r="E19" t="str">
            <v>PODER EJECUTIVO</v>
          </cell>
          <cell r="F19">
            <v>1</v>
          </cell>
          <cell r="G19">
            <v>12</v>
          </cell>
          <cell r="H19" t="str">
            <v>SECRETARIA DE DESARROLLO PARA REPATRIADOS Y REFUGIADOS CONNACIONALES (SEDEREC)</v>
          </cell>
          <cell r="I19">
            <v>36</v>
          </cell>
          <cell r="J19">
            <v>30</v>
          </cell>
          <cell r="K19">
            <v>66</v>
          </cell>
          <cell r="L19">
            <v>19</v>
          </cell>
          <cell r="M19">
            <v>32</v>
          </cell>
          <cell r="N19">
            <v>51</v>
          </cell>
        </row>
        <row r="20">
          <cell r="A20" t="str">
            <v>SECRETARÍA NACIONAL DE TURISMO (SENATUR)</v>
          </cell>
          <cell r="B20">
            <v>2021</v>
          </cell>
          <cell r="C20">
            <v>12</v>
          </cell>
          <cell r="D20">
            <v>12</v>
          </cell>
          <cell r="E20" t="str">
            <v>PODER EJECUTIVO</v>
          </cell>
          <cell r="F20">
            <v>1</v>
          </cell>
          <cell r="G20">
            <v>13</v>
          </cell>
          <cell r="H20" t="str">
            <v>SECRETARIA NACIONAL DE TURISMO (SENATUR)</v>
          </cell>
          <cell r="I20">
            <v>66</v>
          </cell>
          <cell r="J20">
            <v>110</v>
          </cell>
          <cell r="K20">
            <v>176</v>
          </cell>
          <cell r="L20">
            <v>54</v>
          </cell>
          <cell r="M20">
            <v>54</v>
          </cell>
          <cell r="N20">
            <v>108</v>
          </cell>
        </row>
        <row r="21">
          <cell r="A21" t="str">
            <v>SECRETARÍA DE PREVENCIÓN DE LAVADO DE DINERO O BIENES- SEPRELAD</v>
          </cell>
          <cell r="B21">
            <v>2021</v>
          </cell>
          <cell r="C21">
            <v>11</v>
          </cell>
          <cell r="D21">
            <v>12</v>
          </cell>
          <cell r="E21" t="str">
            <v>PODER EJECUTIVO</v>
          </cell>
          <cell r="F21">
            <v>1</v>
          </cell>
          <cell r="G21">
            <v>14</v>
          </cell>
          <cell r="H21" t="str">
            <v>SECRETARIA DE PREVENCION DE LAVADO DE DINERO O BIENES (SEPRELAD)</v>
          </cell>
          <cell r="I21">
            <v>36</v>
          </cell>
          <cell r="J21">
            <v>36</v>
          </cell>
          <cell r="K21">
            <v>72</v>
          </cell>
          <cell r="L21">
            <v>4</v>
          </cell>
          <cell r="M21">
            <v>4</v>
          </cell>
          <cell r="N21">
            <v>8</v>
          </cell>
        </row>
        <row r="22">
          <cell r="A22" t="str">
            <v>CONSEJO NACIONAL DE CIENCIA Y TECNOLOGÍA (CONACYT)</v>
          </cell>
          <cell r="B22">
            <v>2021</v>
          </cell>
          <cell r="C22">
            <v>11</v>
          </cell>
          <cell r="D22">
            <v>12</v>
          </cell>
          <cell r="E22" t="str">
            <v>PODER EJECUTIVO</v>
          </cell>
          <cell r="F22">
            <v>1</v>
          </cell>
          <cell r="G22">
            <v>15</v>
          </cell>
          <cell r="H22" t="str">
            <v>CONSEJO NACIONAL DE CIENCIA Y TECNOLOGIA (CONACYT)</v>
          </cell>
          <cell r="I22">
            <v>15</v>
          </cell>
          <cell r="J22">
            <v>21</v>
          </cell>
          <cell r="K22">
            <v>36</v>
          </cell>
          <cell r="L22">
            <v>31</v>
          </cell>
          <cell r="M22">
            <v>44</v>
          </cell>
          <cell r="N22">
            <v>75</v>
          </cell>
        </row>
        <row r="23">
          <cell r="A23" t="str">
            <v>ESCRIBANÍA MAYOR DE GOBIERNO</v>
          </cell>
          <cell r="B23">
            <v>2021</v>
          </cell>
          <cell r="C23">
            <v>11</v>
          </cell>
          <cell r="D23">
            <v>12</v>
          </cell>
          <cell r="E23" t="str">
            <v>PODER EJECUTIVO</v>
          </cell>
          <cell r="F23">
            <v>1</v>
          </cell>
          <cell r="G23">
            <v>16</v>
          </cell>
          <cell r="H23" t="str">
            <v>ESCRIBANIA MAYOR DE GOBIERNO (EMG)</v>
          </cell>
          <cell r="I23">
            <v>13</v>
          </cell>
          <cell r="J23">
            <v>17</v>
          </cell>
          <cell r="K23">
            <v>30</v>
          </cell>
          <cell r="L23">
            <v>2</v>
          </cell>
          <cell r="M23">
            <v>0</v>
          </cell>
          <cell r="N23">
            <v>2</v>
          </cell>
        </row>
        <row r="24">
          <cell r="A24" t="str">
            <v>OEE Reestructurado</v>
          </cell>
          <cell r="B24">
            <v>2018</v>
          </cell>
          <cell r="C24">
            <v>12</v>
          </cell>
          <cell r="D24">
            <v>12</v>
          </cell>
          <cell r="E24" t="str">
            <v>PODER EJECUTIVO</v>
          </cell>
          <cell r="F24">
            <v>1</v>
          </cell>
          <cell r="G24">
            <v>18</v>
          </cell>
          <cell r="H24" t="str">
            <v>SECRETARIA NACIONAL DE LA NIÃ‘EZ Y LA ADOLESCENCIA (SNNA)</v>
          </cell>
          <cell r="I24">
            <v>142</v>
          </cell>
          <cell r="J24">
            <v>319</v>
          </cell>
          <cell r="K24">
            <v>461</v>
          </cell>
          <cell r="L24">
            <v>74</v>
          </cell>
          <cell r="M24">
            <v>174</v>
          </cell>
          <cell r="N24">
            <v>248</v>
          </cell>
        </row>
        <row r="25">
          <cell r="A25" t="str">
            <v>SECRETARÍA DE EMERGENCIA NACIONAL (SEN)</v>
          </cell>
          <cell r="B25">
            <v>2021</v>
          </cell>
          <cell r="C25">
            <v>11</v>
          </cell>
          <cell r="D25">
            <v>12</v>
          </cell>
          <cell r="E25" t="str">
            <v>PODER EJECUTIVO</v>
          </cell>
          <cell r="F25">
            <v>1</v>
          </cell>
          <cell r="G25">
            <v>19</v>
          </cell>
          <cell r="H25" t="str">
            <v>SECRETARIA DE EMERGENCIA NACIONAL (SEN)</v>
          </cell>
          <cell r="I25">
            <v>43</v>
          </cell>
          <cell r="J25">
            <v>30</v>
          </cell>
          <cell r="K25">
            <v>73</v>
          </cell>
          <cell r="L25">
            <v>433</v>
          </cell>
          <cell r="M25">
            <v>166</v>
          </cell>
          <cell r="N25">
            <v>599</v>
          </cell>
        </row>
        <row r="26">
          <cell r="A26" t="str">
            <v>SECRETARÍA NACIONAL DE DEPORTES (SND)</v>
          </cell>
          <cell r="B26">
            <v>2021</v>
          </cell>
          <cell r="C26">
            <v>11</v>
          </cell>
          <cell r="D26">
            <v>12</v>
          </cell>
          <cell r="E26" t="str">
            <v>PODER EJECUTIVO</v>
          </cell>
          <cell r="F26">
            <v>1</v>
          </cell>
          <cell r="G26">
            <v>20</v>
          </cell>
          <cell r="H26" t="str">
            <v>SECRETARIA NACIONAL DE DEPORTES (SND)</v>
          </cell>
          <cell r="I26">
            <v>51</v>
          </cell>
          <cell r="J26">
            <v>25</v>
          </cell>
          <cell r="K26">
            <v>76</v>
          </cell>
          <cell r="L26">
            <v>18</v>
          </cell>
          <cell r="M26">
            <v>14</v>
          </cell>
          <cell r="N26">
            <v>32</v>
          </cell>
        </row>
        <row r="27">
          <cell r="A27" t="str">
            <v>SECRETARÍA NACIONAL DE CULTURA (SNC)</v>
          </cell>
          <cell r="B27">
            <v>2021</v>
          </cell>
          <cell r="C27">
            <v>11</v>
          </cell>
          <cell r="D27">
            <v>12</v>
          </cell>
          <cell r="E27" t="str">
            <v>PODER EJECUTIVO</v>
          </cell>
          <cell r="F27">
            <v>1</v>
          </cell>
          <cell r="G27">
            <v>22</v>
          </cell>
          <cell r="H27" t="str">
            <v>SECRETARIA NACIONAL DE CULTURA (SNC)</v>
          </cell>
          <cell r="I27">
            <v>79</v>
          </cell>
          <cell r="J27">
            <v>98</v>
          </cell>
          <cell r="K27">
            <v>177</v>
          </cell>
          <cell r="L27">
            <v>21</v>
          </cell>
          <cell r="M27">
            <v>33</v>
          </cell>
          <cell r="N27">
            <v>54</v>
          </cell>
        </row>
        <row r="28">
          <cell r="A28" t="str">
            <v xml:space="preserve">GABINETE SOCIAL </v>
          </cell>
          <cell r="B28">
            <v>2021</v>
          </cell>
          <cell r="C28">
            <v>11</v>
          </cell>
          <cell r="D28">
            <v>12</v>
          </cell>
          <cell r="E28" t="str">
            <v>PODER EJECUTIVO</v>
          </cell>
          <cell r="F28">
            <v>1</v>
          </cell>
          <cell r="G28">
            <v>23</v>
          </cell>
          <cell r="H28" t="str">
            <v>GABINETE SOCIAL (GS)</v>
          </cell>
          <cell r="I28">
            <v>5</v>
          </cell>
          <cell r="J28">
            <v>3</v>
          </cell>
          <cell r="K28">
            <v>8</v>
          </cell>
          <cell r="L28">
            <v>7</v>
          </cell>
          <cell r="M28">
            <v>14</v>
          </cell>
          <cell r="N28">
            <v>21</v>
          </cell>
        </row>
        <row r="29">
          <cell r="A29" t="str">
            <v>SECRETARÍA DE INFORMACIÓN Y COMUNICACIÓN PARA EL DESARROLLO (SICOM)</v>
          </cell>
          <cell r="B29">
            <v>2018</v>
          </cell>
          <cell r="C29">
            <v>12</v>
          </cell>
          <cell r="D29">
            <v>12</v>
          </cell>
          <cell r="E29" t="str">
            <v>PODER EJECUTIVO</v>
          </cell>
          <cell r="F29">
            <v>1</v>
          </cell>
          <cell r="G29">
            <v>24</v>
          </cell>
          <cell r="H29" t="str">
            <v>SECRETARIA DE INFORMACION Y COMUNICACION (SICOM)</v>
          </cell>
          <cell r="I29">
            <v>85</v>
          </cell>
          <cell r="J29">
            <v>50</v>
          </cell>
          <cell r="K29">
            <v>135</v>
          </cell>
          <cell r="L29">
            <v>104</v>
          </cell>
          <cell r="M29">
            <v>45</v>
          </cell>
          <cell r="N29">
            <v>149</v>
          </cell>
        </row>
        <row r="30">
          <cell r="A30" t="str">
            <v>SECRETARÍA DE POLÍTICAS LINGÜÍSTICAS (SPL)</v>
          </cell>
          <cell r="B30">
            <v>2021</v>
          </cell>
          <cell r="C30">
            <v>11</v>
          </cell>
          <cell r="D30">
            <v>12</v>
          </cell>
          <cell r="E30" t="str">
            <v>PODER EJECUTIVO</v>
          </cell>
          <cell r="F30">
            <v>1</v>
          </cell>
          <cell r="G30">
            <v>25</v>
          </cell>
          <cell r="H30" t="str">
            <v>SECRETARIA DE POLITICAS LINGUISTICAS (SPL)</v>
          </cell>
          <cell r="I30">
            <v>16</v>
          </cell>
          <cell r="J30">
            <v>19</v>
          </cell>
          <cell r="K30">
            <v>35</v>
          </cell>
          <cell r="L30">
            <v>0</v>
          </cell>
          <cell r="M30">
            <v>2</v>
          </cell>
          <cell r="N30">
            <v>2</v>
          </cell>
        </row>
        <row r="31">
          <cell r="A31" t="str">
            <v>SECRETARIA NACIONAL POR LOS DERECHOS HUMANOS DE LAS PERSONAS CON DISCAPACIDAD (SENADIS)</v>
          </cell>
          <cell r="B31">
            <v>2021</v>
          </cell>
          <cell r="C31">
            <v>11</v>
          </cell>
          <cell r="D31">
            <v>12</v>
          </cell>
          <cell r="E31" t="str">
            <v>PODER EJECUTIVO</v>
          </cell>
          <cell r="F31">
            <v>1</v>
          </cell>
          <cell r="G31">
            <v>26</v>
          </cell>
          <cell r="H31" t="str">
            <v>SECRETARIA NACIONAL POR LOS DERECHOS HUMANOS DE LAS PERSONAS CON DISCAPACIDAD (SENADIS)</v>
          </cell>
          <cell r="I31">
            <v>160</v>
          </cell>
          <cell r="J31">
            <v>233</v>
          </cell>
          <cell r="K31">
            <v>393</v>
          </cell>
          <cell r="L31">
            <v>57</v>
          </cell>
          <cell r="M31">
            <v>70</v>
          </cell>
          <cell r="N31">
            <v>127</v>
          </cell>
        </row>
        <row r="32">
          <cell r="A32" t="str">
            <v>SECRETARÍA NACIONAL DE TECNOLOGÍAS DE LA INFORMACIÓN Y COMUNICACIÓN  (SENATICs)</v>
          </cell>
          <cell r="B32">
            <v>2018</v>
          </cell>
          <cell r="C32">
            <v>12</v>
          </cell>
          <cell r="D32">
            <v>12</v>
          </cell>
          <cell r="E32" t="str">
            <v>PODER EJECUTIVO</v>
          </cell>
          <cell r="F32">
            <v>1</v>
          </cell>
          <cell r="G32">
            <v>27</v>
          </cell>
          <cell r="H32" t="str">
            <v>SECRETARIA NACIONAL DE TECNOLOGIAS DE LA INFORMACION Y COMUNICACION (SENATICS)</v>
          </cell>
          <cell r="I32">
            <v>52</v>
          </cell>
          <cell r="J32">
            <v>26</v>
          </cell>
          <cell r="K32">
            <v>78</v>
          </cell>
          <cell r="L32">
            <v>15</v>
          </cell>
          <cell r="M32">
            <v>12</v>
          </cell>
          <cell r="N32">
            <v>27</v>
          </cell>
        </row>
        <row r="33">
          <cell r="A33" t="str">
            <v>SECRETARÍA NACIONAL DE LA JUVENTUD (SNJ)</v>
          </cell>
          <cell r="B33">
            <v>2021</v>
          </cell>
          <cell r="C33">
            <v>11</v>
          </cell>
          <cell r="D33">
            <v>12</v>
          </cell>
          <cell r="E33" t="str">
            <v>PODER EJECUTIVO</v>
          </cell>
          <cell r="F33">
            <v>1</v>
          </cell>
          <cell r="G33">
            <v>28</v>
          </cell>
          <cell r="H33" t="str">
            <v>SECRETARIA NACIONAL DE LA JUVENTUD (SNJ)</v>
          </cell>
          <cell r="I33">
            <v>9</v>
          </cell>
          <cell r="J33">
            <v>9</v>
          </cell>
          <cell r="K33">
            <v>18</v>
          </cell>
          <cell r="L33">
            <v>3</v>
          </cell>
          <cell r="M33">
            <v>6</v>
          </cell>
          <cell r="N33">
            <v>9</v>
          </cell>
        </row>
        <row r="34">
          <cell r="A34" t="str">
            <v>SECRETARÍA NACIONAL ANTICORRUPCIÓN (SENAC)</v>
          </cell>
          <cell r="B34">
            <v>2021</v>
          </cell>
          <cell r="C34">
            <v>11</v>
          </cell>
          <cell r="D34">
            <v>12</v>
          </cell>
          <cell r="E34" t="str">
            <v>PODER EJECUTIVO</v>
          </cell>
          <cell r="F34">
            <v>1</v>
          </cell>
          <cell r="G34">
            <v>29</v>
          </cell>
          <cell r="H34" t="str">
            <v>SECRETARIA NACIONAL ANTICORRUPCION (SENAC)</v>
          </cell>
          <cell r="I34">
            <v>7</v>
          </cell>
          <cell r="J34">
            <v>6</v>
          </cell>
          <cell r="K34">
            <v>13</v>
          </cell>
          <cell r="L34">
            <v>2</v>
          </cell>
          <cell r="M34">
            <v>3</v>
          </cell>
          <cell r="N34">
            <v>5</v>
          </cell>
        </row>
        <row r="35">
          <cell r="A35" t="str">
            <v xml:space="preserve">ORQUESTA SINFÓNICA NACIONAL </v>
          </cell>
          <cell r="B35">
            <v>2021</v>
          </cell>
          <cell r="C35">
            <v>12</v>
          </cell>
          <cell r="D35">
            <v>12</v>
          </cell>
          <cell r="E35" t="str">
            <v>PODER EJECUTIVO</v>
          </cell>
          <cell r="F35">
            <v>1</v>
          </cell>
          <cell r="G35">
            <v>30</v>
          </cell>
          <cell r="H35" t="str">
            <v>ORQUESTA SINFONICA NACIONAL (OSN)</v>
          </cell>
          <cell r="I35">
            <v>0</v>
          </cell>
          <cell r="J35">
            <v>0</v>
          </cell>
          <cell r="K35">
            <v>0</v>
          </cell>
          <cell r="L35">
            <v>57</v>
          </cell>
          <cell r="M35">
            <v>29</v>
          </cell>
          <cell r="N35">
            <v>86</v>
          </cell>
        </row>
        <row r="36">
          <cell r="A36" t="str">
            <v>AGENCIA ESPACIAL DEL PARAGUAY (AEP)</v>
          </cell>
          <cell r="B36">
            <v>2021</v>
          </cell>
          <cell r="C36">
            <v>11</v>
          </cell>
          <cell r="D36">
            <v>12</v>
          </cell>
          <cell r="E36" t="str">
            <v>PODER EJECUTIVO</v>
          </cell>
          <cell r="F36">
            <v>1</v>
          </cell>
          <cell r="G36">
            <v>31</v>
          </cell>
          <cell r="H36" t="str">
            <v>AGENCIA ESPACIAL DEL PARAGUAY(AEP)</v>
          </cell>
          <cell r="I36">
            <v>9</v>
          </cell>
          <cell r="J36">
            <v>2</v>
          </cell>
          <cell r="K36">
            <v>11</v>
          </cell>
          <cell r="L36">
            <v>0</v>
          </cell>
          <cell r="M36">
            <v>0</v>
          </cell>
          <cell r="N36">
            <v>0</v>
          </cell>
        </row>
        <row r="37">
          <cell r="A37" t="str">
            <v>SECRETARÍA NACIONAL DE ADMINISTRACIÓN DE BIENES INCAUTADOS Y COMISADOS (SENABICO)</v>
          </cell>
          <cell r="B37">
            <v>2021</v>
          </cell>
          <cell r="C37">
            <v>12</v>
          </cell>
          <cell r="D37">
            <v>12</v>
          </cell>
          <cell r="E37" t="str">
            <v>PODER EJECUTIVO</v>
          </cell>
          <cell r="F37">
            <v>1</v>
          </cell>
          <cell r="G37">
            <v>32</v>
          </cell>
          <cell r="H37" t="str">
            <v>SECRETARIA NACIONAL DE ADMINISTRACION DE BIENES INCAUTADOS Y COMISADOS(SENABICO)</v>
          </cell>
          <cell r="I37">
            <v>5</v>
          </cell>
          <cell r="J37">
            <v>4</v>
          </cell>
          <cell r="K37">
            <v>9</v>
          </cell>
          <cell r="L37">
            <v>2</v>
          </cell>
          <cell r="M37">
            <v>2</v>
          </cell>
          <cell r="N37">
            <v>4</v>
          </cell>
        </row>
        <row r="38">
          <cell r="A38" t="str">
            <v xml:space="preserve">VICEPRESIDENCIA DE LA REPÚBLICA </v>
          </cell>
          <cell r="B38">
            <v>2021</v>
          </cell>
          <cell r="C38">
            <v>12</v>
          </cell>
          <cell r="D38">
            <v>12</v>
          </cell>
          <cell r="E38" t="str">
            <v>PODER EJECUTIVO</v>
          </cell>
          <cell r="F38">
            <v>2</v>
          </cell>
          <cell r="G38">
            <v>1</v>
          </cell>
          <cell r="H38" t="str">
            <v>VICEPRESIDENCIA DE LA REPUBLICA</v>
          </cell>
          <cell r="I38">
            <v>41</v>
          </cell>
          <cell r="J38">
            <v>32</v>
          </cell>
          <cell r="K38">
            <v>73</v>
          </cell>
          <cell r="L38">
            <v>4</v>
          </cell>
          <cell r="M38">
            <v>5</v>
          </cell>
          <cell r="N38">
            <v>9</v>
          </cell>
        </row>
        <row r="39">
          <cell r="A39" t="str">
            <v>MINISTERIO DEL INTERIOR (MI)</v>
          </cell>
          <cell r="B39">
            <v>2021</v>
          </cell>
          <cell r="C39">
            <v>11</v>
          </cell>
          <cell r="D39">
            <v>12</v>
          </cell>
          <cell r="E39" t="str">
            <v>PODER EJECUTIVO</v>
          </cell>
          <cell r="F39">
            <v>3</v>
          </cell>
          <cell r="G39">
            <v>1</v>
          </cell>
          <cell r="H39" t="str">
            <v>MINISTERIO DEL INTERIOR (MI)</v>
          </cell>
          <cell r="I39">
            <v>161</v>
          </cell>
          <cell r="J39">
            <v>98</v>
          </cell>
          <cell r="K39">
            <v>259</v>
          </cell>
          <cell r="L39">
            <v>9</v>
          </cell>
          <cell r="M39">
            <v>6</v>
          </cell>
          <cell r="N39">
            <v>15</v>
          </cell>
        </row>
        <row r="40">
          <cell r="A40" t="str">
            <v>POLICÍA NACIONAL (PN)</v>
          </cell>
          <cell r="B40">
            <v>2021</v>
          </cell>
          <cell r="C40">
            <v>11</v>
          </cell>
          <cell r="D40">
            <v>12</v>
          </cell>
          <cell r="E40" t="str">
            <v>PODER EJECUTIVO</v>
          </cell>
          <cell r="F40">
            <v>3</v>
          </cell>
          <cell r="G40">
            <v>2</v>
          </cell>
          <cell r="H40" t="str">
            <v>POLICIA NACIONAL (PN)</v>
          </cell>
          <cell r="I40">
            <v>22516</v>
          </cell>
          <cell r="J40">
            <v>4691</v>
          </cell>
          <cell r="K40">
            <v>27207</v>
          </cell>
          <cell r="L40">
            <v>43</v>
          </cell>
          <cell r="M40">
            <v>65</v>
          </cell>
          <cell r="N40">
            <v>108</v>
          </cell>
        </row>
        <row r="41">
          <cell r="A41" t="str">
            <v xml:space="preserve">DIRECCIÓN GENERAL DE MIGRACIONES (DGM) </v>
          </cell>
          <cell r="B41">
            <v>2021</v>
          </cell>
          <cell r="C41">
            <v>11</v>
          </cell>
          <cell r="D41">
            <v>12</v>
          </cell>
          <cell r="E41" t="str">
            <v>PODER EJECUTIVO</v>
          </cell>
          <cell r="F41">
            <v>3</v>
          </cell>
          <cell r="G41">
            <v>3</v>
          </cell>
          <cell r="H41" t="str">
            <v>DIRECCION GENERAL DE MIGRACIONES (DGM)</v>
          </cell>
          <cell r="I41">
            <v>106</v>
          </cell>
          <cell r="J41">
            <v>79</v>
          </cell>
          <cell r="K41">
            <v>185</v>
          </cell>
          <cell r="L41">
            <v>91</v>
          </cell>
          <cell r="M41">
            <v>95</v>
          </cell>
          <cell r="N41">
            <v>186</v>
          </cell>
        </row>
        <row r="42">
          <cell r="A42" t="str">
            <v>MINISTERIO DE RELACIONES EXTERIORES (MRE)</v>
          </cell>
          <cell r="B42">
            <v>2021</v>
          </cell>
          <cell r="C42">
            <v>11</v>
          </cell>
          <cell r="D42">
            <v>12</v>
          </cell>
          <cell r="E42" t="str">
            <v>PODER EJECUTIVO</v>
          </cell>
          <cell r="F42">
            <v>4</v>
          </cell>
          <cell r="G42">
            <v>1</v>
          </cell>
          <cell r="H42" t="str">
            <v>MINISTERIO DE RELACIONES EXTERIORES (MRE)</v>
          </cell>
          <cell r="I42">
            <v>537</v>
          </cell>
          <cell r="J42">
            <v>373</v>
          </cell>
          <cell r="K42">
            <v>910</v>
          </cell>
          <cell r="L42">
            <v>137</v>
          </cell>
          <cell r="M42">
            <v>130</v>
          </cell>
          <cell r="N42">
            <v>267</v>
          </cell>
        </row>
        <row r="43">
          <cell r="A43" t="str">
            <v>MINISTERIO DE DEFENSA NACIONAL (MDN)</v>
          </cell>
          <cell r="B43">
            <v>2021</v>
          </cell>
          <cell r="C43">
            <v>11</v>
          </cell>
          <cell r="D43">
            <v>12</v>
          </cell>
          <cell r="E43" t="str">
            <v>PODER EJECUTIVO</v>
          </cell>
          <cell r="F43">
            <v>5</v>
          </cell>
          <cell r="G43">
            <v>1</v>
          </cell>
          <cell r="H43" t="str">
            <v>MINISTERIO DE DEFENSA NACIONAL (MDN)</v>
          </cell>
          <cell r="I43">
            <v>146</v>
          </cell>
          <cell r="J43">
            <v>136</v>
          </cell>
          <cell r="K43">
            <v>282</v>
          </cell>
          <cell r="L43">
            <v>1</v>
          </cell>
          <cell r="M43">
            <v>2</v>
          </cell>
          <cell r="N43">
            <v>3</v>
          </cell>
        </row>
        <row r="44">
          <cell r="A44" t="str">
            <v>CENTRO FINANCIERO 1 - COMANDO EN JEFE</v>
          </cell>
          <cell r="B44">
            <v>2021</v>
          </cell>
          <cell r="C44">
            <v>12</v>
          </cell>
          <cell r="D44">
            <v>12</v>
          </cell>
          <cell r="E44" t="str">
            <v>PODER EJECUTIVO</v>
          </cell>
          <cell r="F44">
            <v>5</v>
          </cell>
          <cell r="G44">
            <v>2</v>
          </cell>
          <cell r="H44" t="str">
            <v>CENTRO FINANCIERO 1 - COMANDO EN JEFE</v>
          </cell>
          <cell r="I44">
            <v>161</v>
          </cell>
          <cell r="J44">
            <v>96</v>
          </cell>
          <cell r="K44">
            <v>257</v>
          </cell>
          <cell r="L44">
            <v>14</v>
          </cell>
          <cell r="M44">
            <v>21</v>
          </cell>
          <cell r="N44">
            <v>35</v>
          </cell>
        </row>
        <row r="45">
          <cell r="A45" t="str">
            <v>CENTRO FINANCIERO 2 - COMANDO DEL EJERCITO</v>
          </cell>
          <cell r="B45">
            <v>2021</v>
          </cell>
          <cell r="C45">
            <v>10</v>
          </cell>
          <cell r="D45">
            <v>12</v>
          </cell>
          <cell r="E45" t="str">
            <v>PODER EJECUTIVO</v>
          </cell>
          <cell r="F45">
            <v>5</v>
          </cell>
          <cell r="G45">
            <v>3</v>
          </cell>
          <cell r="H45" t="str">
            <v>CENTRO FINANCIERO 2 - COMANDO DEL EJERCITO</v>
          </cell>
          <cell r="I45">
            <v>368</v>
          </cell>
          <cell r="J45">
            <v>237</v>
          </cell>
          <cell r="K45">
            <v>605</v>
          </cell>
          <cell r="L45">
            <v>1</v>
          </cell>
          <cell r="M45">
            <v>0</v>
          </cell>
          <cell r="N45">
            <v>1</v>
          </cell>
        </row>
        <row r="46">
          <cell r="A46" t="str">
            <v>CENTRO FINANCIERO 3 - COMANDO DE LA ARMADA</v>
          </cell>
          <cell r="B46">
            <v>2021</v>
          </cell>
          <cell r="C46">
            <v>11</v>
          </cell>
          <cell r="D46">
            <v>12</v>
          </cell>
          <cell r="E46" t="str">
            <v>PODER EJECUTIVO</v>
          </cell>
          <cell r="F46">
            <v>5</v>
          </cell>
          <cell r="G46">
            <v>4</v>
          </cell>
          <cell r="H46" t="str">
            <v>CENTRO FINANCIERO 3 - COMANDO DE LA ARMADA</v>
          </cell>
          <cell r="I46">
            <v>311</v>
          </cell>
          <cell r="J46">
            <v>132</v>
          </cell>
          <cell r="K46">
            <v>443</v>
          </cell>
          <cell r="L46">
            <v>0</v>
          </cell>
          <cell r="M46">
            <v>0</v>
          </cell>
          <cell r="N46">
            <v>0</v>
          </cell>
        </row>
        <row r="47">
          <cell r="A47" t="str">
            <v>CENTRO FINANCIERO 4 - COMANDO DE LA FUERZA AÉREA</v>
          </cell>
          <cell r="B47">
            <v>2021</v>
          </cell>
          <cell r="C47">
            <v>12</v>
          </cell>
          <cell r="D47">
            <v>12</v>
          </cell>
          <cell r="E47" t="str">
            <v>PODER EJECUTIVO</v>
          </cell>
          <cell r="F47">
            <v>5</v>
          </cell>
          <cell r="G47">
            <v>5</v>
          </cell>
          <cell r="H47" t="str">
            <v>CENTRO FINANCIERO 4 - COMANDO DE LA FUERZA AEREA</v>
          </cell>
          <cell r="I47">
            <v>78</v>
          </cell>
          <cell r="J47">
            <v>65</v>
          </cell>
          <cell r="K47">
            <v>143</v>
          </cell>
          <cell r="L47">
            <v>2</v>
          </cell>
          <cell r="M47">
            <v>6</v>
          </cell>
          <cell r="N47">
            <v>8</v>
          </cell>
        </row>
        <row r="48">
          <cell r="A48" t="str">
            <v>CENTRO FINANCIERO 5 - COMANDO LOGÍSTICO</v>
          </cell>
          <cell r="B48">
            <v>2021</v>
          </cell>
          <cell r="C48">
            <v>11</v>
          </cell>
          <cell r="D48">
            <v>12</v>
          </cell>
          <cell r="E48" t="str">
            <v>PODER EJECUTIVO</v>
          </cell>
          <cell r="F48">
            <v>5</v>
          </cell>
          <cell r="G48">
            <v>6</v>
          </cell>
          <cell r="H48" t="str">
            <v>CENTRO FINANCIERO 5 - COMANDO LOGISTICO</v>
          </cell>
          <cell r="I48">
            <v>296</v>
          </cell>
          <cell r="J48">
            <v>247</v>
          </cell>
          <cell r="K48">
            <v>543</v>
          </cell>
          <cell r="L48">
            <v>37</v>
          </cell>
          <cell r="M48">
            <v>70</v>
          </cell>
          <cell r="N48">
            <v>107</v>
          </cell>
        </row>
        <row r="49">
          <cell r="A49" t="str">
            <v>MINISTERIO DE HACIENDA (MH)</v>
          </cell>
          <cell r="B49">
            <v>2021</v>
          </cell>
          <cell r="C49">
            <v>11</v>
          </cell>
          <cell r="D49">
            <v>12</v>
          </cell>
          <cell r="E49" t="str">
            <v>PODER EJECUTIVO</v>
          </cell>
          <cell r="F49">
            <v>6</v>
          </cell>
          <cell r="G49">
            <v>1</v>
          </cell>
          <cell r="H49" t="str">
            <v>MINISTERIO DE HACIENDA (MH)</v>
          </cell>
          <cell r="I49">
            <v>1033</v>
          </cell>
          <cell r="J49">
            <v>760</v>
          </cell>
          <cell r="K49">
            <v>1793</v>
          </cell>
          <cell r="L49">
            <v>215</v>
          </cell>
          <cell r="M49">
            <v>318</v>
          </cell>
          <cell r="N49">
            <v>533</v>
          </cell>
        </row>
        <row r="50">
          <cell r="A50" t="str">
            <v>MINISTERIO DE EDUCACIÓN Y CIENCIAS (MEC)</v>
          </cell>
          <cell r="B50">
            <v>2021</v>
          </cell>
          <cell r="C50">
            <v>11</v>
          </cell>
          <cell r="D50">
            <v>12</v>
          </cell>
          <cell r="E50" t="str">
            <v>PODER EJECUTIVO</v>
          </cell>
          <cell r="F50">
            <v>7</v>
          </cell>
          <cell r="G50">
            <v>1</v>
          </cell>
          <cell r="H50" t="str">
            <v>MINISTERIO DE EDUCACION Y CIENCIAS (MEC)</v>
          </cell>
          <cell r="I50">
            <v>25605</v>
          </cell>
          <cell r="J50">
            <v>55051</v>
          </cell>
          <cell r="K50">
            <v>80656</v>
          </cell>
          <cell r="L50">
            <v>113</v>
          </cell>
          <cell r="M50">
            <v>113</v>
          </cell>
          <cell r="N50">
            <v>226</v>
          </cell>
        </row>
        <row r="51">
          <cell r="A51" t="str">
            <v>CONSEJO NACIONAL DE EDUCACIÓN Y CULTURA (CONEC)</v>
          </cell>
          <cell r="B51">
            <v>2021</v>
          </cell>
          <cell r="C51">
            <v>11</v>
          </cell>
          <cell r="D51">
            <v>12</v>
          </cell>
          <cell r="E51" t="str">
            <v>PODER EJECUTIVO</v>
          </cell>
          <cell r="F51">
            <v>7</v>
          </cell>
          <cell r="G51">
            <v>2</v>
          </cell>
          <cell r="H51" t="str">
            <v>CONSEJO NACIONAL DE EDUCACION Y CULTURA (CONEC)</v>
          </cell>
          <cell r="I51">
            <v>9</v>
          </cell>
          <cell r="J51">
            <v>5</v>
          </cell>
          <cell r="K51">
            <v>14</v>
          </cell>
          <cell r="L51">
            <v>0</v>
          </cell>
          <cell r="M51">
            <v>0</v>
          </cell>
          <cell r="N51">
            <v>0</v>
          </cell>
        </row>
        <row r="52">
          <cell r="A52" t="str">
            <v>MINISTERIO DE SALUD PÚBLICA Y BIENESTAR SOCIAL (MSPBS)</v>
          </cell>
          <cell r="B52">
            <v>2021</v>
          </cell>
          <cell r="C52">
            <v>11</v>
          </cell>
          <cell r="D52">
            <v>12</v>
          </cell>
          <cell r="E52" t="str">
            <v>PODER EJECUTIVO</v>
          </cell>
          <cell r="F52">
            <v>8</v>
          </cell>
          <cell r="G52">
            <v>1</v>
          </cell>
          <cell r="H52" t="str">
            <v>MINISTERIO DE SALUD PUBLICA Y BIENESTAR SOCIAL (MSPBS)</v>
          </cell>
          <cell r="I52">
            <v>8072</v>
          </cell>
          <cell r="J52">
            <v>17471</v>
          </cell>
          <cell r="K52">
            <v>25543</v>
          </cell>
          <cell r="L52">
            <v>6966</v>
          </cell>
          <cell r="M52">
            <v>12815</v>
          </cell>
          <cell r="N52">
            <v>19781</v>
          </cell>
        </row>
        <row r="53">
          <cell r="A53" t="str">
            <v xml:space="preserve">MINISTERIO DE JUSTICIA (MJ) </v>
          </cell>
          <cell r="B53">
            <v>2021</v>
          </cell>
          <cell r="C53">
            <v>11</v>
          </cell>
          <cell r="D53">
            <v>12</v>
          </cell>
          <cell r="E53" t="str">
            <v>PODER EJECUTIVO</v>
          </cell>
          <cell r="F53">
            <v>9</v>
          </cell>
          <cell r="G53">
            <v>1</v>
          </cell>
          <cell r="H53" t="str">
            <v>MINISTERIO DE JUSTICIA (MJ)</v>
          </cell>
          <cell r="I53">
            <v>1491</v>
          </cell>
          <cell r="J53">
            <v>915</v>
          </cell>
          <cell r="K53">
            <v>2406</v>
          </cell>
          <cell r="L53">
            <v>822</v>
          </cell>
          <cell r="M53">
            <v>369</v>
          </cell>
          <cell r="N53">
            <v>1191</v>
          </cell>
        </row>
        <row r="54">
          <cell r="A54" t="str">
            <v>MINISTERIO DE AGRICULTURA Y GANADERÍA (MAG)</v>
          </cell>
          <cell r="B54">
            <v>2021</v>
          </cell>
          <cell r="C54">
            <v>11</v>
          </cell>
          <cell r="D54">
            <v>12</v>
          </cell>
          <cell r="E54" t="str">
            <v>PODER EJECUTIVO</v>
          </cell>
          <cell r="F54">
            <v>10</v>
          </cell>
          <cell r="G54">
            <v>1</v>
          </cell>
          <cell r="H54" t="str">
            <v>MINISTERIO DE AGRICULTURA Y GANADERIA (MAG)</v>
          </cell>
          <cell r="I54">
            <v>975</v>
          </cell>
          <cell r="J54">
            <v>659</v>
          </cell>
          <cell r="K54">
            <v>1634</v>
          </cell>
          <cell r="L54">
            <v>642</v>
          </cell>
          <cell r="M54">
            <v>394</v>
          </cell>
          <cell r="N54">
            <v>1036</v>
          </cell>
        </row>
        <row r="55">
          <cell r="A55" t="str">
            <v>MINISTERIO DE INDUSTRIA Y COMERCIO (MIC)</v>
          </cell>
          <cell r="B55">
            <v>2021</v>
          </cell>
          <cell r="C55">
            <v>11</v>
          </cell>
          <cell r="D55">
            <v>12</v>
          </cell>
          <cell r="E55" t="str">
            <v>PODER EJECUTIVO</v>
          </cell>
          <cell r="F55">
            <v>11</v>
          </cell>
          <cell r="G55">
            <v>1</v>
          </cell>
          <cell r="H55" t="str">
            <v>MINISTERIO DE INDUSTRIA Y COMERCIO (MIC)</v>
          </cell>
          <cell r="I55">
            <v>185</v>
          </cell>
          <cell r="J55">
            <v>136</v>
          </cell>
          <cell r="K55">
            <v>321</v>
          </cell>
          <cell r="L55">
            <v>44</v>
          </cell>
          <cell r="M55">
            <v>32</v>
          </cell>
          <cell r="N55">
            <v>76</v>
          </cell>
        </row>
        <row r="56">
          <cell r="A56" t="str">
            <v>MINISTERIO DE OBRAS PÚBLICAS Y COMUNICACIONES (MOPC)</v>
          </cell>
          <cell r="B56">
            <v>2021</v>
          </cell>
          <cell r="C56">
            <v>11</v>
          </cell>
          <cell r="D56">
            <v>12</v>
          </cell>
          <cell r="E56" t="str">
            <v>PODER EJECUTIVO</v>
          </cell>
          <cell r="F56">
            <v>13</v>
          </cell>
          <cell r="G56">
            <v>1</v>
          </cell>
          <cell r="H56" t="str">
            <v>MINISTERIO DE OBRAS PUBLICAS Y COMUNICACIONES (MOPC)</v>
          </cell>
          <cell r="I56">
            <v>2422</v>
          </cell>
          <cell r="J56">
            <v>737</v>
          </cell>
          <cell r="K56">
            <v>3159</v>
          </cell>
          <cell r="L56">
            <v>451</v>
          </cell>
          <cell r="M56">
            <v>202</v>
          </cell>
          <cell r="N56">
            <v>653</v>
          </cell>
        </row>
        <row r="57">
          <cell r="A57" t="str">
            <v>MINISTERIO DE LA MUJER (MM)</v>
          </cell>
          <cell r="B57">
            <v>2021</v>
          </cell>
          <cell r="C57">
            <v>11</v>
          </cell>
          <cell r="D57">
            <v>12</v>
          </cell>
          <cell r="E57" t="str">
            <v>PODER EJECUTIVO</v>
          </cell>
          <cell r="F57">
            <v>14</v>
          </cell>
          <cell r="G57">
            <v>1</v>
          </cell>
          <cell r="H57" t="str">
            <v>MINISTERIO DE LA MUJER (MM)</v>
          </cell>
          <cell r="I57">
            <v>11</v>
          </cell>
          <cell r="J57">
            <v>69</v>
          </cell>
          <cell r="K57">
            <v>80</v>
          </cell>
          <cell r="L57">
            <v>18</v>
          </cell>
          <cell r="M57">
            <v>78</v>
          </cell>
          <cell r="N57">
            <v>96</v>
          </cell>
        </row>
        <row r="58">
          <cell r="A58" t="str">
            <v>MINISTERIO DE TRABAJO, EMPLEO Y SEGURIDAD SOCIAL (MTESS)</v>
          </cell>
          <cell r="B58">
            <v>2021</v>
          </cell>
          <cell r="C58">
            <v>10</v>
          </cell>
          <cell r="D58">
            <v>12</v>
          </cell>
          <cell r="E58" t="str">
            <v>PODER EJECUTIVO</v>
          </cell>
          <cell r="F58">
            <v>15</v>
          </cell>
          <cell r="G58">
            <v>1</v>
          </cell>
          <cell r="H58" t="str">
            <v>MINISTERIO DEL TRABAJO, EMPLEO Y SEGURIDAD SOCIAL (MTESS)</v>
          </cell>
          <cell r="I58">
            <v>131</v>
          </cell>
          <cell r="J58">
            <v>158</v>
          </cell>
          <cell r="K58">
            <v>289</v>
          </cell>
          <cell r="L58">
            <v>48</v>
          </cell>
          <cell r="M58">
            <v>63</v>
          </cell>
          <cell r="N58">
            <v>111</v>
          </cell>
        </row>
        <row r="59">
          <cell r="A59" t="str">
            <v>SERVICIO NACIONAL DE PROMOCION PROFESIONAL (SNPP)</v>
          </cell>
          <cell r="B59">
            <v>2021</v>
          </cell>
          <cell r="C59">
            <v>11</v>
          </cell>
          <cell r="D59">
            <v>12</v>
          </cell>
          <cell r="E59" t="str">
            <v>PODER EJECUTIVO</v>
          </cell>
          <cell r="F59">
            <v>15</v>
          </cell>
          <cell r="G59">
            <v>2</v>
          </cell>
          <cell r="H59" t="str">
            <v>SERVICIO NACIONAL DE PROMOCION PROFESIONAL (SNPP)</v>
          </cell>
          <cell r="I59">
            <v>289</v>
          </cell>
          <cell r="J59">
            <v>232</v>
          </cell>
          <cell r="K59">
            <v>521</v>
          </cell>
          <cell r="L59">
            <v>647</v>
          </cell>
          <cell r="M59">
            <v>864</v>
          </cell>
          <cell r="N59">
            <v>1511</v>
          </cell>
        </row>
        <row r="60">
          <cell r="A60" t="str">
            <v>SISTEMA NACIONAL DE FORMACIÓN Y CAPACITACIÓN LABORAL  (SINAFOCAL)</v>
          </cell>
          <cell r="B60">
            <v>2021</v>
          </cell>
          <cell r="C60">
            <v>11</v>
          </cell>
          <cell r="D60">
            <v>12</v>
          </cell>
          <cell r="E60" t="str">
            <v>PODER EJECUTIVO</v>
          </cell>
          <cell r="F60">
            <v>15</v>
          </cell>
          <cell r="G60">
            <v>3</v>
          </cell>
          <cell r="H60" t="str">
            <v>SISTEMA NACIONAL DE FORMACION Y CAPACITACION LABORAL (SINAFOCAL)</v>
          </cell>
          <cell r="I60">
            <v>57</v>
          </cell>
          <cell r="J60">
            <v>76</v>
          </cell>
          <cell r="K60">
            <v>133</v>
          </cell>
          <cell r="L60">
            <v>34</v>
          </cell>
          <cell r="M60">
            <v>43</v>
          </cell>
          <cell r="N60">
            <v>77</v>
          </cell>
        </row>
        <row r="61">
          <cell r="A61" t="str">
            <v>MINISTERIO DE URBANISMO, VIVIENDA Y HABITAT (Ex-SENAVITAT)</v>
          </cell>
          <cell r="B61">
            <v>2021</v>
          </cell>
          <cell r="C61">
            <v>11</v>
          </cell>
          <cell r="D61">
            <v>12</v>
          </cell>
          <cell r="E61" t="str">
            <v>PODER EJECUTIVO</v>
          </cell>
          <cell r="F61">
            <v>19</v>
          </cell>
          <cell r="G61">
            <v>1</v>
          </cell>
          <cell r="H61" t="str">
            <v>MINISTERIO DE URBANISMO, VIVIENDA Y HABITAT</v>
          </cell>
          <cell r="I61">
            <v>166</v>
          </cell>
          <cell r="J61">
            <v>163</v>
          </cell>
          <cell r="K61">
            <v>329</v>
          </cell>
          <cell r="L61">
            <v>147</v>
          </cell>
          <cell r="M61">
            <v>195</v>
          </cell>
          <cell r="N61">
            <v>342</v>
          </cell>
        </row>
        <row r="62">
          <cell r="A62" t="str">
            <v>MINISTERIO DE LA NIÑEZ Y LA ADOLESCENCIA (MINNA, Ex-SNNA)</v>
          </cell>
          <cell r="B62">
            <v>2021</v>
          </cell>
          <cell r="C62">
            <v>11</v>
          </cell>
          <cell r="D62">
            <v>12</v>
          </cell>
          <cell r="E62" t="str">
            <v>PODER EJECUTIVO</v>
          </cell>
          <cell r="F62">
            <v>20</v>
          </cell>
          <cell r="G62">
            <v>1</v>
          </cell>
          <cell r="H62" t="str">
            <v>MINISTERIO DE LA NIÃ‘EZ Y ADOLESCENCIA</v>
          </cell>
          <cell r="I62">
            <v>149</v>
          </cell>
          <cell r="J62">
            <v>337</v>
          </cell>
          <cell r="K62">
            <v>486</v>
          </cell>
          <cell r="L62">
            <v>74</v>
          </cell>
          <cell r="M62">
            <v>148</v>
          </cell>
          <cell r="N62">
            <v>222</v>
          </cell>
        </row>
        <row r="63">
          <cell r="A63" t="str">
            <v>MINISTERIO DE TECNOLOGÍAS DE LA INFORMACIÓN Y COMUNICACIÓN (MITIC)</v>
          </cell>
          <cell r="B63">
            <v>2021</v>
          </cell>
          <cell r="C63">
            <v>11</v>
          </cell>
          <cell r="D63">
            <v>12</v>
          </cell>
          <cell r="E63" t="str">
            <v>PODER EJECUTIVO</v>
          </cell>
          <cell r="F63">
            <v>21</v>
          </cell>
          <cell r="G63">
            <v>1</v>
          </cell>
          <cell r="H63" t="str">
            <v>MINISTERIO DE TECNOLOGIAS DE LA INFORMACION Y COMUNICACION</v>
          </cell>
          <cell r="I63">
            <v>125</v>
          </cell>
          <cell r="J63">
            <v>74</v>
          </cell>
          <cell r="K63">
            <v>199</v>
          </cell>
          <cell r="L63">
            <v>107</v>
          </cell>
          <cell r="M63">
            <v>68</v>
          </cell>
          <cell r="N63">
            <v>175</v>
          </cell>
        </row>
        <row r="64">
          <cell r="A64" t="str">
            <v>CORTE SUPREMA DE JUSTICIA</v>
          </cell>
          <cell r="B64">
            <v>2021</v>
          </cell>
          <cell r="C64">
            <v>11</v>
          </cell>
          <cell r="D64">
            <v>13</v>
          </cell>
          <cell r="E64" t="str">
            <v>PODER JUDICIAL</v>
          </cell>
          <cell r="F64">
            <v>1</v>
          </cell>
          <cell r="G64">
            <v>1</v>
          </cell>
          <cell r="H64" t="str">
            <v>CORTE SUPREMA DE JUSTICIA (CSJ)</v>
          </cell>
          <cell r="I64">
            <v>4934</v>
          </cell>
          <cell r="J64">
            <v>6489</v>
          </cell>
          <cell r="K64">
            <v>11423</v>
          </cell>
          <cell r="L64">
            <v>847</v>
          </cell>
          <cell r="M64">
            <v>1017</v>
          </cell>
          <cell r="N64">
            <v>1864</v>
          </cell>
        </row>
        <row r="65">
          <cell r="A65" t="str">
            <v>TRIBUNAL SUPERIOR DE JUSTICIA ELECTORAL (TSJE)</v>
          </cell>
          <cell r="B65">
            <v>2017</v>
          </cell>
          <cell r="C65">
            <v>12</v>
          </cell>
          <cell r="D65">
            <v>13</v>
          </cell>
          <cell r="E65" t="str">
            <v>PODER JUDICIAL</v>
          </cell>
          <cell r="F65">
            <v>2</v>
          </cell>
          <cell r="G65">
            <v>1</v>
          </cell>
          <cell r="H65" t="str">
            <v>TRIBUNAL SUPERIOR DE JUSTICIA ELECTORAL (TSJE)</v>
          </cell>
          <cell r="I65">
            <v>2468</v>
          </cell>
          <cell r="J65">
            <v>2001</v>
          </cell>
          <cell r="K65">
            <v>4469</v>
          </cell>
          <cell r="L65">
            <v>1133</v>
          </cell>
          <cell r="M65">
            <v>1258</v>
          </cell>
          <cell r="N65">
            <v>2391</v>
          </cell>
        </row>
        <row r="66">
          <cell r="A66" t="str">
            <v xml:space="preserve">MINISTERIO PÚBLICO </v>
          </cell>
          <cell r="B66">
            <v>2021</v>
          </cell>
          <cell r="C66">
            <v>11</v>
          </cell>
          <cell r="D66">
            <v>13</v>
          </cell>
          <cell r="E66" t="str">
            <v>PODER JUDICIAL</v>
          </cell>
          <cell r="F66">
            <v>3</v>
          </cell>
          <cell r="G66">
            <v>1</v>
          </cell>
          <cell r="H66" t="str">
            <v>MINISTERIO PUBLICO (MP)</v>
          </cell>
          <cell r="I66">
            <v>2319</v>
          </cell>
          <cell r="J66">
            <v>2868</v>
          </cell>
          <cell r="K66">
            <v>5187</v>
          </cell>
          <cell r="L66">
            <v>247</v>
          </cell>
          <cell r="M66">
            <v>372</v>
          </cell>
          <cell r="N66">
            <v>619</v>
          </cell>
        </row>
        <row r="67">
          <cell r="A67" t="str">
            <v>CONSEJO DE LA MAGISTRATURA</v>
          </cell>
          <cell r="B67">
            <v>2021</v>
          </cell>
          <cell r="C67">
            <v>11</v>
          </cell>
          <cell r="D67">
            <v>13</v>
          </cell>
          <cell r="E67" t="str">
            <v>PODER JUDICIAL</v>
          </cell>
          <cell r="F67">
            <v>4</v>
          </cell>
          <cell r="G67">
            <v>1</v>
          </cell>
          <cell r="H67" t="str">
            <v>CONSEJO DE LA MAGISTRATURA (CM)</v>
          </cell>
          <cell r="I67">
            <v>42</v>
          </cell>
          <cell r="J67">
            <v>46</v>
          </cell>
          <cell r="K67">
            <v>88</v>
          </cell>
          <cell r="L67">
            <v>18</v>
          </cell>
          <cell r="M67">
            <v>9</v>
          </cell>
          <cell r="N67">
            <v>27</v>
          </cell>
        </row>
        <row r="68">
          <cell r="A68" t="str">
            <v>ESCUELA JUDICIAL</v>
          </cell>
          <cell r="B68">
            <v>2021</v>
          </cell>
          <cell r="C68">
            <v>11</v>
          </cell>
          <cell r="D68">
            <v>13</v>
          </cell>
          <cell r="E68" t="str">
            <v>PODER JUDICIAL</v>
          </cell>
          <cell r="F68">
            <v>4</v>
          </cell>
          <cell r="G68">
            <v>2</v>
          </cell>
          <cell r="H68" t="str">
            <v>ESCUELA JUDICIAL (EJ)</v>
          </cell>
          <cell r="I68">
            <v>39</v>
          </cell>
          <cell r="J68">
            <v>42</v>
          </cell>
          <cell r="K68">
            <v>81</v>
          </cell>
          <cell r="L68">
            <v>60</v>
          </cell>
          <cell r="M68">
            <v>23</v>
          </cell>
          <cell r="N68">
            <v>83</v>
          </cell>
        </row>
        <row r="69">
          <cell r="A69" t="str">
            <v>JURADO DE ENJUICIAMIENTO DE MAGISTRADOS</v>
          </cell>
          <cell r="B69">
            <v>2021</v>
          </cell>
          <cell r="C69">
            <v>11</v>
          </cell>
          <cell r="D69">
            <v>13</v>
          </cell>
          <cell r="E69" t="str">
            <v>PODER JUDICIAL</v>
          </cell>
          <cell r="F69">
            <v>5</v>
          </cell>
          <cell r="G69">
            <v>1</v>
          </cell>
          <cell r="H69" t="str">
            <v>JURADO DE ENJUICIAMIENTO DE MAGISTRADOS (JEM)</v>
          </cell>
          <cell r="I69">
            <v>103</v>
          </cell>
          <cell r="J69">
            <v>118</v>
          </cell>
          <cell r="K69">
            <v>221</v>
          </cell>
          <cell r="L69">
            <v>34</v>
          </cell>
          <cell r="M69">
            <v>25</v>
          </cell>
          <cell r="N69">
            <v>59</v>
          </cell>
        </row>
        <row r="70">
          <cell r="A70" t="str">
            <v xml:space="preserve">MINISTERIO DE LA DEFENSA PÚBLICA </v>
          </cell>
          <cell r="B70">
            <v>2021</v>
          </cell>
          <cell r="C70">
            <v>11</v>
          </cell>
          <cell r="D70">
            <v>13</v>
          </cell>
          <cell r="E70" t="str">
            <v>PODER JUDICIAL</v>
          </cell>
          <cell r="F70">
            <v>6</v>
          </cell>
          <cell r="G70">
            <v>1</v>
          </cell>
          <cell r="H70" t="str">
            <v>MINISTERIO DE LA DEFENSA PUBLICA (MDP)</v>
          </cell>
          <cell r="I70">
            <v>740</v>
          </cell>
          <cell r="J70">
            <v>1220</v>
          </cell>
          <cell r="K70">
            <v>1960</v>
          </cell>
          <cell r="L70">
            <v>241</v>
          </cell>
          <cell r="M70">
            <v>290</v>
          </cell>
          <cell r="N70">
            <v>531</v>
          </cell>
        </row>
        <row r="71">
          <cell r="A71" t="str">
            <v>SINDICATURA GENERAL DE QUIEBRAS</v>
          </cell>
          <cell r="B71">
            <v>2021</v>
          </cell>
          <cell r="C71">
            <v>11</v>
          </cell>
          <cell r="D71">
            <v>13</v>
          </cell>
          <cell r="E71" t="str">
            <v>PODER JUDICIAL</v>
          </cell>
          <cell r="F71">
            <v>7</v>
          </cell>
          <cell r="G71">
            <v>1</v>
          </cell>
          <cell r="H71" t="str">
            <v>SINDICATURA GENERAL DE QUIEBRAS</v>
          </cell>
          <cell r="I71">
            <v>33</v>
          </cell>
          <cell r="J71">
            <v>31</v>
          </cell>
          <cell r="K71">
            <v>64</v>
          </cell>
          <cell r="L71">
            <v>18</v>
          </cell>
          <cell r="M71">
            <v>7</v>
          </cell>
          <cell r="N71">
            <v>25</v>
          </cell>
        </row>
        <row r="72">
          <cell r="A72" t="str">
            <v xml:space="preserve">CONTRALORÍA GENERAL DE LA REPÚBLICA </v>
          </cell>
          <cell r="B72">
            <v>2021</v>
          </cell>
          <cell r="C72">
            <v>11</v>
          </cell>
          <cell r="D72">
            <v>14</v>
          </cell>
          <cell r="E72" t="str">
            <v>CONTRALORIA GENERAL DE LA REPUBLICA</v>
          </cell>
          <cell r="F72">
            <v>1</v>
          </cell>
          <cell r="G72">
            <v>1</v>
          </cell>
          <cell r="H72" t="str">
            <v>CONTRALORIA GENERAL DE LA REPUBLICA (CGR)</v>
          </cell>
          <cell r="I72">
            <v>409</v>
          </cell>
          <cell r="J72">
            <v>486</v>
          </cell>
          <cell r="K72">
            <v>895</v>
          </cell>
          <cell r="L72">
            <v>35</v>
          </cell>
          <cell r="M72">
            <v>39</v>
          </cell>
          <cell r="N72">
            <v>74</v>
          </cell>
        </row>
        <row r="73">
          <cell r="A73" t="str">
            <v>DEFENSORÍA DEL PUEBLO</v>
          </cell>
          <cell r="B73">
            <v>2021</v>
          </cell>
          <cell r="C73">
            <v>11</v>
          </cell>
          <cell r="D73">
            <v>15</v>
          </cell>
          <cell r="E73" t="str">
            <v>OTROS ORGANISMOS DEL ESTADO</v>
          </cell>
          <cell r="F73">
            <v>1</v>
          </cell>
          <cell r="G73">
            <v>1</v>
          </cell>
          <cell r="H73" t="str">
            <v>DEFENSORIA DEL PUEBLO (DP)</v>
          </cell>
          <cell r="I73">
            <v>37</v>
          </cell>
          <cell r="J73">
            <v>84</v>
          </cell>
          <cell r="K73">
            <v>121</v>
          </cell>
          <cell r="L73">
            <v>33</v>
          </cell>
          <cell r="M73">
            <v>55</v>
          </cell>
          <cell r="N73">
            <v>88</v>
          </cell>
        </row>
        <row r="74">
          <cell r="A74" t="str">
            <v xml:space="preserve">MECANISMO NACIONAL DE PREVENCIÓN CONTRA LA TORTURA Y OTROS TRATOS O PENAS CRUELES INHUMANOS O DEGRADANTES </v>
          </cell>
          <cell r="B74">
            <v>2021</v>
          </cell>
          <cell r="C74">
            <v>11</v>
          </cell>
          <cell r="D74">
            <v>15</v>
          </cell>
          <cell r="E74" t="str">
            <v>OTROS ORGANISMOS DEL ESTADO</v>
          </cell>
          <cell r="F74">
            <v>2</v>
          </cell>
          <cell r="G74">
            <v>1</v>
          </cell>
          <cell r="H74" t="str">
            <v>MECANISMO NACIONAL DE PREVENCION CONTRA LA TORTURA Y OTROS TRATOS O PENAS CRUELES INHUMANOS O DEGRADANTES (MNP)</v>
          </cell>
          <cell r="I74">
            <v>9</v>
          </cell>
          <cell r="J74">
            <v>12</v>
          </cell>
          <cell r="K74">
            <v>21</v>
          </cell>
          <cell r="L74">
            <v>1</v>
          </cell>
          <cell r="M74">
            <v>0</v>
          </cell>
          <cell r="N74">
            <v>1</v>
          </cell>
        </row>
        <row r="75">
          <cell r="A75" t="str">
            <v xml:space="preserve">BANCO CENTRAL DEL PARAGUAY </v>
          </cell>
          <cell r="B75">
            <v>2021</v>
          </cell>
          <cell r="C75">
            <v>11</v>
          </cell>
          <cell r="D75">
            <v>21</v>
          </cell>
          <cell r="E75" t="str">
            <v>BANCA CENTRAL DEL ESTADO</v>
          </cell>
          <cell r="F75">
            <v>1</v>
          </cell>
          <cell r="G75">
            <v>1</v>
          </cell>
          <cell r="H75" t="str">
            <v>BANCO CENTRAL DEL PARAGUAY (BCP)</v>
          </cell>
          <cell r="I75">
            <v>437</v>
          </cell>
          <cell r="J75">
            <v>265</v>
          </cell>
          <cell r="K75">
            <v>702</v>
          </cell>
          <cell r="L75">
            <v>3</v>
          </cell>
          <cell r="M75">
            <v>1</v>
          </cell>
          <cell r="N75">
            <v>4</v>
          </cell>
        </row>
        <row r="76">
          <cell r="A76" t="str">
            <v>I DEPARTAMENTO: CONCEPCIÓN</v>
          </cell>
          <cell r="B76">
            <v>2021</v>
          </cell>
          <cell r="C76">
            <v>12</v>
          </cell>
          <cell r="D76">
            <v>22</v>
          </cell>
          <cell r="E76" t="str">
            <v>GOBIERNOS DEPARTAMENTALES</v>
          </cell>
          <cell r="F76">
            <v>1</v>
          </cell>
          <cell r="G76">
            <v>1</v>
          </cell>
          <cell r="H76" t="str">
            <v>I DEPARTAMENTO: GOBERNACION DE CONCEPCION</v>
          </cell>
          <cell r="I76">
            <v>44</v>
          </cell>
          <cell r="J76">
            <v>22</v>
          </cell>
          <cell r="K76">
            <v>66</v>
          </cell>
          <cell r="L76">
            <v>39</v>
          </cell>
          <cell r="M76">
            <v>21</v>
          </cell>
          <cell r="N76">
            <v>60</v>
          </cell>
        </row>
        <row r="77">
          <cell r="A77" t="str">
            <v>II DEPARTAMENTO: SAN PEDRO</v>
          </cell>
          <cell r="B77">
            <v>2021</v>
          </cell>
          <cell r="C77">
            <v>11</v>
          </cell>
          <cell r="D77">
            <v>22</v>
          </cell>
          <cell r="E77" t="str">
            <v>GOBIERNOS DEPARTAMENTALES</v>
          </cell>
          <cell r="F77">
            <v>2</v>
          </cell>
          <cell r="G77">
            <v>1</v>
          </cell>
          <cell r="H77" t="str">
            <v>II DEPARTAMENTO: GOBERNACION DE SAN PEDRO</v>
          </cell>
          <cell r="I77">
            <v>28</v>
          </cell>
          <cell r="J77">
            <v>20</v>
          </cell>
          <cell r="K77">
            <v>48</v>
          </cell>
          <cell r="L77">
            <v>29</v>
          </cell>
          <cell r="M77">
            <v>20</v>
          </cell>
          <cell r="N77">
            <v>49</v>
          </cell>
        </row>
        <row r="78">
          <cell r="A78" t="str">
            <v>III DEPARTAMENTO: CORDILLERA</v>
          </cell>
          <cell r="B78">
            <v>2021</v>
          </cell>
          <cell r="C78">
            <v>12</v>
          </cell>
          <cell r="D78">
            <v>22</v>
          </cell>
          <cell r="E78" t="str">
            <v>GOBIERNOS DEPARTAMENTALES</v>
          </cell>
          <cell r="F78">
            <v>3</v>
          </cell>
          <cell r="G78">
            <v>1</v>
          </cell>
          <cell r="H78" t="str">
            <v>III DEPARTAMENTO: GOBERNACION DE CORDILLERA</v>
          </cell>
          <cell r="I78">
            <v>36</v>
          </cell>
          <cell r="J78">
            <v>24</v>
          </cell>
          <cell r="K78">
            <v>60</v>
          </cell>
          <cell r="L78">
            <v>18</v>
          </cell>
          <cell r="M78">
            <v>15</v>
          </cell>
          <cell r="N78">
            <v>33</v>
          </cell>
        </row>
        <row r="79">
          <cell r="A79" t="str">
            <v>IV DEPARTAMENTO: GUAIRÁ</v>
          </cell>
          <cell r="B79">
            <v>2021</v>
          </cell>
          <cell r="C79">
            <v>11</v>
          </cell>
          <cell r="D79">
            <v>22</v>
          </cell>
          <cell r="E79" t="str">
            <v>GOBIERNOS DEPARTAMENTALES</v>
          </cell>
          <cell r="F79">
            <v>4</v>
          </cell>
          <cell r="G79">
            <v>1</v>
          </cell>
          <cell r="H79" t="str">
            <v>IV DEPARTAMENTO: GOBERNACION DE GUAIRA</v>
          </cell>
          <cell r="I79">
            <v>54</v>
          </cell>
          <cell r="J79">
            <v>36</v>
          </cell>
          <cell r="K79">
            <v>90</v>
          </cell>
          <cell r="L79">
            <v>73</v>
          </cell>
          <cell r="M79">
            <v>46</v>
          </cell>
          <cell r="N79">
            <v>119</v>
          </cell>
        </row>
        <row r="80">
          <cell r="A80" t="str">
            <v>V DEPARTAMENTO: CAAGUAZÚ</v>
          </cell>
          <cell r="B80">
            <v>2021</v>
          </cell>
          <cell r="C80">
            <v>11</v>
          </cell>
          <cell r="D80">
            <v>22</v>
          </cell>
          <cell r="E80" t="str">
            <v>GOBIERNOS DEPARTAMENTALES</v>
          </cell>
          <cell r="F80">
            <v>5</v>
          </cell>
          <cell r="G80">
            <v>1</v>
          </cell>
          <cell r="H80" t="str">
            <v>V DEPARTAMENTO: GOBERNACION DE CAAGUAZU</v>
          </cell>
          <cell r="I80">
            <v>58</v>
          </cell>
          <cell r="J80">
            <v>32</v>
          </cell>
          <cell r="K80">
            <v>90</v>
          </cell>
          <cell r="L80">
            <v>48</v>
          </cell>
          <cell r="M80">
            <v>26</v>
          </cell>
          <cell r="N80">
            <v>74</v>
          </cell>
        </row>
        <row r="81">
          <cell r="A81" t="str">
            <v>VI DEPARTAMENTO: CAAZAPÁ</v>
          </cell>
          <cell r="B81">
            <v>2021</v>
          </cell>
          <cell r="C81">
            <v>12</v>
          </cell>
          <cell r="D81">
            <v>22</v>
          </cell>
          <cell r="E81" t="str">
            <v>GOBIERNOS DEPARTAMENTALES</v>
          </cell>
          <cell r="F81">
            <v>6</v>
          </cell>
          <cell r="G81">
            <v>1</v>
          </cell>
          <cell r="H81" t="str">
            <v>VI DEPARTAMENTO: GOBERNACION DE CAAZAPA</v>
          </cell>
          <cell r="I81">
            <v>39</v>
          </cell>
          <cell r="J81">
            <v>14</v>
          </cell>
          <cell r="K81">
            <v>53</v>
          </cell>
          <cell r="L81">
            <v>37</v>
          </cell>
          <cell r="M81">
            <v>16</v>
          </cell>
          <cell r="N81">
            <v>53</v>
          </cell>
        </row>
        <row r="82">
          <cell r="A82" t="str">
            <v>VII DEPARTAMENTO: ITAPÚA</v>
          </cell>
          <cell r="B82">
            <v>2021</v>
          </cell>
          <cell r="C82">
            <v>10</v>
          </cell>
          <cell r="D82">
            <v>22</v>
          </cell>
          <cell r="E82" t="str">
            <v>GOBIERNOS DEPARTAMENTALES</v>
          </cell>
          <cell r="F82">
            <v>7</v>
          </cell>
          <cell r="G82">
            <v>1</v>
          </cell>
          <cell r="H82" t="str">
            <v>VII DEPARTAMENTO: GOBERNACION DE ITAPUA</v>
          </cell>
          <cell r="I82">
            <v>89</v>
          </cell>
          <cell r="J82">
            <v>47</v>
          </cell>
          <cell r="K82">
            <v>136</v>
          </cell>
          <cell r="L82">
            <v>67</v>
          </cell>
          <cell r="M82">
            <v>38</v>
          </cell>
          <cell r="N82">
            <v>105</v>
          </cell>
        </row>
        <row r="83">
          <cell r="A83" t="str">
            <v>VIII DEPARTAMENTO: MISIONES</v>
          </cell>
          <cell r="B83">
            <v>2021</v>
          </cell>
          <cell r="C83">
            <v>10</v>
          </cell>
          <cell r="D83">
            <v>22</v>
          </cell>
          <cell r="E83" t="str">
            <v>GOBIERNOS DEPARTAMENTALES</v>
          </cell>
          <cell r="F83">
            <v>8</v>
          </cell>
          <cell r="G83">
            <v>1</v>
          </cell>
          <cell r="H83" t="str">
            <v>VIII DEPARTAMENTO: GOBERNACION DE MISIONES</v>
          </cell>
          <cell r="I83">
            <v>66</v>
          </cell>
          <cell r="J83">
            <v>30</v>
          </cell>
          <cell r="K83">
            <v>96</v>
          </cell>
          <cell r="L83">
            <v>24</v>
          </cell>
          <cell r="M83">
            <v>11</v>
          </cell>
          <cell r="N83">
            <v>35</v>
          </cell>
        </row>
        <row r="84">
          <cell r="A84" t="str">
            <v>IX DEPARTAMENTO: PARAGUARÍ</v>
          </cell>
          <cell r="B84">
            <v>2021</v>
          </cell>
          <cell r="C84">
            <v>11</v>
          </cell>
          <cell r="D84">
            <v>22</v>
          </cell>
          <cell r="E84" t="str">
            <v>GOBIERNOS DEPARTAMENTALES</v>
          </cell>
          <cell r="F84">
            <v>9</v>
          </cell>
          <cell r="G84">
            <v>1</v>
          </cell>
          <cell r="H84" t="str">
            <v>IX DEPARTAMENTO: GOBERNACION DE PARAGUARI</v>
          </cell>
          <cell r="I84">
            <v>72</v>
          </cell>
          <cell r="J84">
            <v>21</v>
          </cell>
          <cell r="K84">
            <v>93</v>
          </cell>
          <cell r="L84">
            <v>49</v>
          </cell>
          <cell r="M84">
            <v>37</v>
          </cell>
          <cell r="N84">
            <v>86</v>
          </cell>
        </row>
        <row r="85">
          <cell r="A85" t="str">
            <v>X DEPARTAMENTO: ALTO PARANÁ</v>
          </cell>
          <cell r="B85">
            <v>2021</v>
          </cell>
          <cell r="C85">
            <v>11</v>
          </cell>
          <cell r="D85">
            <v>22</v>
          </cell>
          <cell r="E85" t="str">
            <v>GOBIERNOS DEPARTAMENTALES</v>
          </cell>
          <cell r="F85">
            <v>10</v>
          </cell>
          <cell r="G85">
            <v>1</v>
          </cell>
          <cell r="H85" t="str">
            <v>X DEPARTAMENTO: GOBERNACION DE ALTO PARANA</v>
          </cell>
          <cell r="I85">
            <v>54</v>
          </cell>
          <cell r="J85">
            <v>24</v>
          </cell>
          <cell r="K85">
            <v>78</v>
          </cell>
          <cell r="L85">
            <v>104</v>
          </cell>
          <cell r="M85">
            <v>45</v>
          </cell>
          <cell r="N85">
            <v>149</v>
          </cell>
        </row>
        <row r="86">
          <cell r="A86" t="str">
            <v>XI DEPARTAMENTO: CENTRAL</v>
          </cell>
          <cell r="B86">
            <v>2021</v>
          </cell>
          <cell r="C86">
            <v>11</v>
          </cell>
          <cell r="D86">
            <v>22</v>
          </cell>
          <cell r="E86" t="str">
            <v>GOBIERNOS DEPARTAMENTALES</v>
          </cell>
          <cell r="F86">
            <v>11</v>
          </cell>
          <cell r="G86">
            <v>1</v>
          </cell>
          <cell r="H86" t="str">
            <v>XI DEPARTAMENTO: GOBERNACION CENTRAL</v>
          </cell>
          <cell r="I86">
            <v>66</v>
          </cell>
          <cell r="J86">
            <v>54</v>
          </cell>
          <cell r="K86">
            <v>120</v>
          </cell>
          <cell r="L86">
            <v>18</v>
          </cell>
          <cell r="M86">
            <v>23</v>
          </cell>
          <cell r="N86">
            <v>41</v>
          </cell>
        </row>
        <row r="87">
          <cell r="A87" t="str">
            <v>XII DEPARTAMENTO: ÑEEMBUCÚ</v>
          </cell>
          <cell r="B87">
            <v>2021</v>
          </cell>
          <cell r="C87">
            <v>12</v>
          </cell>
          <cell r="D87">
            <v>22</v>
          </cell>
          <cell r="E87" t="str">
            <v>GOBIERNOS DEPARTAMENTALES</v>
          </cell>
          <cell r="F87">
            <v>12</v>
          </cell>
          <cell r="G87">
            <v>1</v>
          </cell>
          <cell r="H87" t="str">
            <v>XII DEPARTAMENTO: GOBERNACION DE Ã‘EEMBUCU</v>
          </cell>
          <cell r="I87">
            <v>56</v>
          </cell>
          <cell r="J87">
            <v>29</v>
          </cell>
          <cell r="K87">
            <v>85</v>
          </cell>
          <cell r="L87">
            <v>24</v>
          </cell>
          <cell r="M87">
            <v>14</v>
          </cell>
          <cell r="N87">
            <v>38</v>
          </cell>
        </row>
        <row r="88">
          <cell r="A88" t="str">
            <v>XIII DEPARTAMENTO: AMAMBAY</v>
          </cell>
          <cell r="B88">
            <v>2021</v>
          </cell>
          <cell r="C88">
            <v>12</v>
          </cell>
          <cell r="D88">
            <v>22</v>
          </cell>
          <cell r="E88" t="str">
            <v>GOBIERNOS DEPARTAMENTALES</v>
          </cell>
          <cell r="F88">
            <v>13</v>
          </cell>
          <cell r="G88">
            <v>1</v>
          </cell>
          <cell r="H88" t="str">
            <v>XIII DEPARTAMENTO: GOBERNACION DE AMAMBAY</v>
          </cell>
          <cell r="I88">
            <v>27</v>
          </cell>
          <cell r="J88">
            <v>21</v>
          </cell>
          <cell r="K88">
            <v>48</v>
          </cell>
          <cell r="L88">
            <v>52</v>
          </cell>
          <cell r="M88">
            <v>41</v>
          </cell>
          <cell r="N88">
            <v>93</v>
          </cell>
        </row>
        <row r="89">
          <cell r="A89" t="str">
            <v>XIV DEPARTAMENTO: CANINDEYÚ</v>
          </cell>
          <cell r="B89">
            <v>2021</v>
          </cell>
          <cell r="C89">
            <v>11</v>
          </cell>
          <cell r="D89">
            <v>22</v>
          </cell>
          <cell r="E89" t="str">
            <v>GOBIERNOS DEPARTAMENTALES</v>
          </cell>
          <cell r="F89">
            <v>14</v>
          </cell>
          <cell r="G89">
            <v>1</v>
          </cell>
          <cell r="H89" t="str">
            <v>XIV DEPARTAMENTO: GOBERNACION DE CANINDEYU</v>
          </cell>
          <cell r="I89">
            <v>40</v>
          </cell>
          <cell r="J89">
            <v>12</v>
          </cell>
          <cell r="K89">
            <v>52</v>
          </cell>
          <cell r="L89">
            <v>25</v>
          </cell>
          <cell r="M89">
            <v>12</v>
          </cell>
          <cell r="N89">
            <v>37</v>
          </cell>
        </row>
        <row r="90">
          <cell r="A90" t="str">
            <v>XV DEPARTAMENTO: PRESIDENTE HAYES</v>
          </cell>
          <cell r="B90">
            <v>2021</v>
          </cell>
          <cell r="C90">
            <v>12</v>
          </cell>
          <cell r="D90">
            <v>22</v>
          </cell>
          <cell r="E90" t="str">
            <v>GOBIERNOS DEPARTAMENTALES</v>
          </cell>
          <cell r="F90">
            <v>15</v>
          </cell>
          <cell r="G90">
            <v>1</v>
          </cell>
          <cell r="H90" t="str">
            <v>XV DEPARTAMENTO: GOBERNACION DE PRESIDENTE HAYES</v>
          </cell>
          <cell r="I90">
            <v>41</v>
          </cell>
          <cell r="J90">
            <v>9</v>
          </cell>
          <cell r="K90">
            <v>50</v>
          </cell>
          <cell r="L90">
            <v>52</v>
          </cell>
          <cell r="M90">
            <v>23</v>
          </cell>
          <cell r="N90">
            <v>75</v>
          </cell>
        </row>
        <row r="91">
          <cell r="A91" t="str">
            <v>XVI DEPARTAMENTO: BOQUERÓN</v>
          </cell>
          <cell r="B91">
            <v>2021</v>
          </cell>
          <cell r="C91">
            <v>12</v>
          </cell>
          <cell r="D91">
            <v>22</v>
          </cell>
          <cell r="E91" t="str">
            <v>GOBIERNOS DEPARTAMENTALES</v>
          </cell>
          <cell r="F91">
            <v>16</v>
          </cell>
          <cell r="G91">
            <v>1</v>
          </cell>
          <cell r="H91" t="str">
            <v>XVI DEPARTAMENTO: GOBERNACION DE BOQUERON</v>
          </cell>
          <cell r="I91">
            <v>53</v>
          </cell>
          <cell r="J91">
            <v>28</v>
          </cell>
          <cell r="K91">
            <v>81</v>
          </cell>
          <cell r="L91">
            <v>38</v>
          </cell>
          <cell r="M91">
            <v>35</v>
          </cell>
          <cell r="N91">
            <v>73</v>
          </cell>
        </row>
        <row r="92">
          <cell r="A92" t="str">
            <v>XVII DEPARTAMENTO: ALTO PARAGUAY</v>
          </cell>
          <cell r="B92">
            <v>2021</v>
          </cell>
          <cell r="C92">
            <v>12</v>
          </cell>
          <cell r="D92">
            <v>22</v>
          </cell>
          <cell r="E92" t="str">
            <v>GOBIERNOS DEPARTAMENTALES</v>
          </cell>
          <cell r="F92">
            <v>17</v>
          </cell>
          <cell r="G92">
            <v>1</v>
          </cell>
          <cell r="H92" t="str">
            <v>XVII DEPARTAMENTO: GOBERNACION DE ALTO PARAGUAY</v>
          </cell>
          <cell r="I92">
            <v>40</v>
          </cell>
          <cell r="J92">
            <v>10</v>
          </cell>
          <cell r="K92">
            <v>50</v>
          </cell>
          <cell r="L92">
            <v>0</v>
          </cell>
          <cell r="M92">
            <v>0</v>
          </cell>
          <cell r="N92">
            <v>0</v>
          </cell>
        </row>
        <row r="93">
          <cell r="A93" t="str">
            <v>INSTITUTO NACIONAL DE TECNOLOGÍA, NORMALIZACIÓN Y METROLOGÍA (INTN)</v>
          </cell>
          <cell r="B93">
            <v>2021</v>
          </cell>
          <cell r="C93">
            <v>11</v>
          </cell>
          <cell r="D93">
            <v>23</v>
          </cell>
          <cell r="E93" t="str">
            <v>ENTES AUTONOMOS Y AUTARQUICOS</v>
          </cell>
          <cell r="F93">
            <v>1</v>
          </cell>
          <cell r="G93">
            <v>1</v>
          </cell>
          <cell r="H93" t="str">
            <v>INSTITUTO NACIONAL DE TECNOLOGIA, NORMALIZACION Y METROLOGIA (INTN)</v>
          </cell>
          <cell r="I93">
            <v>113</v>
          </cell>
          <cell r="J93">
            <v>136</v>
          </cell>
          <cell r="K93">
            <v>249</v>
          </cell>
          <cell r="L93">
            <v>40</v>
          </cell>
          <cell r="M93">
            <v>25</v>
          </cell>
          <cell r="N93">
            <v>65</v>
          </cell>
        </row>
        <row r="94">
          <cell r="A94" t="str">
            <v>INSTITUTO NACIONAL DE DESARROLLO RURAL Y DE LA TIERRA - INDERT</v>
          </cell>
          <cell r="B94">
            <v>2021</v>
          </cell>
          <cell r="C94">
            <v>11</v>
          </cell>
          <cell r="D94">
            <v>23</v>
          </cell>
          <cell r="E94" t="str">
            <v>ENTES AUTONOMOS Y AUTARQUICOS</v>
          </cell>
          <cell r="F94">
            <v>3</v>
          </cell>
          <cell r="G94">
            <v>1</v>
          </cell>
          <cell r="H94" t="str">
            <v>INSTITUTO NACIONAL DE DESARROLLO RURAL Y DE LA TIERRA (INDERT)</v>
          </cell>
          <cell r="I94">
            <v>333</v>
          </cell>
          <cell r="J94">
            <v>136</v>
          </cell>
          <cell r="K94">
            <v>469</v>
          </cell>
          <cell r="L94">
            <v>58</v>
          </cell>
          <cell r="M94">
            <v>43</v>
          </cell>
          <cell r="N94">
            <v>101</v>
          </cell>
        </row>
        <row r="95">
          <cell r="A95" t="str">
            <v>DIRECCIÓN DE BENEFICENCIA Y AYUDA SOCIAL - DIBEN</v>
          </cell>
          <cell r="B95">
            <v>2021</v>
          </cell>
          <cell r="C95">
            <v>11</v>
          </cell>
          <cell r="D95">
            <v>23</v>
          </cell>
          <cell r="E95" t="str">
            <v>ENTES AUTONOMOS Y AUTARQUICOS</v>
          </cell>
          <cell r="F95">
            <v>4</v>
          </cell>
          <cell r="G95">
            <v>1</v>
          </cell>
          <cell r="H95" t="str">
            <v>DIRECCION NACIONAL DE BENEFICENCIA (DIBEN)</v>
          </cell>
          <cell r="I95">
            <v>35</v>
          </cell>
          <cell r="J95">
            <v>50</v>
          </cell>
          <cell r="K95">
            <v>85</v>
          </cell>
          <cell r="L95">
            <v>7</v>
          </cell>
          <cell r="M95">
            <v>5</v>
          </cell>
          <cell r="N95">
            <v>12</v>
          </cell>
        </row>
        <row r="96">
          <cell r="A96" t="str">
            <v>INSTITUTO PARAGUAYO DEL INDIGENA - INDI</v>
          </cell>
          <cell r="B96">
            <v>2021</v>
          </cell>
          <cell r="C96">
            <v>11</v>
          </cell>
          <cell r="D96">
            <v>23</v>
          </cell>
          <cell r="E96" t="str">
            <v>ENTES AUTONOMOS Y AUTARQUICOS</v>
          </cell>
          <cell r="F96">
            <v>6</v>
          </cell>
          <cell r="G96">
            <v>1</v>
          </cell>
          <cell r="H96" t="str">
            <v>INSTITUTO PARAGUAYO DEL INDIGENA (INDI)</v>
          </cell>
          <cell r="I96">
            <v>44</v>
          </cell>
          <cell r="J96">
            <v>22</v>
          </cell>
          <cell r="K96">
            <v>66</v>
          </cell>
          <cell r="L96">
            <v>5</v>
          </cell>
          <cell r="M96">
            <v>5</v>
          </cell>
          <cell r="N96">
            <v>10</v>
          </cell>
        </row>
        <row r="97">
          <cell r="A97" t="str">
            <v>FONDO NACIONAL DE LA CULTURA Y LAS ARTES - FONDEC</v>
          </cell>
          <cell r="B97">
            <v>2021</v>
          </cell>
          <cell r="C97">
            <v>11</v>
          </cell>
          <cell r="D97">
            <v>23</v>
          </cell>
          <cell r="E97" t="str">
            <v>ENTES AUTONOMOS Y AUTARQUICOS</v>
          </cell>
          <cell r="F97">
            <v>8</v>
          </cell>
          <cell r="G97">
            <v>1</v>
          </cell>
          <cell r="H97" t="str">
            <v>FONDO NACIONAL DE LA CULTURA Y LAS ARTES (FONDEC)</v>
          </cell>
          <cell r="I97">
            <v>8</v>
          </cell>
          <cell r="J97">
            <v>12</v>
          </cell>
          <cell r="K97">
            <v>20</v>
          </cell>
          <cell r="L97">
            <v>3</v>
          </cell>
          <cell r="M97">
            <v>3</v>
          </cell>
          <cell r="N97">
            <v>6</v>
          </cell>
        </row>
        <row r="98">
          <cell r="A98" t="str">
            <v>COMISION NACIONAL DE VALORES - CNV</v>
          </cell>
          <cell r="B98">
            <v>2021</v>
          </cell>
          <cell r="C98">
            <v>11</v>
          </cell>
          <cell r="D98">
            <v>23</v>
          </cell>
          <cell r="E98" t="str">
            <v>ENTES AUTONOMOS Y AUTARQUICOS</v>
          </cell>
          <cell r="F98">
            <v>9</v>
          </cell>
          <cell r="G98">
            <v>1</v>
          </cell>
          <cell r="H98" t="str">
            <v>COMISION NACIONAL DE VALORES (CNV)</v>
          </cell>
          <cell r="I98">
            <v>17</v>
          </cell>
          <cell r="J98">
            <v>23</v>
          </cell>
          <cell r="K98">
            <v>40</v>
          </cell>
          <cell r="L98">
            <v>2</v>
          </cell>
          <cell r="M98">
            <v>0</v>
          </cell>
          <cell r="N98">
            <v>2</v>
          </cell>
        </row>
        <row r="99">
          <cell r="A99" t="str">
            <v>COMISION NACIONAL DE TELECOMUNICACIONES  - CONATEL</v>
          </cell>
          <cell r="B99">
            <v>2021</v>
          </cell>
          <cell r="C99">
            <v>11</v>
          </cell>
          <cell r="D99">
            <v>23</v>
          </cell>
          <cell r="E99" t="str">
            <v>ENTES AUTONOMOS Y AUTARQUICOS</v>
          </cell>
          <cell r="F99">
            <v>10</v>
          </cell>
          <cell r="G99">
            <v>1</v>
          </cell>
          <cell r="H99" t="str">
            <v>COMISION NACIONAL DE TELECOMUNICACIONES (CONATEL)</v>
          </cell>
          <cell r="I99">
            <v>191</v>
          </cell>
          <cell r="J99">
            <v>86</v>
          </cell>
          <cell r="K99">
            <v>277</v>
          </cell>
          <cell r="L99">
            <v>31</v>
          </cell>
          <cell r="M99">
            <v>21</v>
          </cell>
          <cell r="N99">
            <v>52</v>
          </cell>
        </row>
        <row r="100">
          <cell r="A100" t="str">
            <v>DIRECCIÓN NACIONAL DE TRANSPORTE - DINATRAN</v>
          </cell>
          <cell r="B100">
            <v>2021</v>
          </cell>
          <cell r="C100">
            <v>12</v>
          </cell>
          <cell r="D100">
            <v>23</v>
          </cell>
          <cell r="E100" t="str">
            <v>ENTES AUTONOMOS Y AUTARQUICOS</v>
          </cell>
          <cell r="F100">
            <v>11</v>
          </cell>
          <cell r="G100">
            <v>1</v>
          </cell>
          <cell r="H100" t="str">
            <v>DIRECCION NACIONAL DE TRANSPORTE (DINATRAN)</v>
          </cell>
          <cell r="I100">
            <v>216</v>
          </cell>
          <cell r="J100">
            <v>60</v>
          </cell>
          <cell r="K100">
            <v>276</v>
          </cell>
          <cell r="L100">
            <v>55</v>
          </cell>
          <cell r="M100">
            <v>16</v>
          </cell>
          <cell r="N100">
            <v>71</v>
          </cell>
        </row>
        <row r="101">
          <cell r="A101" t="str">
            <v>ENTE REGULADOR DE SERVICIOS SANITARIOS - ERSSAN</v>
          </cell>
          <cell r="B101">
            <v>2021</v>
          </cell>
          <cell r="C101">
            <v>11</v>
          </cell>
          <cell r="D101">
            <v>23</v>
          </cell>
          <cell r="E101" t="str">
            <v>ENTES AUTONOMOS Y AUTARQUICOS</v>
          </cell>
          <cell r="F101">
            <v>13</v>
          </cell>
          <cell r="G101">
            <v>1</v>
          </cell>
          <cell r="H101" t="str">
            <v>ENTE REGULADOR DE SERVICIOS SANITARIOS (ERSSAN)</v>
          </cell>
          <cell r="I101">
            <v>32</v>
          </cell>
          <cell r="J101">
            <v>17</v>
          </cell>
          <cell r="K101">
            <v>49</v>
          </cell>
          <cell r="L101">
            <v>40</v>
          </cell>
          <cell r="M101">
            <v>33</v>
          </cell>
          <cell r="N101">
            <v>73</v>
          </cell>
        </row>
        <row r="102">
          <cell r="A102" t="str">
            <v>INSTITUTO NACIONAL DE COOPERATIVISMO - INCOOP</v>
          </cell>
          <cell r="B102">
            <v>2021</v>
          </cell>
          <cell r="C102">
            <v>11</v>
          </cell>
          <cell r="D102">
            <v>23</v>
          </cell>
          <cell r="E102" t="str">
            <v>ENTES AUTONOMOS Y AUTARQUICOS</v>
          </cell>
          <cell r="F102">
            <v>14</v>
          </cell>
          <cell r="G102">
            <v>1</v>
          </cell>
          <cell r="H102" t="str">
            <v>INSTITUTO NACIONAL DE COOPERATIVISMO (INCOOP)</v>
          </cell>
          <cell r="I102">
            <v>71</v>
          </cell>
          <cell r="J102">
            <v>71</v>
          </cell>
          <cell r="K102">
            <v>142</v>
          </cell>
          <cell r="L102">
            <v>20</v>
          </cell>
          <cell r="M102">
            <v>32</v>
          </cell>
          <cell r="N102">
            <v>52</v>
          </cell>
        </row>
        <row r="103">
          <cell r="A103" t="str">
            <v>DIRECCIÓN NACIONAL DE ADUANAS - DNA</v>
          </cell>
          <cell r="B103">
            <v>2021</v>
          </cell>
          <cell r="C103">
            <v>11</v>
          </cell>
          <cell r="D103">
            <v>23</v>
          </cell>
          <cell r="E103" t="str">
            <v>ENTES AUTONOMOS Y AUTARQUICOS</v>
          </cell>
          <cell r="F103">
            <v>15</v>
          </cell>
          <cell r="G103">
            <v>1</v>
          </cell>
          <cell r="H103" t="str">
            <v>DIRECCION NACIONAL DE ADUANAS (DNA)</v>
          </cell>
          <cell r="I103">
            <v>813</v>
          </cell>
          <cell r="J103">
            <v>196</v>
          </cell>
          <cell r="K103">
            <v>1009</v>
          </cell>
          <cell r="L103">
            <v>73</v>
          </cell>
          <cell r="M103">
            <v>21</v>
          </cell>
          <cell r="N103">
            <v>94</v>
          </cell>
        </row>
        <row r="104">
          <cell r="A104" t="str">
            <v>SERVICIO NACIONAL DE CALIDAD Y SALUD ANIMAL - SENACSA</v>
          </cell>
          <cell r="B104">
            <v>2021</v>
          </cell>
          <cell r="C104">
            <v>11</v>
          </cell>
          <cell r="D104">
            <v>23</v>
          </cell>
          <cell r="E104" t="str">
            <v>ENTES AUTONOMOS Y AUTARQUICOS</v>
          </cell>
          <cell r="F104">
            <v>16</v>
          </cell>
          <cell r="G104">
            <v>1</v>
          </cell>
          <cell r="H104" t="str">
            <v>SERVICIO NACIONAL DE CALIDAD Y SALUD ANIMAL (SENACSA)</v>
          </cell>
          <cell r="I104">
            <v>839</v>
          </cell>
          <cell r="J104">
            <v>461</v>
          </cell>
          <cell r="K104">
            <v>1300</v>
          </cell>
          <cell r="L104">
            <v>71</v>
          </cell>
          <cell r="M104">
            <v>86</v>
          </cell>
          <cell r="N104">
            <v>157</v>
          </cell>
        </row>
        <row r="105">
          <cell r="A105" t="str">
            <v>INSTITUTO PARAGUAYO DE ARTESANÍA - IPA</v>
          </cell>
          <cell r="B105">
            <v>2021</v>
          </cell>
          <cell r="C105">
            <v>11</v>
          </cell>
          <cell r="D105">
            <v>23</v>
          </cell>
          <cell r="E105" t="str">
            <v>ENTES AUTONOMOS Y AUTARQUICOS</v>
          </cell>
          <cell r="F105">
            <v>17</v>
          </cell>
          <cell r="G105">
            <v>1</v>
          </cell>
          <cell r="H105" t="str">
            <v>INSTITUTO PARAGUAYO DE ARTESANIA (IPA)</v>
          </cell>
          <cell r="I105">
            <v>22</v>
          </cell>
          <cell r="J105">
            <v>44</v>
          </cell>
          <cell r="K105">
            <v>66</v>
          </cell>
          <cell r="L105">
            <v>6</v>
          </cell>
          <cell r="M105">
            <v>6</v>
          </cell>
          <cell r="N105">
            <v>12</v>
          </cell>
        </row>
        <row r="106">
          <cell r="A106" t="str">
            <v>SERVICIO NACIONAL DE CALIDAD, SANIDAD VEGETAL Y DE SEMILLAS - SENAVE</v>
          </cell>
          <cell r="B106">
            <v>2021</v>
          </cell>
          <cell r="C106">
            <v>11</v>
          </cell>
          <cell r="D106">
            <v>23</v>
          </cell>
          <cell r="E106" t="str">
            <v>ENTES AUTONOMOS Y AUTARQUICOS</v>
          </cell>
          <cell r="F106">
            <v>18</v>
          </cell>
          <cell r="G106">
            <v>1</v>
          </cell>
          <cell r="H106" t="str">
            <v>SERVICIO NACIONAL DE CALIDAD Y SANIDAD VEGETAL Y DE SEMILLA (SENAVE)</v>
          </cell>
          <cell r="I106">
            <v>295</v>
          </cell>
          <cell r="J106">
            <v>183</v>
          </cell>
          <cell r="K106">
            <v>478</v>
          </cell>
          <cell r="L106">
            <v>65</v>
          </cell>
          <cell r="M106">
            <v>46</v>
          </cell>
          <cell r="N106">
            <v>111</v>
          </cell>
        </row>
        <row r="107">
          <cell r="A107" t="str">
            <v>DIRECCIÓN NACIONAL DE CONTRATACIONES PÚBLICAS - DNCP</v>
          </cell>
          <cell r="B107">
            <v>2021</v>
          </cell>
          <cell r="C107">
            <v>11</v>
          </cell>
          <cell r="D107">
            <v>23</v>
          </cell>
          <cell r="E107" t="str">
            <v>ENTES AUTONOMOS Y AUTARQUICOS</v>
          </cell>
          <cell r="F107">
            <v>19</v>
          </cell>
          <cell r="G107">
            <v>1</v>
          </cell>
          <cell r="H107" t="str">
            <v>DIRECCION NACIONAL DE CONTRATACIONES PUBLICAS (DNCP)</v>
          </cell>
          <cell r="I107">
            <v>61</v>
          </cell>
          <cell r="J107">
            <v>68</v>
          </cell>
          <cell r="K107">
            <v>129</v>
          </cell>
          <cell r="L107">
            <v>36</v>
          </cell>
          <cell r="M107">
            <v>55</v>
          </cell>
          <cell r="N107">
            <v>91</v>
          </cell>
        </row>
        <row r="108">
          <cell r="A108" t="str">
            <v>INSTITUTO FORESTAL NACIONAL - INFONA</v>
          </cell>
          <cell r="B108">
            <v>2021</v>
          </cell>
          <cell r="C108">
            <v>11</v>
          </cell>
          <cell r="D108">
            <v>23</v>
          </cell>
          <cell r="E108" t="str">
            <v>ENTES AUTONOMOS Y AUTARQUICOS</v>
          </cell>
          <cell r="F108">
            <v>20</v>
          </cell>
          <cell r="G108">
            <v>1</v>
          </cell>
          <cell r="H108" t="str">
            <v>INSTITUTO FORESTAL NACIONAL (INFONA)</v>
          </cell>
          <cell r="I108">
            <v>260</v>
          </cell>
          <cell r="J108">
            <v>118</v>
          </cell>
          <cell r="K108">
            <v>378</v>
          </cell>
          <cell r="L108">
            <v>30</v>
          </cell>
          <cell r="M108">
            <v>11</v>
          </cell>
          <cell r="N108">
            <v>41</v>
          </cell>
        </row>
        <row r="109">
          <cell r="A109" t="str">
            <v xml:space="preserve">MINISTERIO DEL AMBIENTE Y DESARROLLO SOSTENIBLE (Ex-SEAM) </v>
          </cell>
          <cell r="B109">
            <v>2021</v>
          </cell>
          <cell r="C109">
            <v>11</v>
          </cell>
          <cell r="D109">
            <v>23</v>
          </cell>
          <cell r="E109" t="str">
            <v>ENTES AUTONOMOS Y AUTARQUICOS</v>
          </cell>
          <cell r="F109">
            <v>21</v>
          </cell>
          <cell r="G109">
            <v>1</v>
          </cell>
          <cell r="H109" t="str">
            <v>SECRETARIA DEL AMBIENTE (SEAM)</v>
          </cell>
          <cell r="I109">
            <v>196</v>
          </cell>
          <cell r="J109">
            <v>126</v>
          </cell>
          <cell r="K109">
            <v>322</v>
          </cell>
          <cell r="L109">
            <v>68</v>
          </cell>
          <cell r="M109">
            <v>38</v>
          </cell>
          <cell r="N109">
            <v>106</v>
          </cell>
        </row>
        <row r="110">
          <cell r="A110" t="str">
            <v>INSTITUTO PARAGUAYO DE TECNOLOGÍA AGRARIA -  IPTA</v>
          </cell>
          <cell r="B110">
            <v>2021</v>
          </cell>
          <cell r="C110">
            <v>11</v>
          </cell>
          <cell r="D110">
            <v>23</v>
          </cell>
          <cell r="E110" t="str">
            <v>ENTES AUTONOMOS Y AUTARQUICOS</v>
          </cell>
          <cell r="F110">
            <v>22</v>
          </cell>
          <cell r="G110">
            <v>1</v>
          </cell>
          <cell r="H110" t="str">
            <v>INSTITUTO PARAGUAYO DE TECNOLOGIA AGRARIA (IPTA)</v>
          </cell>
          <cell r="I110">
            <v>207</v>
          </cell>
          <cell r="J110">
            <v>124</v>
          </cell>
          <cell r="K110">
            <v>331</v>
          </cell>
          <cell r="L110">
            <v>142</v>
          </cell>
          <cell r="M110">
            <v>62</v>
          </cell>
          <cell r="N110">
            <v>204</v>
          </cell>
        </row>
        <row r="111">
          <cell r="A111" t="str">
            <v>OEE Reestructurado</v>
          </cell>
          <cell r="B111">
            <v>2018</v>
          </cell>
          <cell r="C111">
            <v>12</v>
          </cell>
          <cell r="D111">
            <v>23</v>
          </cell>
          <cell r="E111" t="str">
            <v>ENTES AUTONOMOS Y AUTARQUICOS</v>
          </cell>
          <cell r="F111">
            <v>23</v>
          </cell>
          <cell r="G111">
            <v>1</v>
          </cell>
          <cell r="H111" t="str">
            <v>SECRETARIA NACIONAL DE LA VIVIENDA Y EL HABITAT (SENAVITAT)</v>
          </cell>
          <cell r="I111">
            <v>179</v>
          </cell>
          <cell r="J111">
            <v>168</v>
          </cell>
          <cell r="K111">
            <v>347</v>
          </cell>
          <cell r="L111">
            <v>157</v>
          </cell>
          <cell r="M111">
            <v>216</v>
          </cell>
          <cell r="N111">
            <v>373</v>
          </cell>
        </row>
        <row r="112">
          <cell r="A112" t="str">
            <v>DIRECCIÓN NACIONAL DE CORREOS DEL PARAGUAY -  DINACOPA</v>
          </cell>
          <cell r="B112">
            <v>2021</v>
          </cell>
          <cell r="C112">
            <v>11</v>
          </cell>
          <cell r="D112">
            <v>23</v>
          </cell>
          <cell r="E112" t="str">
            <v>ENTES AUTONOMOS Y AUTARQUICOS</v>
          </cell>
          <cell r="F112">
            <v>24</v>
          </cell>
          <cell r="G112">
            <v>1</v>
          </cell>
          <cell r="H112" t="str">
            <v>DIRECCION NACIONAL DE CORREOS DEL PARAGUAY (DINACOPA)</v>
          </cell>
          <cell r="I112">
            <v>430</v>
          </cell>
          <cell r="J112">
            <v>451</v>
          </cell>
          <cell r="K112">
            <v>881</v>
          </cell>
          <cell r="L112">
            <v>27</v>
          </cell>
          <cell r="M112">
            <v>26</v>
          </cell>
          <cell r="N112">
            <v>53</v>
          </cell>
        </row>
        <row r="113">
          <cell r="A113" t="str">
            <v>DIRECCIÓN NACIONAL DE PROPIEDAD INTELECTUAL - DINAPI</v>
          </cell>
          <cell r="B113">
            <v>2021</v>
          </cell>
          <cell r="C113">
            <v>11</v>
          </cell>
          <cell r="D113">
            <v>23</v>
          </cell>
          <cell r="E113" t="str">
            <v>ENTES AUTONOMOS Y AUTARQUICOS</v>
          </cell>
          <cell r="F113">
            <v>25</v>
          </cell>
          <cell r="G113">
            <v>1</v>
          </cell>
          <cell r="H113" t="str">
            <v>DIRECCION NACIONAL DE PROPIEDAD INTELECTUAL (DINAPI)</v>
          </cell>
          <cell r="I113">
            <v>66</v>
          </cell>
          <cell r="J113">
            <v>42</v>
          </cell>
          <cell r="K113">
            <v>108</v>
          </cell>
          <cell r="L113">
            <v>4</v>
          </cell>
          <cell r="M113">
            <v>5</v>
          </cell>
          <cell r="N113">
            <v>9</v>
          </cell>
        </row>
        <row r="114">
          <cell r="A114" t="str">
            <v>SECRETARÍA DE DEFENSA DEL CONSUMIDOR Y EL USUARIO - SEDECO</v>
          </cell>
          <cell r="B114">
            <v>2021</v>
          </cell>
          <cell r="C114">
            <v>12</v>
          </cell>
          <cell r="D114">
            <v>23</v>
          </cell>
          <cell r="E114" t="str">
            <v>ENTES AUTONOMOS Y AUTARQUICOS</v>
          </cell>
          <cell r="F114">
            <v>26</v>
          </cell>
          <cell r="G114">
            <v>1</v>
          </cell>
          <cell r="H114" t="str">
            <v>SECRETARIA DE DEFENSA AL CONSUMIDOR Y AL USUARIO (SEDECO)</v>
          </cell>
          <cell r="I114">
            <v>20</v>
          </cell>
          <cell r="J114">
            <v>10</v>
          </cell>
          <cell r="K114">
            <v>30</v>
          </cell>
          <cell r="L114">
            <v>0</v>
          </cell>
          <cell r="M114">
            <v>0</v>
          </cell>
          <cell r="N114">
            <v>0</v>
          </cell>
        </row>
        <row r="115">
          <cell r="A115" t="str">
            <v>COMISIÓN NACIONAL DE LA COMPETENCIA (CONACOM)</v>
          </cell>
          <cell r="B115">
            <v>2021</v>
          </cell>
          <cell r="C115">
            <v>11</v>
          </cell>
          <cell r="D115">
            <v>23</v>
          </cell>
          <cell r="E115" t="str">
            <v>ENTES AUTONOMOS Y AUTARQUICOS</v>
          </cell>
          <cell r="F115">
            <v>27</v>
          </cell>
          <cell r="G115">
            <v>1</v>
          </cell>
          <cell r="H115" t="str">
            <v>COMISION NACIONAL DE LA COMPETENCIA (CONACOM)</v>
          </cell>
          <cell r="I115">
            <v>16</v>
          </cell>
          <cell r="J115">
            <v>8</v>
          </cell>
          <cell r="K115">
            <v>24</v>
          </cell>
          <cell r="L115">
            <v>0</v>
          </cell>
          <cell r="M115">
            <v>0</v>
          </cell>
          <cell r="N115">
            <v>0</v>
          </cell>
        </row>
        <row r="116">
          <cell r="A116" t="str">
            <v>AGENCIA NACIONAL DE TRANSITO Y SEGURIDAD VIAL</v>
          </cell>
          <cell r="B116">
            <v>2021</v>
          </cell>
          <cell r="C116">
            <v>11</v>
          </cell>
          <cell r="D116">
            <v>23</v>
          </cell>
          <cell r="E116" t="str">
            <v>ENTES AUTONOMOS Y AUTARQUICOS</v>
          </cell>
          <cell r="F116">
            <v>28</v>
          </cell>
          <cell r="G116">
            <v>1</v>
          </cell>
          <cell r="H116" t="str">
            <v>AGENCIA NACIONAL DE TRANSITO Y SEGURIDAD VIAL (ANTSV)</v>
          </cell>
          <cell r="I116">
            <v>7</v>
          </cell>
          <cell r="J116">
            <v>5</v>
          </cell>
          <cell r="K116">
            <v>12</v>
          </cell>
          <cell r="L116">
            <v>11</v>
          </cell>
          <cell r="M116">
            <v>17</v>
          </cell>
          <cell r="N116">
            <v>28</v>
          </cell>
        </row>
        <row r="117">
          <cell r="A117" t="str">
            <v>CONSEJO NACIONAL DE EDUCACIÓN SUPERIOR (CONES)</v>
          </cell>
          <cell r="B117">
            <v>2021</v>
          </cell>
          <cell r="C117">
            <v>11</v>
          </cell>
          <cell r="D117">
            <v>23</v>
          </cell>
          <cell r="E117" t="str">
            <v>ENTES AUTONOMOS Y AUTARQUICOS</v>
          </cell>
          <cell r="F117">
            <v>29</v>
          </cell>
          <cell r="G117">
            <v>1</v>
          </cell>
          <cell r="H117" t="str">
            <v>CONSEJO NACIONAL DE EDUCACION SUPERIOR (CONES)</v>
          </cell>
          <cell r="I117">
            <v>14</v>
          </cell>
          <cell r="J117">
            <v>14</v>
          </cell>
          <cell r="K117">
            <v>28</v>
          </cell>
          <cell r="L117">
            <v>0</v>
          </cell>
          <cell r="M117">
            <v>1</v>
          </cell>
          <cell r="N117">
            <v>1</v>
          </cell>
        </row>
        <row r="118">
          <cell r="A118" t="str">
            <v>AGENCIA NACIONAL DE EVALUACIÓN Y ACREDITACIÓN DE LA EDUCACIÓN SUPERIOR (ANEAES)</v>
          </cell>
          <cell r="B118">
            <v>2021</v>
          </cell>
          <cell r="C118">
            <v>11</v>
          </cell>
          <cell r="D118">
            <v>23</v>
          </cell>
          <cell r="E118" t="str">
            <v>ENTES AUTONOMOS Y AUTARQUICOS</v>
          </cell>
          <cell r="F118">
            <v>30</v>
          </cell>
          <cell r="G118">
            <v>1</v>
          </cell>
          <cell r="H118" t="str">
            <v>AGENCIA NACIONAL DE EVALUACION Y ACREDITACION DE LA EDUCACION SUPERIOR (ANEAES)</v>
          </cell>
          <cell r="I118">
            <v>8</v>
          </cell>
          <cell r="J118">
            <v>12</v>
          </cell>
          <cell r="K118">
            <v>20</v>
          </cell>
          <cell r="L118">
            <v>1</v>
          </cell>
          <cell r="M118">
            <v>1</v>
          </cell>
          <cell r="N118">
            <v>2</v>
          </cell>
        </row>
        <row r="119">
          <cell r="A119" t="str">
            <v>AUTORIDAD REGULADORA RADIOLÓGICA Y NUCLEAR (ARRN)</v>
          </cell>
          <cell r="B119">
            <v>2021</v>
          </cell>
          <cell r="C119">
            <v>11</v>
          </cell>
          <cell r="D119">
            <v>23</v>
          </cell>
          <cell r="E119" t="str">
            <v>ENTES AUTONOMOS Y AUTARQUICOS</v>
          </cell>
          <cell r="F119">
            <v>31</v>
          </cell>
          <cell r="G119">
            <v>1</v>
          </cell>
          <cell r="H119" t="str">
            <v>AUTORIDAD REGULADORA RADIOLOGICA Y NUCLEAR (ARRN)</v>
          </cell>
          <cell r="I119">
            <v>20</v>
          </cell>
          <cell r="J119">
            <v>10</v>
          </cell>
          <cell r="K119">
            <v>30</v>
          </cell>
          <cell r="L119">
            <v>0</v>
          </cell>
          <cell r="M119">
            <v>0</v>
          </cell>
          <cell r="N119">
            <v>0</v>
          </cell>
        </row>
        <row r="120">
          <cell r="A120" t="str">
            <v>SECRETARÍA NACIONAL DE INTELIGENCIA (SINAI)</v>
          </cell>
          <cell r="B120">
            <v>2021</v>
          </cell>
          <cell r="C120">
            <v>11</v>
          </cell>
          <cell r="D120">
            <v>23</v>
          </cell>
          <cell r="E120" t="str">
            <v>ENTES AUTONOMOS Y AUTARQUICOS</v>
          </cell>
          <cell r="F120">
            <v>32</v>
          </cell>
          <cell r="G120">
            <v>1</v>
          </cell>
          <cell r="H120" t="str">
            <v>SECRETARIA NACIONAL DE INTELIGENCIA (SNI)</v>
          </cell>
          <cell r="I120">
            <v>12</v>
          </cell>
          <cell r="J120">
            <v>7</v>
          </cell>
          <cell r="K120">
            <v>19</v>
          </cell>
          <cell r="L120">
            <v>1</v>
          </cell>
          <cell r="M120">
            <v>1</v>
          </cell>
          <cell r="N120">
            <v>2</v>
          </cell>
        </row>
        <row r="121">
          <cell r="A121" t="str">
            <v>INSTITUTO SUPERIOR DE BELLAS ARTES</v>
          </cell>
          <cell r="B121">
            <v>2021</v>
          </cell>
          <cell r="C121">
            <v>12</v>
          </cell>
          <cell r="D121">
            <v>23</v>
          </cell>
          <cell r="E121" t="str">
            <v>ENTES AUTONOMOS Y AUTARQUICOS</v>
          </cell>
          <cell r="F121">
            <v>33</v>
          </cell>
          <cell r="G121">
            <v>1</v>
          </cell>
          <cell r="H121" t="str">
            <v>INSTITUTO SUPERIOR DE BELLAS ARTES</v>
          </cell>
          <cell r="I121">
            <v>70</v>
          </cell>
          <cell r="J121">
            <v>84</v>
          </cell>
          <cell r="K121">
            <v>154</v>
          </cell>
          <cell r="L121">
            <v>10</v>
          </cell>
          <cell r="M121">
            <v>7</v>
          </cell>
          <cell r="N121">
            <v>17</v>
          </cell>
        </row>
        <row r="122">
          <cell r="A122" t="str">
            <v>INSTITUTO NACIONAL DE EDUCACIÓN SUPERIOR (INAES)</v>
          </cell>
          <cell r="B122">
            <v>2021</v>
          </cell>
          <cell r="C122">
            <v>11</v>
          </cell>
          <cell r="D122">
            <v>23</v>
          </cell>
          <cell r="E122" t="str">
            <v>ENTES AUTONOMOS Y AUTARQUICOS</v>
          </cell>
          <cell r="F122">
            <v>34</v>
          </cell>
          <cell r="G122">
            <v>1</v>
          </cell>
          <cell r="H122" t="str">
            <v>INSTITUTO NACIONAL DE EDUCACIÃ“N SUPERIOR DR. RAÃšL PEÃ‘A</v>
          </cell>
          <cell r="I122">
            <v>68</v>
          </cell>
          <cell r="J122">
            <v>140</v>
          </cell>
          <cell r="K122">
            <v>208</v>
          </cell>
          <cell r="L122">
            <v>4</v>
          </cell>
          <cell r="M122">
            <v>15</v>
          </cell>
          <cell r="N122">
            <v>19</v>
          </cell>
        </row>
        <row r="123">
          <cell r="A123" t="str">
            <v>DIRECCIÓN NACIONAL DE DEFENSA, SALUD Y BIENESTAR ANIMAL (DIDESANI)</v>
          </cell>
          <cell r="B123">
            <v>2021</v>
          </cell>
          <cell r="C123">
            <v>11</v>
          </cell>
          <cell r="D123">
            <v>23</v>
          </cell>
          <cell r="E123" t="str">
            <v>ENTES AUTONOMOS Y AUTARQUICOS</v>
          </cell>
          <cell r="F123">
            <v>35</v>
          </cell>
          <cell r="G123">
            <v>1</v>
          </cell>
          <cell r="H123" t="str">
            <v>DIRECCIÃ“N NACIONAL DE DEFENSA, SALUD Y BIENESTAR ANIMAL</v>
          </cell>
          <cell r="I123">
            <v>5</v>
          </cell>
          <cell r="J123">
            <v>4</v>
          </cell>
          <cell r="K123">
            <v>9</v>
          </cell>
          <cell r="L123">
            <v>4</v>
          </cell>
          <cell r="M123">
            <v>3</v>
          </cell>
          <cell r="N123">
            <v>7</v>
          </cell>
        </row>
        <row r="124">
          <cell r="A124" t="str">
            <v>INSTITUTO NACIONAL DE ESTADÍSTICA (INE - Ex DGEEC)</v>
          </cell>
          <cell r="B124">
            <v>2021</v>
          </cell>
          <cell r="C124">
            <v>11</v>
          </cell>
          <cell r="D124">
            <v>23</v>
          </cell>
          <cell r="E124" t="str">
            <v>ENTES AUTONOMOS Y AUTARQUICOS</v>
          </cell>
          <cell r="F124">
            <v>36</v>
          </cell>
          <cell r="G124">
            <v>1</v>
          </cell>
          <cell r="H124" t="str">
            <v>INSTITUTO NACIONAL DE ESTADISTICAS</v>
          </cell>
          <cell r="I124">
            <v>45</v>
          </cell>
          <cell r="J124">
            <v>51</v>
          </cell>
          <cell r="K124">
            <v>96</v>
          </cell>
          <cell r="L124">
            <v>166</v>
          </cell>
          <cell r="M124">
            <v>185</v>
          </cell>
          <cell r="N124">
            <v>351</v>
          </cell>
        </row>
        <row r="125">
          <cell r="A125" t="str">
            <v>INSTITUTO DE PREVISIÓN SOCIAL - IPS</v>
          </cell>
          <cell r="B125">
            <v>2021</v>
          </cell>
          <cell r="C125">
            <v>11</v>
          </cell>
          <cell r="D125">
            <v>24</v>
          </cell>
          <cell r="E125" t="str">
            <v>ENTIDADES PUBLICAS DE SEGURIDAD SOCIAL</v>
          </cell>
          <cell r="F125">
            <v>1</v>
          </cell>
          <cell r="G125">
            <v>1</v>
          </cell>
          <cell r="H125" t="str">
            <v>INSTITUTO DE PREVISION SOCIAL (IPS)</v>
          </cell>
          <cell r="I125">
            <v>4960</v>
          </cell>
          <cell r="J125">
            <v>8607</v>
          </cell>
          <cell r="K125">
            <v>13567</v>
          </cell>
          <cell r="L125">
            <v>4008</v>
          </cell>
          <cell r="M125">
            <v>7574</v>
          </cell>
          <cell r="N125">
            <v>11582</v>
          </cell>
        </row>
        <row r="126">
          <cell r="A126" t="str">
            <v>CAJA DE SEGURIDAD SOCIAL DE EMPLEADOS Y OBREROS FERROVIARIOS</v>
          </cell>
          <cell r="B126">
            <v>2021</v>
          </cell>
          <cell r="C126">
            <v>12</v>
          </cell>
          <cell r="D126">
            <v>24</v>
          </cell>
          <cell r="E126" t="str">
            <v>ENTIDADES PUBLICAS DE SEGURIDAD SOCIAL</v>
          </cell>
          <cell r="F126">
            <v>2</v>
          </cell>
          <cell r="G126">
            <v>1</v>
          </cell>
          <cell r="H126" t="str">
            <v>CAJA DE SEGURIDAD SOCIAL DE EMPLEADOS Y OBREROS FERROVIARIOS</v>
          </cell>
          <cell r="I126">
            <v>10</v>
          </cell>
          <cell r="J126">
            <v>3</v>
          </cell>
          <cell r="K126">
            <v>13</v>
          </cell>
          <cell r="L126">
            <v>0</v>
          </cell>
          <cell r="M126">
            <v>0</v>
          </cell>
          <cell r="N126">
            <v>0</v>
          </cell>
        </row>
        <row r="127">
          <cell r="A127" t="str">
            <v>CAJA DE JUBILACIONES Y PENSIONES DEL PERSONAL DE LA ANDE</v>
          </cell>
          <cell r="B127">
            <v>2021</v>
          </cell>
          <cell r="C127">
            <v>11</v>
          </cell>
          <cell r="D127">
            <v>24</v>
          </cell>
          <cell r="E127" t="str">
            <v>ENTIDADES PUBLICAS DE SEGURIDAD SOCIAL</v>
          </cell>
          <cell r="F127">
            <v>3</v>
          </cell>
          <cell r="G127">
            <v>1</v>
          </cell>
          <cell r="H127" t="str">
            <v>CAJA DE JUBILACIONES Y PENSIONES DEL PERSONAL DE LA ANDE</v>
          </cell>
          <cell r="I127">
            <v>28</v>
          </cell>
          <cell r="J127">
            <v>21</v>
          </cell>
          <cell r="K127">
            <v>49</v>
          </cell>
          <cell r="L127">
            <v>5</v>
          </cell>
          <cell r="M127">
            <v>2</v>
          </cell>
          <cell r="N127">
            <v>7</v>
          </cell>
        </row>
        <row r="128">
          <cell r="A128" t="str">
            <v>CAJA DE JUBILACIONES Y PENSIONES DE EMPLEADOS DE BANCOS Y AFINES</v>
          </cell>
          <cell r="B128">
            <v>2021</v>
          </cell>
          <cell r="C128">
            <v>11</v>
          </cell>
          <cell r="D128">
            <v>24</v>
          </cell>
          <cell r="E128" t="str">
            <v>ENTIDADES PUBLICAS DE SEGURIDAD SOCIAL</v>
          </cell>
          <cell r="F128">
            <v>4</v>
          </cell>
          <cell r="G128">
            <v>1</v>
          </cell>
          <cell r="H128" t="str">
            <v>CAJA DE JUBILACIONES Y PENSIONES DE EMPLEADOS DE BANCOS Y AFINES</v>
          </cell>
          <cell r="I128">
            <v>69</v>
          </cell>
          <cell r="J128">
            <v>52</v>
          </cell>
          <cell r="K128">
            <v>121</v>
          </cell>
          <cell r="L128">
            <v>19</v>
          </cell>
          <cell r="M128">
            <v>11</v>
          </cell>
          <cell r="N128">
            <v>30</v>
          </cell>
        </row>
        <row r="129">
          <cell r="A129" t="str">
            <v>CAJA DE JUBILACIONES Y PENSIONES DEL PERSONAL MUNICIPAL</v>
          </cell>
          <cell r="B129">
            <v>2021</v>
          </cell>
          <cell r="C129">
            <v>11</v>
          </cell>
          <cell r="D129">
            <v>24</v>
          </cell>
          <cell r="E129" t="str">
            <v>ENTIDADES PUBLICAS DE SEGURIDAD SOCIAL</v>
          </cell>
          <cell r="F129">
            <v>5</v>
          </cell>
          <cell r="G129">
            <v>1</v>
          </cell>
          <cell r="H129" t="str">
            <v>CAJA DE JUBILACIONES Y PENSIONES DEL PERSONAL MUNICIPAL (CJPPM)</v>
          </cell>
          <cell r="I129">
            <v>87</v>
          </cell>
          <cell r="J129">
            <v>77</v>
          </cell>
          <cell r="K129">
            <v>164</v>
          </cell>
          <cell r="L129">
            <v>24</v>
          </cell>
          <cell r="M129">
            <v>13</v>
          </cell>
          <cell r="N129">
            <v>37</v>
          </cell>
        </row>
        <row r="130">
          <cell r="A130" t="str">
            <v>ADMINISTRACIÓN NACIONAL DE ELECTRICIDAD - ANDE</v>
          </cell>
          <cell r="B130">
            <v>2021</v>
          </cell>
          <cell r="C130">
            <v>11</v>
          </cell>
          <cell r="D130">
            <v>25</v>
          </cell>
          <cell r="E130" t="str">
            <v>EMPRESAS PUBLICAS</v>
          </cell>
          <cell r="F130">
            <v>2</v>
          </cell>
          <cell r="G130">
            <v>1</v>
          </cell>
          <cell r="H130" t="str">
            <v>ADMINISTRACION NACIONAL DE ELECTRICIDAD (ANDE)</v>
          </cell>
          <cell r="I130">
            <v>3221</v>
          </cell>
          <cell r="J130">
            <v>851</v>
          </cell>
          <cell r="K130">
            <v>4072</v>
          </cell>
          <cell r="L130">
            <v>632</v>
          </cell>
          <cell r="M130">
            <v>166</v>
          </cell>
          <cell r="N130">
            <v>798</v>
          </cell>
        </row>
        <row r="131">
          <cell r="A131" t="str">
            <v>ADMINISTRACIÓN NACIONAL DE NAVEGACION Y PUERTOS - ANNP</v>
          </cell>
          <cell r="B131">
            <v>2021</v>
          </cell>
          <cell r="C131">
            <v>11</v>
          </cell>
          <cell r="D131">
            <v>25</v>
          </cell>
          <cell r="E131" t="str">
            <v>EMPRESAS PUBLICAS</v>
          </cell>
          <cell r="F131">
            <v>4</v>
          </cell>
          <cell r="G131">
            <v>1</v>
          </cell>
          <cell r="H131" t="str">
            <v>ADMINISTRACION NACIONAL DE NAVEGACION Y PUERTOS (ANNP)</v>
          </cell>
          <cell r="I131">
            <v>991</v>
          </cell>
          <cell r="J131">
            <v>322</v>
          </cell>
          <cell r="K131">
            <v>1313</v>
          </cell>
          <cell r="L131">
            <v>94</v>
          </cell>
          <cell r="M131">
            <v>28</v>
          </cell>
          <cell r="N131">
            <v>122</v>
          </cell>
        </row>
        <row r="132">
          <cell r="A132" t="str">
            <v>DIRECCIÓN NACIONAL DE AERONAUTICA CIVIL - DINAC</v>
          </cell>
          <cell r="B132">
            <v>2021</v>
          </cell>
          <cell r="C132">
            <v>10</v>
          </cell>
          <cell r="D132">
            <v>25</v>
          </cell>
          <cell r="E132" t="str">
            <v>EMPRESAS PUBLICAS</v>
          </cell>
          <cell r="F132">
            <v>5</v>
          </cell>
          <cell r="G132">
            <v>1</v>
          </cell>
          <cell r="H132" t="str">
            <v>DIRECCION NACIONAL DE AERONAUTICA CIVIL (DINAC)</v>
          </cell>
          <cell r="I132">
            <v>988</v>
          </cell>
          <cell r="J132">
            <v>521</v>
          </cell>
          <cell r="K132">
            <v>1509</v>
          </cell>
          <cell r="L132">
            <v>321</v>
          </cell>
          <cell r="M132">
            <v>204</v>
          </cell>
          <cell r="N132">
            <v>525</v>
          </cell>
        </row>
        <row r="133">
          <cell r="A133" t="str">
            <v>PETROLEOS PARAGUAYOS - PETROPAR</v>
          </cell>
          <cell r="B133">
            <v>2021</v>
          </cell>
          <cell r="C133">
            <v>11</v>
          </cell>
          <cell r="D133">
            <v>25</v>
          </cell>
          <cell r="E133" t="str">
            <v>EMPRESAS PUBLICAS</v>
          </cell>
          <cell r="F133">
            <v>6</v>
          </cell>
          <cell r="G133">
            <v>1</v>
          </cell>
          <cell r="H133" t="str">
            <v>PETROLEOS PARAGUAYOS (PETROPAR)</v>
          </cell>
          <cell r="I133">
            <v>496</v>
          </cell>
          <cell r="J133">
            <v>95</v>
          </cell>
          <cell r="K133">
            <v>591</v>
          </cell>
          <cell r="L133">
            <v>238</v>
          </cell>
          <cell r="M133">
            <v>54</v>
          </cell>
          <cell r="N133">
            <v>292</v>
          </cell>
        </row>
        <row r="134">
          <cell r="A134" t="str">
            <v>INDUSTRIA NACIONAL DEL CEMENTO - INC</v>
          </cell>
          <cell r="B134">
            <v>2021</v>
          </cell>
          <cell r="C134">
            <v>11</v>
          </cell>
          <cell r="D134">
            <v>25</v>
          </cell>
          <cell r="E134" t="str">
            <v>EMPRESAS PUBLICAS</v>
          </cell>
          <cell r="F134">
            <v>7</v>
          </cell>
          <cell r="G134">
            <v>1</v>
          </cell>
          <cell r="H134" t="str">
            <v>INDUSTRIA NACIONAL DEL CEMENTO (INC)</v>
          </cell>
          <cell r="I134">
            <v>517</v>
          </cell>
          <cell r="J134">
            <v>119</v>
          </cell>
          <cell r="K134">
            <v>636</v>
          </cell>
          <cell r="L134">
            <v>304</v>
          </cell>
          <cell r="M134">
            <v>55</v>
          </cell>
          <cell r="N134">
            <v>359</v>
          </cell>
        </row>
        <row r="135">
          <cell r="A135" t="str">
            <v>BANCO NACIONAL DE FOMENTO - BNF</v>
          </cell>
          <cell r="B135">
            <v>2021</v>
          </cell>
          <cell r="C135">
            <v>11</v>
          </cell>
          <cell r="D135">
            <v>27</v>
          </cell>
          <cell r="E135" t="str">
            <v>ENTIDADES FINANCIERAS OFICIALES</v>
          </cell>
          <cell r="F135">
            <v>1</v>
          </cell>
          <cell r="G135">
            <v>1</v>
          </cell>
          <cell r="H135" t="str">
            <v>BANCO NACIONAL DE FOMENTO (BNF)</v>
          </cell>
          <cell r="I135">
            <v>785</v>
          </cell>
          <cell r="J135">
            <v>428</v>
          </cell>
          <cell r="K135">
            <v>1213</v>
          </cell>
          <cell r="L135">
            <v>177</v>
          </cell>
          <cell r="M135">
            <v>153</v>
          </cell>
          <cell r="N135">
            <v>330</v>
          </cell>
        </row>
        <row r="136">
          <cell r="A136" t="str">
            <v>CREDITO AGRICOLA DE HABILITACIÓN - CAH</v>
          </cell>
          <cell r="B136">
            <v>2021</v>
          </cell>
          <cell r="C136">
            <v>11</v>
          </cell>
          <cell r="D136">
            <v>27</v>
          </cell>
          <cell r="E136" t="str">
            <v>ENTIDADES FINANCIERAS OFICIALES</v>
          </cell>
          <cell r="F136">
            <v>3</v>
          </cell>
          <cell r="G136">
            <v>1</v>
          </cell>
          <cell r="H136" t="str">
            <v>CREDITO AGRICOLA DE HABILITACION (CAH)</v>
          </cell>
          <cell r="I136">
            <v>287</v>
          </cell>
          <cell r="J136">
            <v>131</v>
          </cell>
          <cell r="K136">
            <v>418</v>
          </cell>
          <cell r="L136">
            <v>10</v>
          </cell>
          <cell r="M136">
            <v>17</v>
          </cell>
          <cell r="N136">
            <v>27</v>
          </cell>
        </row>
        <row r="137">
          <cell r="A137" t="str">
            <v>FONDO GANADERO</v>
          </cell>
          <cell r="B137">
            <v>2021</v>
          </cell>
          <cell r="C137">
            <v>11</v>
          </cell>
          <cell r="D137">
            <v>27</v>
          </cell>
          <cell r="E137" t="str">
            <v>ENTIDADES FINANCIERAS OFICIALES</v>
          </cell>
          <cell r="F137">
            <v>4</v>
          </cell>
          <cell r="G137">
            <v>1</v>
          </cell>
          <cell r="H137" t="str">
            <v>FONDO GANADERO (FG)</v>
          </cell>
          <cell r="I137">
            <v>72</v>
          </cell>
          <cell r="J137">
            <v>36</v>
          </cell>
          <cell r="K137">
            <v>108</v>
          </cell>
          <cell r="L137">
            <v>3</v>
          </cell>
          <cell r="M137">
            <v>4</v>
          </cell>
          <cell r="N137">
            <v>7</v>
          </cell>
        </row>
        <row r="138">
          <cell r="A138" t="str">
            <v>CAJA DE PRESTAMOS DEL MINISTERIO DE DEFENSA NACIONAL</v>
          </cell>
          <cell r="B138">
            <v>2021</v>
          </cell>
          <cell r="C138">
            <v>11</v>
          </cell>
          <cell r="D138">
            <v>27</v>
          </cell>
          <cell r="E138" t="str">
            <v>ENTIDADES FINANCIERAS OFICIALES</v>
          </cell>
          <cell r="F138">
            <v>5</v>
          </cell>
          <cell r="G138">
            <v>1</v>
          </cell>
          <cell r="H138" t="str">
            <v>CAJA DE PRESTAMOS DEL MINISTERIO DE DEFENSA NACIONAL (CPMDN)</v>
          </cell>
          <cell r="I138">
            <v>0</v>
          </cell>
          <cell r="J138">
            <v>2</v>
          </cell>
          <cell r="K138">
            <v>2</v>
          </cell>
          <cell r="L138">
            <v>0</v>
          </cell>
          <cell r="M138">
            <v>1</v>
          </cell>
          <cell r="N138">
            <v>1</v>
          </cell>
        </row>
        <row r="139">
          <cell r="A139" t="str">
            <v>AGENCIA FINANCIERA DE DESARROLLO - AFD</v>
          </cell>
          <cell r="B139">
            <v>2021</v>
          </cell>
          <cell r="C139">
            <v>11</v>
          </cell>
          <cell r="D139">
            <v>27</v>
          </cell>
          <cell r="E139" t="str">
            <v>ENTIDADES FINANCIERAS OFICIALES</v>
          </cell>
          <cell r="F139">
            <v>7</v>
          </cell>
          <cell r="G139">
            <v>1</v>
          </cell>
          <cell r="H139" t="str">
            <v>AGENCIA FINANCIERA DE DESARROLLO (AFD)</v>
          </cell>
          <cell r="I139">
            <v>41</v>
          </cell>
          <cell r="J139">
            <v>41</v>
          </cell>
          <cell r="K139">
            <v>82</v>
          </cell>
          <cell r="L139">
            <v>1</v>
          </cell>
          <cell r="M139">
            <v>0</v>
          </cell>
          <cell r="N139">
            <v>1</v>
          </cell>
        </row>
        <row r="140">
          <cell r="A140" t="str">
            <v>UNA RECTORADO</v>
          </cell>
          <cell r="B140">
            <v>2021</v>
          </cell>
          <cell r="C140">
            <v>11</v>
          </cell>
          <cell r="D140">
            <v>28</v>
          </cell>
          <cell r="E140" t="str">
            <v>UNIVERSIDADES NACIONALES</v>
          </cell>
          <cell r="F140">
            <v>1</v>
          </cell>
          <cell r="G140">
            <v>1</v>
          </cell>
          <cell r="H140" t="str">
            <v>UNA RECTORADO (RECTORADO UNA)</v>
          </cell>
          <cell r="I140">
            <v>309</v>
          </cell>
          <cell r="J140">
            <v>308</v>
          </cell>
          <cell r="K140">
            <v>617</v>
          </cell>
          <cell r="L140">
            <v>20</v>
          </cell>
          <cell r="M140">
            <v>30</v>
          </cell>
          <cell r="N140">
            <v>50</v>
          </cell>
        </row>
        <row r="141">
          <cell r="A141" t="str">
            <v>UNA FACULTAD DE ENFERMERÍA Y OBSTETRICIA (Ex-INSTITUTO ANDRES BARBERO)</v>
          </cell>
          <cell r="B141">
            <v>2021</v>
          </cell>
          <cell r="C141">
            <v>11</v>
          </cell>
          <cell r="D141">
            <v>28</v>
          </cell>
          <cell r="E141" t="str">
            <v>UNIVERSIDADES NACIONALES</v>
          </cell>
          <cell r="F141">
            <v>1</v>
          </cell>
          <cell r="G141">
            <v>2</v>
          </cell>
          <cell r="H141" t="str">
            <v>INSTITUTO ANDRES BARBERO (IAB)</v>
          </cell>
          <cell r="I141">
            <v>158</v>
          </cell>
          <cell r="J141">
            <v>435</v>
          </cell>
          <cell r="K141">
            <v>593</v>
          </cell>
          <cell r="L141">
            <v>11</v>
          </cell>
          <cell r="M141">
            <v>11</v>
          </cell>
          <cell r="N141">
            <v>22</v>
          </cell>
        </row>
        <row r="142">
          <cell r="A142" t="str">
            <v>UNA COLEGIO EXPERIMENTAL PARAGUAY-BRASIL</v>
          </cell>
          <cell r="B142">
            <v>2021</v>
          </cell>
          <cell r="C142">
            <v>11</v>
          </cell>
          <cell r="D142">
            <v>28</v>
          </cell>
          <cell r="E142" t="str">
            <v>UNIVERSIDADES NACIONALES</v>
          </cell>
          <cell r="F142">
            <v>1</v>
          </cell>
          <cell r="G142">
            <v>3</v>
          </cell>
          <cell r="H142" t="str">
            <v>COLEGIO EXPERIMENTAL PARAGUAY-BRASIL (CEPB)</v>
          </cell>
          <cell r="I142">
            <v>47</v>
          </cell>
          <cell r="J142">
            <v>127</v>
          </cell>
          <cell r="K142">
            <v>174</v>
          </cell>
          <cell r="L142">
            <v>4</v>
          </cell>
          <cell r="M142">
            <v>2</v>
          </cell>
          <cell r="N142">
            <v>6</v>
          </cell>
        </row>
        <row r="143">
          <cell r="A143" t="str">
            <v>UNA FACULTAD CIENCIAS AGRARIAS</v>
          </cell>
          <cell r="B143">
            <v>2021</v>
          </cell>
          <cell r="C143">
            <v>11</v>
          </cell>
          <cell r="D143">
            <v>28</v>
          </cell>
          <cell r="E143" t="str">
            <v>UNIVERSIDADES NACIONALES</v>
          </cell>
          <cell r="F143">
            <v>1</v>
          </cell>
          <cell r="G143">
            <v>4</v>
          </cell>
          <cell r="H143" t="str">
            <v>FACULTAD DE CIENCIAS AGRARIAS (FCA-UNA)</v>
          </cell>
          <cell r="I143">
            <v>484</v>
          </cell>
          <cell r="J143">
            <v>397</v>
          </cell>
          <cell r="K143">
            <v>881</v>
          </cell>
          <cell r="L143">
            <v>37</v>
          </cell>
          <cell r="M143">
            <v>23</v>
          </cell>
          <cell r="N143">
            <v>60</v>
          </cell>
        </row>
        <row r="144">
          <cell r="A144" t="str">
            <v>UNA FACULTAD CIENCIAS EXACTAS Y NATURALES (FACEN)</v>
          </cell>
          <cell r="B144">
            <v>2021</v>
          </cell>
          <cell r="C144">
            <v>12</v>
          </cell>
          <cell r="D144">
            <v>28</v>
          </cell>
          <cell r="E144" t="str">
            <v>UNIVERSIDADES NACIONALES</v>
          </cell>
          <cell r="F144">
            <v>1</v>
          </cell>
          <cell r="G144">
            <v>5</v>
          </cell>
          <cell r="H144" t="str">
            <v>UNA FACULTAD CIENCIAS EXACTAS Y NATURALES (FACEN)</v>
          </cell>
          <cell r="I144">
            <v>278</v>
          </cell>
          <cell r="J144">
            <v>295</v>
          </cell>
          <cell r="K144">
            <v>573</v>
          </cell>
          <cell r="L144">
            <v>62</v>
          </cell>
          <cell r="M144">
            <v>68</v>
          </cell>
          <cell r="N144">
            <v>130</v>
          </cell>
        </row>
        <row r="145">
          <cell r="A145" t="str">
            <v>UNA FACULTAD DE ARQUITECTURA, DISEÑO Y ARTE</v>
          </cell>
          <cell r="B145">
            <v>2021</v>
          </cell>
          <cell r="C145">
            <v>11</v>
          </cell>
          <cell r="D145">
            <v>28</v>
          </cell>
          <cell r="E145" t="str">
            <v>UNIVERSIDADES NACIONALES</v>
          </cell>
          <cell r="F145">
            <v>1</v>
          </cell>
          <cell r="G145">
            <v>6</v>
          </cell>
          <cell r="H145" t="str">
            <v>UNA FACULTAD DE ARQUITECTURA, DISENO Y ARTE</v>
          </cell>
          <cell r="I145">
            <v>344</v>
          </cell>
          <cell r="J145">
            <v>343</v>
          </cell>
          <cell r="K145">
            <v>687</v>
          </cell>
          <cell r="L145">
            <v>41</v>
          </cell>
          <cell r="M145">
            <v>49</v>
          </cell>
          <cell r="N145">
            <v>90</v>
          </cell>
        </row>
        <row r="146">
          <cell r="A146" t="str">
            <v>UNA FACULTAD DE CIENCIAS ECONOMICAS</v>
          </cell>
          <cell r="B146">
            <v>2021</v>
          </cell>
          <cell r="C146">
            <v>11</v>
          </cell>
          <cell r="D146">
            <v>28</v>
          </cell>
          <cell r="E146" t="str">
            <v>UNIVERSIDADES NACIONALES</v>
          </cell>
          <cell r="F146">
            <v>1</v>
          </cell>
          <cell r="G146">
            <v>7</v>
          </cell>
          <cell r="H146" t="str">
            <v>FACULTAD DE CIENCIAS ECONOMICAS (FCE)</v>
          </cell>
          <cell r="I146">
            <v>735</v>
          </cell>
          <cell r="J146">
            <v>621</v>
          </cell>
          <cell r="K146">
            <v>1356</v>
          </cell>
          <cell r="L146">
            <v>86</v>
          </cell>
          <cell r="M146">
            <v>66</v>
          </cell>
          <cell r="N146">
            <v>152</v>
          </cell>
        </row>
        <row r="147">
          <cell r="A147" t="str">
            <v>UNA FACULTAD DE CIENCIAS MEDICAS</v>
          </cell>
          <cell r="B147">
            <v>2021</v>
          </cell>
          <cell r="C147">
            <v>11</v>
          </cell>
          <cell r="D147">
            <v>28</v>
          </cell>
          <cell r="E147" t="str">
            <v>UNIVERSIDADES NACIONALES</v>
          </cell>
          <cell r="F147">
            <v>1</v>
          </cell>
          <cell r="G147">
            <v>8</v>
          </cell>
          <cell r="H147" t="str">
            <v>FACULTAD DE CIENCIAS MEDICAS (FCM)</v>
          </cell>
          <cell r="I147">
            <v>1658</v>
          </cell>
          <cell r="J147">
            <v>3120</v>
          </cell>
          <cell r="K147">
            <v>4778</v>
          </cell>
          <cell r="L147">
            <v>295</v>
          </cell>
          <cell r="M147">
            <v>305</v>
          </cell>
          <cell r="N147">
            <v>600</v>
          </cell>
        </row>
        <row r="148">
          <cell r="A148" t="str">
            <v>UNA FACULTAD DE CIENCIAS QUIMICAS</v>
          </cell>
          <cell r="B148">
            <v>2021</v>
          </cell>
          <cell r="C148">
            <v>11</v>
          </cell>
          <cell r="D148">
            <v>28</v>
          </cell>
          <cell r="E148" t="str">
            <v>UNIVERSIDADES NACIONALES</v>
          </cell>
          <cell r="F148">
            <v>1</v>
          </cell>
          <cell r="G148">
            <v>9</v>
          </cell>
          <cell r="H148" t="str">
            <v>FACULTAD DE CIENCIAS QUIMICAS (FCQ)</v>
          </cell>
          <cell r="I148">
            <v>145</v>
          </cell>
          <cell r="J148">
            <v>236</v>
          </cell>
          <cell r="K148">
            <v>381</v>
          </cell>
          <cell r="L148">
            <v>28</v>
          </cell>
          <cell r="M148">
            <v>57</v>
          </cell>
          <cell r="N148">
            <v>85</v>
          </cell>
        </row>
        <row r="149">
          <cell r="A149" t="str">
            <v>UNA FACULTAD DE DERECHO Y CIENCIAS SOCIALES</v>
          </cell>
          <cell r="B149">
            <v>2021</v>
          </cell>
          <cell r="C149">
            <v>11</v>
          </cell>
          <cell r="D149">
            <v>28</v>
          </cell>
          <cell r="E149" t="str">
            <v>UNIVERSIDADES NACIONALES</v>
          </cell>
          <cell r="F149">
            <v>1</v>
          </cell>
          <cell r="G149">
            <v>10</v>
          </cell>
          <cell r="H149" t="str">
            <v>FACULTAD DE DERECHO Y CIENCIAS SOCIALES (FDCS)</v>
          </cell>
          <cell r="I149">
            <v>558</v>
          </cell>
          <cell r="J149">
            <v>335</v>
          </cell>
          <cell r="K149">
            <v>893</v>
          </cell>
          <cell r="L149">
            <v>81</v>
          </cell>
          <cell r="M149">
            <v>38</v>
          </cell>
          <cell r="N149">
            <v>119</v>
          </cell>
        </row>
        <row r="150">
          <cell r="A150" t="str">
            <v>UNA FACULTAD DE FILOSOFIA</v>
          </cell>
          <cell r="B150">
            <v>2021</v>
          </cell>
          <cell r="C150">
            <v>11</v>
          </cell>
          <cell r="D150">
            <v>28</v>
          </cell>
          <cell r="E150" t="str">
            <v>UNIVERSIDADES NACIONALES</v>
          </cell>
          <cell r="F150">
            <v>1</v>
          </cell>
          <cell r="G150">
            <v>11</v>
          </cell>
          <cell r="H150" t="str">
            <v>FACULTAD DE FILOSOFIA (FIL)</v>
          </cell>
          <cell r="I150">
            <v>383</v>
          </cell>
          <cell r="J150">
            <v>569</v>
          </cell>
          <cell r="K150">
            <v>952</v>
          </cell>
          <cell r="L150">
            <v>68</v>
          </cell>
          <cell r="M150">
            <v>67</v>
          </cell>
          <cell r="N150">
            <v>135</v>
          </cell>
        </row>
        <row r="151">
          <cell r="A151" t="str">
            <v>UNA FACULTAD DE INGENIERIA</v>
          </cell>
          <cell r="B151">
            <v>2021</v>
          </cell>
          <cell r="C151">
            <v>11</v>
          </cell>
          <cell r="D151">
            <v>28</v>
          </cell>
          <cell r="E151" t="str">
            <v>UNIVERSIDADES NACIONALES</v>
          </cell>
          <cell r="F151">
            <v>1</v>
          </cell>
          <cell r="G151">
            <v>12</v>
          </cell>
          <cell r="H151" t="str">
            <v>FACULTAD DE INGENIERIA (FIUNA)</v>
          </cell>
          <cell r="I151">
            <v>639</v>
          </cell>
          <cell r="J151">
            <v>278</v>
          </cell>
          <cell r="K151">
            <v>917</v>
          </cell>
          <cell r="L151">
            <v>62</v>
          </cell>
          <cell r="M151">
            <v>46</v>
          </cell>
          <cell r="N151">
            <v>108</v>
          </cell>
        </row>
        <row r="152">
          <cell r="A152" t="str">
            <v>UNA FACULTAD DE ODONTOLOGIA</v>
          </cell>
          <cell r="B152">
            <v>2021</v>
          </cell>
          <cell r="C152">
            <v>11</v>
          </cell>
          <cell r="D152">
            <v>28</v>
          </cell>
          <cell r="E152" t="str">
            <v>UNIVERSIDADES NACIONALES</v>
          </cell>
          <cell r="F152">
            <v>1</v>
          </cell>
          <cell r="G152">
            <v>13</v>
          </cell>
          <cell r="H152" t="str">
            <v>FACULTAD DE ODONTOLOGIA (FO)</v>
          </cell>
          <cell r="I152">
            <v>111</v>
          </cell>
          <cell r="J152">
            <v>242</v>
          </cell>
          <cell r="K152">
            <v>353</v>
          </cell>
          <cell r="L152">
            <v>14</v>
          </cell>
          <cell r="M152">
            <v>23</v>
          </cell>
          <cell r="N152">
            <v>37</v>
          </cell>
        </row>
        <row r="153">
          <cell r="A153" t="str">
            <v>UNA FACULTAD DE POLITECNICA</v>
          </cell>
          <cell r="B153">
            <v>2021</v>
          </cell>
          <cell r="C153">
            <v>11</v>
          </cell>
          <cell r="D153">
            <v>28</v>
          </cell>
          <cell r="E153" t="str">
            <v>UNIVERSIDADES NACIONALES</v>
          </cell>
          <cell r="F153">
            <v>1</v>
          </cell>
          <cell r="G153">
            <v>14</v>
          </cell>
          <cell r="H153" t="str">
            <v>FACULTAD DE POLITECNICA (FPUNA)</v>
          </cell>
          <cell r="I153">
            <v>573</v>
          </cell>
          <cell r="J153">
            <v>445</v>
          </cell>
          <cell r="K153">
            <v>1018</v>
          </cell>
          <cell r="L153">
            <v>52</v>
          </cell>
          <cell r="M153">
            <v>37</v>
          </cell>
          <cell r="N153">
            <v>89</v>
          </cell>
        </row>
        <row r="154">
          <cell r="A154" t="str">
            <v>UNA FACULTAD DE CIENCIAS VETERINARIAS</v>
          </cell>
          <cell r="B154">
            <v>2021</v>
          </cell>
          <cell r="C154">
            <v>11</v>
          </cell>
          <cell r="D154">
            <v>28</v>
          </cell>
          <cell r="E154" t="str">
            <v>UNIVERSIDADES NACIONALES</v>
          </cell>
          <cell r="F154">
            <v>1</v>
          </cell>
          <cell r="G154">
            <v>15</v>
          </cell>
          <cell r="H154" t="str">
            <v>FACULTAD DE CIENCIAS VETERINARIAS (FCV)</v>
          </cell>
          <cell r="I154">
            <v>462</v>
          </cell>
          <cell r="J154">
            <v>399</v>
          </cell>
          <cell r="K154">
            <v>861</v>
          </cell>
          <cell r="L154">
            <v>0</v>
          </cell>
          <cell r="M154">
            <v>0</v>
          </cell>
          <cell r="N154">
            <v>0</v>
          </cell>
        </row>
        <row r="155">
          <cell r="A155" t="str">
            <v>UNA INST.INV. CIENCIAS DE LA SALUD</v>
          </cell>
          <cell r="B155">
            <v>2021</v>
          </cell>
          <cell r="C155">
            <v>11</v>
          </cell>
          <cell r="D155">
            <v>28</v>
          </cell>
          <cell r="E155" t="str">
            <v>UNIVERSIDADES NACIONALES</v>
          </cell>
          <cell r="F155">
            <v>1</v>
          </cell>
          <cell r="G155">
            <v>16</v>
          </cell>
          <cell r="H155" t="str">
            <v>INSTITUTO DE INVESTIGACIONES EN CIENCIAS DE LA SALUD (IICS)</v>
          </cell>
          <cell r="I155">
            <v>36</v>
          </cell>
          <cell r="J155">
            <v>110</v>
          </cell>
          <cell r="K155">
            <v>146</v>
          </cell>
          <cell r="L155">
            <v>3</v>
          </cell>
          <cell r="M155">
            <v>3</v>
          </cell>
          <cell r="N155">
            <v>6</v>
          </cell>
        </row>
        <row r="156">
          <cell r="A156" t="str">
            <v>UNA FACULTAD DE CIENCIAS SOCIALES (Ex INSTITUTO DE TRABAJO SOCIAL)</v>
          </cell>
          <cell r="B156">
            <v>2021</v>
          </cell>
          <cell r="C156">
            <v>11</v>
          </cell>
          <cell r="D156">
            <v>28</v>
          </cell>
          <cell r="E156" t="str">
            <v>UNIVERSIDADES NACIONALES</v>
          </cell>
          <cell r="F156">
            <v>1</v>
          </cell>
          <cell r="G156">
            <v>17</v>
          </cell>
          <cell r="H156" t="str">
            <v>FACULTAD DE CIENCIAS SOCIALES</v>
          </cell>
          <cell r="I156">
            <v>38</v>
          </cell>
          <cell r="J156">
            <v>64</v>
          </cell>
          <cell r="K156">
            <v>102</v>
          </cell>
          <cell r="L156">
            <v>2</v>
          </cell>
          <cell r="M156">
            <v>4</v>
          </cell>
          <cell r="N156">
            <v>6</v>
          </cell>
        </row>
        <row r="157">
          <cell r="A157" t="str">
            <v>UNIVERSIDAD NACIONAL DEL ESTE - UNE</v>
          </cell>
          <cell r="B157">
            <v>2021</v>
          </cell>
          <cell r="C157">
            <v>11</v>
          </cell>
          <cell r="D157">
            <v>28</v>
          </cell>
          <cell r="E157" t="str">
            <v>UNIVERSIDADES NACIONALES</v>
          </cell>
          <cell r="F157">
            <v>2</v>
          </cell>
          <cell r="G157">
            <v>1</v>
          </cell>
          <cell r="H157" t="str">
            <v>UNIVERSIDAD NACIONAL DEL ESTE (UNE)</v>
          </cell>
          <cell r="I157">
            <v>684</v>
          </cell>
          <cell r="J157">
            <v>768</v>
          </cell>
          <cell r="K157">
            <v>1452</v>
          </cell>
          <cell r="L157">
            <v>88</v>
          </cell>
          <cell r="M157">
            <v>84</v>
          </cell>
          <cell r="N157">
            <v>172</v>
          </cell>
        </row>
        <row r="158">
          <cell r="A158" t="str">
            <v>UNIVERSIDAD NACIONAL DE PILAR - UNP</v>
          </cell>
          <cell r="B158">
            <v>2021</v>
          </cell>
          <cell r="C158">
            <v>11</v>
          </cell>
          <cell r="D158">
            <v>28</v>
          </cell>
          <cell r="E158" t="str">
            <v>UNIVERSIDADES NACIONALES</v>
          </cell>
          <cell r="F158">
            <v>3</v>
          </cell>
          <cell r="G158">
            <v>1</v>
          </cell>
          <cell r="H158" t="str">
            <v>UNIVERSIDAD NACIONAL DE PILAR (UNP)</v>
          </cell>
          <cell r="I158">
            <v>306</v>
          </cell>
          <cell r="J158">
            <v>368</v>
          </cell>
          <cell r="K158">
            <v>674</v>
          </cell>
          <cell r="L158">
            <v>26</v>
          </cell>
          <cell r="M158">
            <v>27</v>
          </cell>
          <cell r="N158">
            <v>53</v>
          </cell>
        </row>
        <row r="159">
          <cell r="A159" t="str">
            <v>UNIVERSIDAD NACIONAL DE ITAPÚA - UNI</v>
          </cell>
          <cell r="B159">
            <v>2021</v>
          </cell>
          <cell r="C159">
            <v>11</v>
          </cell>
          <cell r="D159">
            <v>28</v>
          </cell>
          <cell r="E159" t="str">
            <v>UNIVERSIDADES NACIONALES</v>
          </cell>
          <cell r="F159">
            <v>4</v>
          </cell>
          <cell r="G159">
            <v>1</v>
          </cell>
          <cell r="H159" t="str">
            <v>UNIVERSIDAD NACIONAL DE ITAPUA (UNI)</v>
          </cell>
          <cell r="I159">
            <v>402</v>
          </cell>
          <cell r="J159">
            <v>581</v>
          </cell>
          <cell r="K159">
            <v>983</v>
          </cell>
          <cell r="L159">
            <v>53</v>
          </cell>
          <cell r="M159">
            <v>67</v>
          </cell>
          <cell r="N159">
            <v>120</v>
          </cell>
        </row>
        <row r="160">
          <cell r="A160" t="str">
            <v>UNIVERSIDAD NACIONAL DE CONCEPCIÓN  - UNC</v>
          </cell>
          <cell r="B160">
            <v>2021</v>
          </cell>
          <cell r="C160">
            <v>8</v>
          </cell>
          <cell r="D160">
            <v>28</v>
          </cell>
          <cell r="E160" t="str">
            <v>UNIVERSIDADES NACIONALES</v>
          </cell>
          <cell r="F160">
            <v>5</v>
          </cell>
          <cell r="G160">
            <v>1</v>
          </cell>
          <cell r="H160" t="str">
            <v>UNIVERSIDAD NACIONAL DE CONCEPCION (UNC)</v>
          </cell>
          <cell r="I160">
            <v>331</v>
          </cell>
          <cell r="J160">
            <v>311</v>
          </cell>
          <cell r="K160">
            <v>642</v>
          </cell>
          <cell r="L160">
            <v>12</v>
          </cell>
          <cell r="M160">
            <v>12</v>
          </cell>
          <cell r="N160">
            <v>24</v>
          </cell>
        </row>
        <row r="161">
          <cell r="A161" t="str">
            <v>UNIVERSIDAD NACIONAL DE VILLARRICA DEL ESPIRITU SANTO - UNVES</v>
          </cell>
          <cell r="B161">
            <v>2021</v>
          </cell>
          <cell r="C161">
            <v>11</v>
          </cell>
          <cell r="D161">
            <v>28</v>
          </cell>
          <cell r="E161" t="str">
            <v>UNIVERSIDADES NACIONALES</v>
          </cell>
          <cell r="F161">
            <v>6</v>
          </cell>
          <cell r="G161">
            <v>1</v>
          </cell>
          <cell r="H161" t="str">
            <v>UNIVERSIDAD NACIONAL DE VILLARRICA DEL ESPIRITU SANTO (UNVES)</v>
          </cell>
          <cell r="I161">
            <v>613</v>
          </cell>
          <cell r="J161">
            <v>813</v>
          </cell>
          <cell r="K161">
            <v>1426</v>
          </cell>
          <cell r="L161">
            <v>12</v>
          </cell>
          <cell r="M161">
            <v>11</v>
          </cell>
          <cell r="N161">
            <v>23</v>
          </cell>
        </row>
        <row r="162">
          <cell r="A162" t="str">
            <v>UNIVERSIDAD NACIONAL DE CAAGUAZÚ  - UNCA</v>
          </cell>
          <cell r="B162">
            <v>2021</v>
          </cell>
          <cell r="C162">
            <v>10</v>
          </cell>
          <cell r="D162">
            <v>28</v>
          </cell>
          <cell r="E162" t="str">
            <v>UNIVERSIDADES NACIONALES</v>
          </cell>
          <cell r="F162">
            <v>7</v>
          </cell>
          <cell r="G162">
            <v>1</v>
          </cell>
          <cell r="H162" t="str">
            <v>UNIVERSIDAD NACIONAL DE CAAGUAZU (UNCAA)</v>
          </cell>
          <cell r="I162">
            <v>539</v>
          </cell>
          <cell r="J162">
            <v>513</v>
          </cell>
          <cell r="K162">
            <v>1052</v>
          </cell>
          <cell r="L162">
            <v>1</v>
          </cell>
          <cell r="M162">
            <v>2</v>
          </cell>
          <cell r="N162">
            <v>3</v>
          </cell>
        </row>
        <row r="163">
          <cell r="A163" t="str">
            <v>UNIVERSIDAD NACIONAL DE CANINDEYÚ - UNICAN</v>
          </cell>
          <cell r="B163">
            <v>2021</v>
          </cell>
          <cell r="C163">
            <v>11</v>
          </cell>
          <cell r="D163">
            <v>28</v>
          </cell>
          <cell r="E163" t="str">
            <v>UNIVERSIDADES NACIONALES</v>
          </cell>
          <cell r="F163">
            <v>8</v>
          </cell>
          <cell r="G163">
            <v>1</v>
          </cell>
          <cell r="H163" t="str">
            <v>UNIVERSIDAD NACIONAL DE CANINDEYU (UNCAN)</v>
          </cell>
          <cell r="I163">
            <v>45</v>
          </cell>
          <cell r="J163">
            <v>46</v>
          </cell>
          <cell r="K163">
            <v>91</v>
          </cell>
          <cell r="L163">
            <v>2</v>
          </cell>
          <cell r="M163">
            <v>7</v>
          </cell>
          <cell r="N163">
            <v>9</v>
          </cell>
        </row>
        <row r="164">
          <cell r="A164" t="str">
            <v>MUNICIPALIDAD DE  BELÉN</v>
          </cell>
          <cell r="B164">
            <v>2021</v>
          </cell>
          <cell r="C164">
            <v>11</v>
          </cell>
          <cell r="D164">
            <v>30</v>
          </cell>
          <cell r="E164" t="str">
            <v>MUNICIPALIDADES</v>
          </cell>
          <cell r="F164">
            <v>1</v>
          </cell>
          <cell r="G164">
            <v>3</v>
          </cell>
          <cell r="H164" t="str">
            <v>MUNICIPALIDAD DE  BELEN</v>
          </cell>
          <cell r="I164">
            <v>11</v>
          </cell>
          <cell r="J164">
            <v>2</v>
          </cell>
          <cell r="K164">
            <v>13</v>
          </cell>
          <cell r="L164">
            <v>19</v>
          </cell>
          <cell r="M164">
            <v>19</v>
          </cell>
          <cell r="N164">
            <v>38</v>
          </cell>
        </row>
        <row r="165">
          <cell r="A165" t="str">
            <v>MUNICIPALIDAD DE HORQUETA</v>
          </cell>
          <cell r="B165">
            <v>2021</v>
          </cell>
          <cell r="C165">
            <v>11</v>
          </cell>
          <cell r="D165">
            <v>30</v>
          </cell>
          <cell r="E165" t="str">
            <v>MUNICIPALIDADES</v>
          </cell>
          <cell r="F165">
            <v>1</v>
          </cell>
          <cell r="G165">
            <v>4</v>
          </cell>
          <cell r="H165" t="str">
            <v>MUNICIPALIDAD DE HORQUETA</v>
          </cell>
          <cell r="I165">
            <v>12</v>
          </cell>
          <cell r="J165">
            <v>9</v>
          </cell>
          <cell r="K165">
            <v>21</v>
          </cell>
          <cell r="L165">
            <v>14</v>
          </cell>
          <cell r="M165">
            <v>10</v>
          </cell>
          <cell r="N165">
            <v>24</v>
          </cell>
        </row>
        <row r="166">
          <cell r="A166" t="str">
            <v>MUNICIPALIDAD DE LORETO</v>
          </cell>
          <cell r="B166">
            <v>2021</v>
          </cell>
          <cell r="C166">
            <v>11</v>
          </cell>
          <cell r="D166">
            <v>30</v>
          </cell>
          <cell r="E166" t="str">
            <v>MUNICIPALIDADES</v>
          </cell>
          <cell r="F166">
            <v>1</v>
          </cell>
          <cell r="G166">
            <v>5</v>
          </cell>
          <cell r="H166" t="str">
            <v>MUNICIPALIDAD DE LORETO</v>
          </cell>
          <cell r="I166">
            <v>11</v>
          </cell>
          <cell r="J166">
            <v>2</v>
          </cell>
          <cell r="K166">
            <v>13</v>
          </cell>
          <cell r="L166">
            <v>21</v>
          </cell>
          <cell r="M166">
            <v>8</v>
          </cell>
          <cell r="N166">
            <v>29</v>
          </cell>
        </row>
        <row r="167">
          <cell r="A167" t="str">
            <v>MUNICIPALIDAD DE SAN LÁZARO</v>
          </cell>
          <cell r="B167">
            <v>2021</v>
          </cell>
          <cell r="C167">
            <v>11</v>
          </cell>
          <cell r="D167">
            <v>30</v>
          </cell>
          <cell r="E167" t="str">
            <v>MUNICIPALIDADES</v>
          </cell>
          <cell r="F167">
            <v>1</v>
          </cell>
          <cell r="G167">
            <v>6</v>
          </cell>
          <cell r="H167" t="str">
            <v>MUNICIPALIDAD DE SAN LAZARO</v>
          </cell>
          <cell r="I167">
            <v>15</v>
          </cell>
          <cell r="J167">
            <v>15</v>
          </cell>
          <cell r="K167">
            <v>30</v>
          </cell>
          <cell r="L167">
            <v>23</v>
          </cell>
          <cell r="M167">
            <v>11</v>
          </cell>
          <cell r="N167">
            <v>34</v>
          </cell>
        </row>
        <row r="168">
          <cell r="A168" t="str">
            <v>MUNICIPALIDAD DE YBYYAU</v>
          </cell>
          <cell r="B168">
            <v>2021</v>
          </cell>
          <cell r="C168">
            <v>10</v>
          </cell>
          <cell r="D168">
            <v>30</v>
          </cell>
          <cell r="E168" t="str">
            <v>MUNICIPALIDADES</v>
          </cell>
          <cell r="F168">
            <v>1</v>
          </cell>
          <cell r="G168">
            <v>7</v>
          </cell>
          <cell r="H168" t="str">
            <v>MUNICIPALIDAD DE YBYYAU</v>
          </cell>
          <cell r="I168">
            <v>15</v>
          </cell>
          <cell r="J168">
            <v>7</v>
          </cell>
          <cell r="K168">
            <v>22</v>
          </cell>
          <cell r="L168">
            <v>4</v>
          </cell>
          <cell r="M168">
            <v>3</v>
          </cell>
          <cell r="N168">
            <v>7</v>
          </cell>
        </row>
        <row r="169">
          <cell r="A169" t="str">
            <v>MUNICIPALIDAD DE SAN CARLOS DEL APA</v>
          </cell>
          <cell r="B169">
            <v>2021</v>
          </cell>
          <cell r="C169">
            <v>11</v>
          </cell>
          <cell r="D169">
            <v>30</v>
          </cell>
          <cell r="E169" t="str">
            <v>MUNICIPALIDADES</v>
          </cell>
          <cell r="F169">
            <v>1</v>
          </cell>
          <cell r="G169">
            <v>237</v>
          </cell>
          <cell r="H169" t="str">
            <v>MUNICIPALIDAD DE SAN CARLOS DEL APA</v>
          </cell>
          <cell r="I169">
            <v>6</v>
          </cell>
          <cell r="J169">
            <v>4</v>
          </cell>
          <cell r="K169">
            <v>10</v>
          </cell>
          <cell r="L169">
            <v>14</v>
          </cell>
          <cell r="M169">
            <v>14</v>
          </cell>
          <cell r="N169">
            <v>28</v>
          </cell>
        </row>
        <row r="170">
          <cell r="A170" t="str">
            <v>MUNICIPALIDAD DE AZOTEY</v>
          </cell>
          <cell r="B170">
            <v>2021</v>
          </cell>
          <cell r="C170">
            <v>11</v>
          </cell>
          <cell r="D170">
            <v>30</v>
          </cell>
          <cell r="E170" t="str">
            <v>MUNICIPALIDADES</v>
          </cell>
          <cell r="F170">
            <v>1</v>
          </cell>
          <cell r="G170">
            <v>238</v>
          </cell>
          <cell r="H170" t="str">
            <v>MUNICIPALIDAD DE AZOTEY</v>
          </cell>
          <cell r="I170">
            <v>9</v>
          </cell>
          <cell r="J170">
            <v>2</v>
          </cell>
          <cell r="K170">
            <v>11</v>
          </cell>
          <cell r="L170">
            <v>15</v>
          </cell>
          <cell r="M170">
            <v>2</v>
          </cell>
          <cell r="N170">
            <v>17</v>
          </cell>
        </row>
        <row r="171">
          <cell r="A171" t="str">
            <v>MUNICIPALIDAD DE SARGENTO JOSÉ FÉLIX LÓPEZ</v>
          </cell>
          <cell r="B171">
            <v>2021</v>
          </cell>
          <cell r="C171">
            <v>11</v>
          </cell>
          <cell r="D171">
            <v>30</v>
          </cell>
          <cell r="E171" t="str">
            <v>MUNICIPALIDADES</v>
          </cell>
          <cell r="F171">
            <v>1</v>
          </cell>
          <cell r="G171">
            <v>241</v>
          </cell>
          <cell r="H171" t="str">
            <v>MUNICIPALIDAD DE SARGENTO JOSE FELIX LOPEZ</v>
          </cell>
          <cell r="I171">
            <v>11</v>
          </cell>
          <cell r="J171">
            <v>0</v>
          </cell>
          <cell r="K171">
            <v>11</v>
          </cell>
          <cell r="L171">
            <v>7</v>
          </cell>
          <cell r="M171">
            <v>3</v>
          </cell>
          <cell r="N171">
            <v>10</v>
          </cell>
        </row>
        <row r="172">
          <cell r="A172" t="str">
            <v>MUNICIPALIDAD DE SAN ALFREDO</v>
          </cell>
          <cell r="B172">
            <v>2021</v>
          </cell>
          <cell r="C172">
            <v>11</v>
          </cell>
          <cell r="D172">
            <v>30</v>
          </cell>
          <cell r="E172" t="str">
            <v>MUNICIPALIDADES</v>
          </cell>
          <cell r="F172">
            <v>1</v>
          </cell>
          <cell r="G172">
            <v>249</v>
          </cell>
          <cell r="H172" t="str">
            <v>MUNICIPALIDAD DE SAN ALFREDO</v>
          </cell>
          <cell r="I172">
            <v>18</v>
          </cell>
          <cell r="J172">
            <v>5</v>
          </cell>
          <cell r="K172">
            <v>23</v>
          </cell>
          <cell r="L172">
            <v>4</v>
          </cell>
          <cell r="M172">
            <v>7</v>
          </cell>
          <cell r="N172">
            <v>11</v>
          </cell>
        </row>
        <row r="173">
          <cell r="A173" t="str">
            <v>MUNICIPALIDAD DE ARROYITO</v>
          </cell>
          <cell r="B173">
            <v>2021</v>
          </cell>
          <cell r="C173">
            <v>11</v>
          </cell>
          <cell r="D173">
            <v>30</v>
          </cell>
          <cell r="E173" t="str">
            <v>MUNICIPALIDADES</v>
          </cell>
          <cell r="F173">
            <v>1</v>
          </cell>
          <cell r="G173">
            <v>524</v>
          </cell>
          <cell r="H173" t="str">
            <v>MUNICIPALIDAD DE ARROYITO</v>
          </cell>
          <cell r="I173">
            <v>11</v>
          </cell>
          <cell r="J173">
            <v>1</v>
          </cell>
          <cell r="K173">
            <v>12</v>
          </cell>
          <cell r="L173">
            <v>4</v>
          </cell>
          <cell r="M173">
            <v>2</v>
          </cell>
          <cell r="N173">
            <v>6</v>
          </cell>
        </row>
        <row r="174">
          <cell r="A174" t="str">
            <v>MUNICIPALIDAD DE SAN PEDRO DEL YCUAMANDIYU</v>
          </cell>
          <cell r="B174">
            <v>2021</v>
          </cell>
          <cell r="C174">
            <v>12</v>
          </cell>
          <cell r="D174">
            <v>30</v>
          </cell>
          <cell r="E174" t="str">
            <v>MUNICIPALIDADES</v>
          </cell>
          <cell r="F174">
            <v>2</v>
          </cell>
          <cell r="G174">
            <v>8</v>
          </cell>
          <cell r="H174" t="str">
            <v>MUNICIPALIDAD DE SAN PEDRO DEL YCUAMANDIYU</v>
          </cell>
          <cell r="I174">
            <v>13</v>
          </cell>
          <cell r="J174">
            <v>7</v>
          </cell>
          <cell r="K174">
            <v>20</v>
          </cell>
          <cell r="L174">
            <v>56</v>
          </cell>
          <cell r="M174">
            <v>30</v>
          </cell>
          <cell r="N174">
            <v>86</v>
          </cell>
        </row>
        <row r="175">
          <cell r="A175" t="str">
            <v>MUNICIPALIDAD DE GRAL. ELIZARDO AQUINO</v>
          </cell>
          <cell r="B175">
            <v>2021</v>
          </cell>
          <cell r="C175">
            <v>11</v>
          </cell>
          <cell r="D175">
            <v>30</v>
          </cell>
          <cell r="E175" t="str">
            <v>MUNICIPALIDADES</v>
          </cell>
          <cell r="F175">
            <v>2</v>
          </cell>
          <cell r="G175">
            <v>11</v>
          </cell>
          <cell r="H175" t="str">
            <v>MUNICIPALIDAD DE GRAL.ELIZARDO AQUINO</v>
          </cell>
          <cell r="I175">
            <v>12</v>
          </cell>
          <cell r="J175">
            <v>5</v>
          </cell>
          <cell r="K175">
            <v>17</v>
          </cell>
          <cell r="L175">
            <v>1</v>
          </cell>
          <cell r="M175">
            <v>7</v>
          </cell>
          <cell r="N175">
            <v>8</v>
          </cell>
        </row>
        <row r="176">
          <cell r="A176" t="str">
            <v>MUNICIPALIDAD DE ITACURUBI  DEL ROSARIO</v>
          </cell>
          <cell r="B176">
            <v>2021</v>
          </cell>
          <cell r="C176">
            <v>12</v>
          </cell>
          <cell r="D176">
            <v>30</v>
          </cell>
          <cell r="E176" t="str">
            <v>MUNICIPALIDADES</v>
          </cell>
          <cell r="F176">
            <v>2</v>
          </cell>
          <cell r="G176">
            <v>12</v>
          </cell>
          <cell r="H176" t="str">
            <v>MUNICIPALIDAD DE ITACURUBI  DEL ROSARIO</v>
          </cell>
          <cell r="I176">
            <v>9</v>
          </cell>
          <cell r="J176">
            <v>5</v>
          </cell>
          <cell r="K176">
            <v>14</v>
          </cell>
          <cell r="L176">
            <v>24</v>
          </cell>
          <cell r="M176">
            <v>5</v>
          </cell>
          <cell r="N176">
            <v>29</v>
          </cell>
        </row>
        <row r="177">
          <cell r="A177" t="str">
            <v>MUNICIPALIDAD DE LIMA</v>
          </cell>
          <cell r="B177">
            <v>2021</v>
          </cell>
          <cell r="C177">
            <v>11</v>
          </cell>
          <cell r="D177">
            <v>30</v>
          </cell>
          <cell r="E177" t="str">
            <v>MUNICIPALIDADES</v>
          </cell>
          <cell r="F177">
            <v>2</v>
          </cell>
          <cell r="G177">
            <v>13</v>
          </cell>
          <cell r="H177" t="str">
            <v>MUNICIPALIDAD DE LIMA</v>
          </cell>
          <cell r="I177">
            <v>17</v>
          </cell>
          <cell r="J177">
            <v>6</v>
          </cell>
          <cell r="K177">
            <v>23</v>
          </cell>
          <cell r="L177">
            <v>19</v>
          </cell>
          <cell r="M177">
            <v>10</v>
          </cell>
          <cell r="N177">
            <v>29</v>
          </cell>
        </row>
        <row r="178">
          <cell r="A178" t="str">
            <v>MUNICIPALIDAD DE NUEVA GERMANIA</v>
          </cell>
          <cell r="B178">
            <v>2021</v>
          </cell>
          <cell r="C178">
            <v>10</v>
          </cell>
          <cell r="D178">
            <v>30</v>
          </cell>
          <cell r="E178" t="str">
            <v>MUNICIPALIDADES</v>
          </cell>
          <cell r="F178">
            <v>2</v>
          </cell>
          <cell r="G178">
            <v>14</v>
          </cell>
          <cell r="H178" t="str">
            <v>MUNICIPALIDAD DE NUEVA GERMANIA</v>
          </cell>
          <cell r="I178">
            <v>8</v>
          </cell>
          <cell r="J178">
            <v>3</v>
          </cell>
          <cell r="K178">
            <v>11</v>
          </cell>
          <cell r="L178">
            <v>11</v>
          </cell>
          <cell r="M178">
            <v>4</v>
          </cell>
          <cell r="N178">
            <v>15</v>
          </cell>
        </row>
        <row r="179">
          <cell r="A179" t="str">
            <v>MUNICIPALIDAD DE SAN ESTANISLAO</v>
          </cell>
          <cell r="B179">
            <v>2021</v>
          </cell>
          <cell r="C179">
            <v>11</v>
          </cell>
          <cell r="D179">
            <v>30</v>
          </cell>
          <cell r="E179" t="str">
            <v>MUNICIPALIDADES</v>
          </cell>
          <cell r="F179">
            <v>2</v>
          </cell>
          <cell r="G179">
            <v>15</v>
          </cell>
          <cell r="H179" t="str">
            <v>MUNICIPALIDAD DE SAN ESTANISLAO</v>
          </cell>
          <cell r="I179">
            <v>31</v>
          </cell>
          <cell r="J179">
            <v>13</v>
          </cell>
          <cell r="K179">
            <v>44</v>
          </cell>
          <cell r="L179">
            <v>31</v>
          </cell>
          <cell r="M179">
            <v>20</v>
          </cell>
          <cell r="N179">
            <v>51</v>
          </cell>
        </row>
        <row r="180">
          <cell r="A180" t="str">
            <v>MUNICIPALIDAD DE YRYBUCUA</v>
          </cell>
          <cell r="B180">
            <v>2021</v>
          </cell>
          <cell r="C180">
            <v>11</v>
          </cell>
          <cell r="D180">
            <v>30</v>
          </cell>
          <cell r="E180" t="str">
            <v>MUNICIPALIDADES</v>
          </cell>
          <cell r="F180">
            <v>2</v>
          </cell>
          <cell r="G180">
            <v>16</v>
          </cell>
          <cell r="H180" t="str">
            <v>MUNICIPALIDAD DE YRYBUCUA</v>
          </cell>
          <cell r="I180">
            <v>9</v>
          </cell>
          <cell r="J180">
            <v>2</v>
          </cell>
          <cell r="K180">
            <v>11</v>
          </cell>
          <cell r="L180">
            <v>8</v>
          </cell>
          <cell r="M180">
            <v>4</v>
          </cell>
          <cell r="N180">
            <v>12</v>
          </cell>
        </row>
        <row r="181">
          <cell r="A181" t="str">
            <v>MUNICIPALIDAD DE SAN PABLO</v>
          </cell>
          <cell r="B181">
            <v>2021</v>
          </cell>
          <cell r="C181">
            <v>10</v>
          </cell>
          <cell r="D181">
            <v>30</v>
          </cell>
          <cell r="E181" t="str">
            <v>MUNICIPALIDADES</v>
          </cell>
          <cell r="F181">
            <v>2</v>
          </cell>
          <cell r="G181">
            <v>17</v>
          </cell>
          <cell r="H181" t="str">
            <v>MUNICIPALIDAD DE SAN PABLO</v>
          </cell>
          <cell r="I181">
            <v>10</v>
          </cell>
          <cell r="J181">
            <v>3</v>
          </cell>
          <cell r="K181">
            <v>13</v>
          </cell>
          <cell r="L181">
            <v>6</v>
          </cell>
          <cell r="M181">
            <v>5</v>
          </cell>
          <cell r="N181">
            <v>11</v>
          </cell>
        </row>
        <row r="182">
          <cell r="A182" t="str">
            <v>MUNICIPALIDAD DE TACUATI</v>
          </cell>
          <cell r="B182">
            <v>2021</v>
          </cell>
          <cell r="C182">
            <v>11</v>
          </cell>
          <cell r="D182">
            <v>30</v>
          </cell>
          <cell r="E182" t="str">
            <v>MUNICIPALIDADES</v>
          </cell>
          <cell r="F182">
            <v>2</v>
          </cell>
          <cell r="G182">
            <v>18</v>
          </cell>
          <cell r="H182" t="str">
            <v>MUNICIPALIDAD DE TACUATI</v>
          </cell>
          <cell r="I182">
            <v>22</v>
          </cell>
          <cell r="J182">
            <v>5</v>
          </cell>
          <cell r="K182">
            <v>27</v>
          </cell>
          <cell r="L182">
            <v>20</v>
          </cell>
          <cell r="M182">
            <v>13</v>
          </cell>
          <cell r="N182">
            <v>33</v>
          </cell>
        </row>
        <row r="183">
          <cell r="A183" t="str">
            <v>MUNICIPALIDAD DE UNION</v>
          </cell>
          <cell r="B183">
            <v>2021</v>
          </cell>
          <cell r="C183">
            <v>11</v>
          </cell>
          <cell r="D183">
            <v>30</v>
          </cell>
          <cell r="E183" t="str">
            <v>MUNICIPALIDADES</v>
          </cell>
          <cell r="F183">
            <v>2</v>
          </cell>
          <cell r="G183">
            <v>19</v>
          </cell>
          <cell r="H183" t="str">
            <v>MUNICIPALIDAD DE UNION</v>
          </cell>
          <cell r="I183">
            <v>16</v>
          </cell>
          <cell r="J183">
            <v>7</v>
          </cell>
          <cell r="K183">
            <v>23</v>
          </cell>
          <cell r="L183">
            <v>17</v>
          </cell>
          <cell r="M183">
            <v>4</v>
          </cell>
          <cell r="N183">
            <v>21</v>
          </cell>
        </row>
        <row r="184">
          <cell r="A184" t="str">
            <v>MUNICIPALIDAD DE 25 DE DICIEMBRE</v>
          </cell>
          <cell r="B184">
            <v>2021</v>
          </cell>
          <cell r="C184">
            <v>10</v>
          </cell>
          <cell r="D184">
            <v>30</v>
          </cell>
          <cell r="E184" t="str">
            <v>MUNICIPALIDADES</v>
          </cell>
          <cell r="F184">
            <v>2</v>
          </cell>
          <cell r="G184">
            <v>20</v>
          </cell>
          <cell r="H184" t="str">
            <v>MUNICIPALIDAD DE 25 DE DICIEMBRE</v>
          </cell>
          <cell r="I184">
            <v>8</v>
          </cell>
          <cell r="J184">
            <v>6</v>
          </cell>
          <cell r="K184">
            <v>14</v>
          </cell>
          <cell r="L184">
            <v>15</v>
          </cell>
          <cell r="M184">
            <v>8</v>
          </cell>
          <cell r="N184">
            <v>23</v>
          </cell>
        </row>
        <row r="185">
          <cell r="A185" t="str">
            <v>MUNICIPALIDAD DE GRAL. FRANCISCO I. RESQUIN</v>
          </cell>
          <cell r="B185">
            <v>2021</v>
          </cell>
          <cell r="C185">
            <v>11</v>
          </cell>
          <cell r="D185">
            <v>30</v>
          </cell>
          <cell r="E185" t="str">
            <v>MUNICIPALIDADES</v>
          </cell>
          <cell r="F185">
            <v>2</v>
          </cell>
          <cell r="G185">
            <v>22</v>
          </cell>
          <cell r="H185" t="str">
            <v>MUNICIPALIDAD DE GRAL. F. RESQUIN</v>
          </cell>
          <cell r="I185">
            <v>13</v>
          </cell>
          <cell r="J185">
            <v>2</v>
          </cell>
          <cell r="K185">
            <v>15</v>
          </cell>
          <cell r="L185">
            <v>18</v>
          </cell>
          <cell r="M185">
            <v>11</v>
          </cell>
          <cell r="N185">
            <v>29</v>
          </cell>
        </row>
        <row r="186">
          <cell r="A186" t="str">
            <v>MUNICIPALIDAD DE YATAITY DEL NORTE</v>
          </cell>
          <cell r="B186">
            <v>2021</v>
          </cell>
          <cell r="C186">
            <v>11</v>
          </cell>
          <cell r="D186">
            <v>30</v>
          </cell>
          <cell r="E186" t="str">
            <v>MUNICIPALIDADES</v>
          </cell>
          <cell r="F186">
            <v>2</v>
          </cell>
          <cell r="G186">
            <v>23</v>
          </cell>
          <cell r="H186" t="str">
            <v>MUNICIPALIDAD DE YATAITY DEL NORTE</v>
          </cell>
          <cell r="I186">
            <v>10</v>
          </cell>
          <cell r="J186">
            <v>0</v>
          </cell>
          <cell r="K186">
            <v>10</v>
          </cell>
          <cell r="L186">
            <v>7</v>
          </cell>
          <cell r="M186">
            <v>4</v>
          </cell>
          <cell r="N186">
            <v>11</v>
          </cell>
        </row>
        <row r="187">
          <cell r="A187" t="str">
            <v>MUNICIPALIDAD DE GUAJAYVI</v>
          </cell>
          <cell r="B187">
            <v>2021</v>
          </cell>
          <cell r="C187">
            <v>11</v>
          </cell>
          <cell r="D187">
            <v>30</v>
          </cell>
          <cell r="E187" t="str">
            <v>MUNICIPALIDADES</v>
          </cell>
          <cell r="F187">
            <v>2</v>
          </cell>
          <cell r="G187">
            <v>24</v>
          </cell>
          <cell r="H187" t="str">
            <v>MUNICIPALIDAD DE GUAJAYVI</v>
          </cell>
          <cell r="I187">
            <v>7</v>
          </cell>
          <cell r="J187">
            <v>3</v>
          </cell>
          <cell r="K187">
            <v>10</v>
          </cell>
          <cell r="L187">
            <v>1</v>
          </cell>
          <cell r="M187">
            <v>4</v>
          </cell>
          <cell r="N187">
            <v>5</v>
          </cell>
        </row>
        <row r="188">
          <cell r="A188" t="str">
            <v>MUNICIPALIDAD DE CAPIIBARY</v>
          </cell>
          <cell r="B188">
            <v>2021</v>
          </cell>
          <cell r="C188">
            <v>11</v>
          </cell>
          <cell r="D188">
            <v>30</v>
          </cell>
          <cell r="E188" t="str">
            <v>MUNICIPALIDADES</v>
          </cell>
          <cell r="F188">
            <v>2</v>
          </cell>
          <cell r="G188">
            <v>25</v>
          </cell>
          <cell r="H188" t="str">
            <v>MUNICIPALIDAD DE CAPIIBARY</v>
          </cell>
          <cell r="I188">
            <v>10</v>
          </cell>
          <cell r="J188">
            <v>2</v>
          </cell>
          <cell r="K188">
            <v>12</v>
          </cell>
          <cell r="L188">
            <v>38</v>
          </cell>
          <cell r="M188">
            <v>18</v>
          </cell>
          <cell r="N188">
            <v>56</v>
          </cell>
        </row>
        <row r="189">
          <cell r="A189" t="str">
            <v>MUNICIPALIDAD DE SANTA ROSA DEL AGUARAY</v>
          </cell>
          <cell r="B189">
            <v>2021</v>
          </cell>
          <cell r="C189">
            <v>10</v>
          </cell>
          <cell r="D189">
            <v>30</v>
          </cell>
          <cell r="E189" t="str">
            <v>MUNICIPALIDADES</v>
          </cell>
          <cell r="F189">
            <v>2</v>
          </cell>
          <cell r="G189">
            <v>26</v>
          </cell>
          <cell r="H189" t="str">
            <v>MUNICIPALIDAD DE SANTA ROSA DEL AGUARAY</v>
          </cell>
          <cell r="I189">
            <v>21</v>
          </cell>
          <cell r="J189">
            <v>4</v>
          </cell>
          <cell r="K189">
            <v>25</v>
          </cell>
          <cell r="L189">
            <v>32</v>
          </cell>
          <cell r="M189">
            <v>11</v>
          </cell>
          <cell r="N189">
            <v>43</v>
          </cell>
        </row>
        <row r="190">
          <cell r="A190" t="str">
            <v>MUNICIPALIDAD DE LIBERACIÓN</v>
          </cell>
          <cell r="B190">
            <v>2021</v>
          </cell>
          <cell r="C190">
            <v>11</v>
          </cell>
          <cell r="D190">
            <v>30</v>
          </cell>
          <cell r="E190" t="str">
            <v>MUNICIPALIDADES</v>
          </cell>
          <cell r="F190">
            <v>2</v>
          </cell>
          <cell r="G190">
            <v>239</v>
          </cell>
          <cell r="H190" t="str">
            <v>MUNICIPALIDAD DE LIBERACION</v>
          </cell>
          <cell r="I190">
            <v>11</v>
          </cell>
          <cell r="J190">
            <v>2</v>
          </cell>
          <cell r="K190">
            <v>13</v>
          </cell>
          <cell r="L190">
            <v>18</v>
          </cell>
          <cell r="M190">
            <v>8</v>
          </cell>
          <cell r="N190">
            <v>26</v>
          </cell>
        </row>
        <row r="191">
          <cell r="A191" t="str">
            <v>MUNICIPALIDAD DE SAN VICENTE PANCHOLO</v>
          </cell>
          <cell r="B191">
            <v>2021</v>
          </cell>
          <cell r="C191">
            <v>10</v>
          </cell>
          <cell r="D191">
            <v>30</v>
          </cell>
          <cell r="E191" t="str">
            <v>MUNICIPALIDADES</v>
          </cell>
          <cell r="F191">
            <v>2</v>
          </cell>
          <cell r="G191">
            <v>253</v>
          </cell>
          <cell r="H191" t="str">
            <v>MUNICIPALIDAD DE SAN VICENTE PANCHOLO</v>
          </cell>
          <cell r="I191">
            <v>8</v>
          </cell>
          <cell r="J191">
            <v>4</v>
          </cell>
          <cell r="K191">
            <v>12</v>
          </cell>
          <cell r="L191">
            <v>5</v>
          </cell>
          <cell r="M191">
            <v>0</v>
          </cell>
          <cell r="N191">
            <v>5</v>
          </cell>
        </row>
        <row r="192">
          <cell r="A192" t="str">
            <v>MUNICIPALIDAD DE CAACUPE</v>
          </cell>
          <cell r="B192">
            <v>2021</v>
          </cell>
          <cell r="C192">
            <v>11</v>
          </cell>
          <cell r="D192">
            <v>30</v>
          </cell>
          <cell r="E192" t="str">
            <v>MUNICIPALIDADES</v>
          </cell>
          <cell r="F192">
            <v>3</v>
          </cell>
          <cell r="G192">
            <v>27</v>
          </cell>
          <cell r="H192" t="str">
            <v>MUNICIPALIDAD DE CAACUPE</v>
          </cell>
          <cell r="I192">
            <v>46</v>
          </cell>
          <cell r="J192">
            <v>35</v>
          </cell>
          <cell r="K192">
            <v>81</v>
          </cell>
          <cell r="L192">
            <v>119</v>
          </cell>
          <cell r="M192">
            <v>92</v>
          </cell>
          <cell r="N192">
            <v>211</v>
          </cell>
        </row>
        <row r="193">
          <cell r="A193" t="str">
            <v>MUNICIPALIDAD DE ALTOS</v>
          </cell>
          <cell r="B193">
            <v>2021</v>
          </cell>
          <cell r="C193">
            <v>11</v>
          </cell>
          <cell r="D193">
            <v>30</v>
          </cell>
          <cell r="E193" t="str">
            <v>MUNICIPALIDADES</v>
          </cell>
          <cell r="F193">
            <v>3</v>
          </cell>
          <cell r="G193">
            <v>28</v>
          </cell>
          <cell r="H193" t="str">
            <v>MUNICIPALIDAD DE ALTOS</v>
          </cell>
          <cell r="I193">
            <v>15</v>
          </cell>
          <cell r="J193">
            <v>6</v>
          </cell>
          <cell r="K193">
            <v>21</v>
          </cell>
          <cell r="L193">
            <v>4</v>
          </cell>
          <cell r="M193">
            <v>8</v>
          </cell>
          <cell r="N193">
            <v>12</v>
          </cell>
        </row>
        <row r="194">
          <cell r="A194" t="str">
            <v>MUNICIPALIDAD DE ARROYOS Y ESTEROS</v>
          </cell>
          <cell r="B194">
            <v>2021</v>
          </cell>
          <cell r="C194">
            <v>10</v>
          </cell>
          <cell r="D194">
            <v>30</v>
          </cell>
          <cell r="E194" t="str">
            <v>MUNICIPALIDADES</v>
          </cell>
          <cell r="F194">
            <v>3</v>
          </cell>
          <cell r="G194">
            <v>29</v>
          </cell>
          <cell r="H194" t="str">
            <v>MUNICIPALIDAD DE ARROYOS Y ESTEROS</v>
          </cell>
          <cell r="I194">
            <v>13</v>
          </cell>
          <cell r="J194">
            <v>8</v>
          </cell>
          <cell r="K194">
            <v>21</v>
          </cell>
          <cell r="L194">
            <v>26</v>
          </cell>
          <cell r="M194">
            <v>20</v>
          </cell>
          <cell r="N194">
            <v>46</v>
          </cell>
        </row>
        <row r="195">
          <cell r="A195" t="str">
            <v>MUNICIPALIDAD DE ATYRA</v>
          </cell>
          <cell r="B195">
            <v>2021</v>
          </cell>
          <cell r="C195">
            <v>11</v>
          </cell>
          <cell r="D195">
            <v>30</v>
          </cell>
          <cell r="E195" t="str">
            <v>MUNICIPALIDADES</v>
          </cell>
          <cell r="F195">
            <v>3</v>
          </cell>
          <cell r="G195">
            <v>30</v>
          </cell>
          <cell r="H195" t="str">
            <v>MUNICIPALIDAD DE ATYRA</v>
          </cell>
          <cell r="I195">
            <v>10</v>
          </cell>
          <cell r="J195">
            <v>5</v>
          </cell>
          <cell r="K195">
            <v>15</v>
          </cell>
          <cell r="L195">
            <v>26</v>
          </cell>
          <cell r="M195">
            <v>11</v>
          </cell>
          <cell r="N195">
            <v>37</v>
          </cell>
        </row>
        <row r="196">
          <cell r="A196" t="str">
            <v>MUNICIPALIDAD DE CARAGUATAY</v>
          </cell>
          <cell r="B196">
            <v>2021</v>
          </cell>
          <cell r="C196">
            <v>11</v>
          </cell>
          <cell r="D196">
            <v>30</v>
          </cell>
          <cell r="E196" t="str">
            <v>MUNICIPALIDADES</v>
          </cell>
          <cell r="F196">
            <v>3</v>
          </cell>
          <cell r="G196">
            <v>31</v>
          </cell>
          <cell r="H196" t="str">
            <v>MUNICIPALIDAD DE CARAGUATAY</v>
          </cell>
          <cell r="I196">
            <v>20</v>
          </cell>
          <cell r="J196">
            <v>9</v>
          </cell>
          <cell r="K196">
            <v>29</v>
          </cell>
          <cell r="L196">
            <v>8</v>
          </cell>
          <cell r="M196">
            <v>2</v>
          </cell>
          <cell r="N196">
            <v>10</v>
          </cell>
        </row>
        <row r="197">
          <cell r="A197" t="str">
            <v>MUNICIPALIDAD DE EMBOSCADA</v>
          </cell>
          <cell r="B197">
            <v>2021</v>
          </cell>
          <cell r="C197">
            <v>12</v>
          </cell>
          <cell r="D197">
            <v>30</v>
          </cell>
          <cell r="E197" t="str">
            <v>MUNICIPALIDADES</v>
          </cell>
          <cell r="F197">
            <v>3</v>
          </cell>
          <cell r="G197">
            <v>32</v>
          </cell>
          <cell r="H197" t="str">
            <v>MUNICIPALIDAD DE EMBOSCADA</v>
          </cell>
          <cell r="I197">
            <v>12</v>
          </cell>
          <cell r="J197">
            <v>10</v>
          </cell>
          <cell r="K197">
            <v>22</v>
          </cell>
          <cell r="L197">
            <v>31</v>
          </cell>
          <cell r="M197">
            <v>34</v>
          </cell>
          <cell r="N197">
            <v>65</v>
          </cell>
        </row>
        <row r="198">
          <cell r="A198" t="str">
            <v>MUNICIPALIDAD DE EUSEBIO AYALA</v>
          </cell>
          <cell r="B198">
            <v>2021</v>
          </cell>
          <cell r="C198">
            <v>11</v>
          </cell>
          <cell r="D198">
            <v>30</v>
          </cell>
          <cell r="E198" t="str">
            <v>MUNICIPALIDADES</v>
          </cell>
          <cell r="F198">
            <v>3</v>
          </cell>
          <cell r="G198">
            <v>33</v>
          </cell>
          <cell r="H198" t="str">
            <v>MUNICIPALIDAD DE EUSEBIO AYALA</v>
          </cell>
          <cell r="I198">
            <v>15</v>
          </cell>
          <cell r="J198">
            <v>5</v>
          </cell>
          <cell r="K198">
            <v>20</v>
          </cell>
          <cell r="L198">
            <v>58</v>
          </cell>
          <cell r="M198">
            <v>17</v>
          </cell>
          <cell r="N198">
            <v>75</v>
          </cell>
        </row>
        <row r="199">
          <cell r="A199" t="str">
            <v>MUNICIPALIDAD DE ISLA PUCU</v>
          </cell>
          <cell r="B199">
            <v>2021</v>
          </cell>
          <cell r="C199">
            <v>11</v>
          </cell>
          <cell r="D199">
            <v>30</v>
          </cell>
          <cell r="E199" t="str">
            <v>MUNICIPALIDADES</v>
          </cell>
          <cell r="F199">
            <v>3</v>
          </cell>
          <cell r="G199">
            <v>34</v>
          </cell>
          <cell r="H199" t="str">
            <v>MUNICIPALIDAD DE ISLA PUCU</v>
          </cell>
          <cell r="I199">
            <v>9</v>
          </cell>
          <cell r="J199">
            <v>6</v>
          </cell>
          <cell r="K199">
            <v>15</v>
          </cell>
          <cell r="L199">
            <v>20</v>
          </cell>
          <cell r="M199">
            <v>11</v>
          </cell>
          <cell r="N199">
            <v>31</v>
          </cell>
        </row>
        <row r="200">
          <cell r="A200" t="str">
            <v>MUNICIPALIDAD DE ITACURUBÍ DE LA CORDILLERA</v>
          </cell>
          <cell r="B200">
            <v>2021</v>
          </cell>
          <cell r="C200">
            <v>10</v>
          </cell>
          <cell r="D200">
            <v>30</v>
          </cell>
          <cell r="E200" t="str">
            <v>MUNICIPALIDADES</v>
          </cell>
          <cell r="F200">
            <v>3</v>
          </cell>
          <cell r="G200">
            <v>35</v>
          </cell>
          <cell r="H200" t="str">
            <v>MUNICIPALIDAD DE ITACURUBI DE LA CORDILLERA</v>
          </cell>
          <cell r="I200">
            <v>13</v>
          </cell>
          <cell r="J200">
            <v>2</v>
          </cell>
          <cell r="K200">
            <v>15</v>
          </cell>
          <cell r="L200">
            <v>18</v>
          </cell>
          <cell r="M200">
            <v>13</v>
          </cell>
          <cell r="N200">
            <v>31</v>
          </cell>
        </row>
        <row r="201">
          <cell r="A201" t="str">
            <v>MUNICIPALIDAD DE JUAN DE MENA</v>
          </cell>
          <cell r="B201">
            <v>2021</v>
          </cell>
          <cell r="C201">
            <v>10</v>
          </cell>
          <cell r="D201">
            <v>30</v>
          </cell>
          <cell r="E201" t="str">
            <v>MUNICIPALIDADES</v>
          </cell>
          <cell r="F201">
            <v>3</v>
          </cell>
          <cell r="G201">
            <v>36</v>
          </cell>
          <cell r="H201" t="str">
            <v>MUNICIPALIDAD DE JUAN DE MENA</v>
          </cell>
          <cell r="I201">
            <v>11</v>
          </cell>
          <cell r="J201">
            <v>1</v>
          </cell>
          <cell r="K201">
            <v>12</v>
          </cell>
          <cell r="L201">
            <v>2</v>
          </cell>
          <cell r="M201">
            <v>5</v>
          </cell>
          <cell r="N201">
            <v>7</v>
          </cell>
        </row>
        <row r="202">
          <cell r="A202" t="str">
            <v>MUNICIPALIDAD DE LOMA GRANDE</v>
          </cell>
          <cell r="B202">
            <v>2021</v>
          </cell>
          <cell r="C202">
            <v>10</v>
          </cell>
          <cell r="D202">
            <v>30</v>
          </cell>
          <cell r="E202" t="str">
            <v>MUNICIPALIDADES</v>
          </cell>
          <cell r="F202">
            <v>3</v>
          </cell>
          <cell r="G202">
            <v>37</v>
          </cell>
          <cell r="H202" t="str">
            <v>MUNICIPALIDAD DE LOMA GRANDE</v>
          </cell>
          <cell r="I202">
            <v>9</v>
          </cell>
          <cell r="J202">
            <v>6</v>
          </cell>
          <cell r="K202">
            <v>15</v>
          </cell>
          <cell r="L202">
            <v>12</v>
          </cell>
          <cell r="M202">
            <v>9</v>
          </cell>
          <cell r="N202">
            <v>21</v>
          </cell>
        </row>
        <row r="203">
          <cell r="A203" t="str">
            <v>MUNICIPALIDAD DE NUEVA COLOMBIA</v>
          </cell>
          <cell r="B203">
            <v>2021</v>
          </cell>
          <cell r="C203">
            <v>11</v>
          </cell>
          <cell r="D203">
            <v>30</v>
          </cell>
          <cell r="E203" t="str">
            <v>MUNICIPALIDADES</v>
          </cell>
          <cell r="F203">
            <v>3</v>
          </cell>
          <cell r="G203">
            <v>39</v>
          </cell>
          <cell r="H203" t="str">
            <v>MUNICIPALIDAD DE NUEVA COLOMBIA</v>
          </cell>
          <cell r="I203">
            <v>14</v>
          </cell>
          <cell r="J203">
            <v>7</v>
          </cell>
          <cell r="K203">
            <v>21</v>
          </cell>
          <cell r="L203">
            <v>12</v>
          </cell>
          <cell r="M203">
            <v>12</v>
          </cell>
          <cell r="N203">
            <v>24</v>
          </cell>
        </row>
        <row r="204">
          <cell r="A204" t="str">
            <v>MUNICIPALIDAD DE PIRIBEBUY</v>
          </cell>
          <cell r="B204">
            <v>2021</v>
          </cell>
          <cell r="C204">
            <v>10</v>
          </cell>
          <cell r="D204">
            <v>30</v>
          </cell>
          <cell r="E204" t="str">
            <v>MUNICIPALIDADES</v>
          </cell>
          <cell r="F204">
            <v>3</v>
          </cell>
          <cell r="G204">
            <v>40</v>
          </cell>
          <cell r="H204" t="str">
            <v>MUNICIPALIDAD DE PIRIBEBUY</v>
          </cell>
          <cell r="I204">
            <v>22</v>
          </cell>
          <cell r="J204">
            <v>16</v>
          </cell>
          <cell r="K204">
            <v>38</v>
          </cell>
          <cell r="L204">
            <v>46</v>
          </cell>
          <cell r="M204">
            <v>18</v>
          </cell>
          <cell r="N204">
            <v>64</v>
          </cell>
        </row>
        <row r="205">
          <cell r="A205" t="str">
            <v>MUNICIPALIDAD DE PRIMERO DE MARZO</v>
          </cell>
          <cell r="B205">
            <v>2020</v>
          </cell>
          <cell r="C205">
            <v>8</v>
          </cell>
          <cell r="D205">
            <v>30</v>
          </cell>
          <cell r="E205" t="str">
            <v>MUNICIPALIDADES</v>
          </cell>
          <cell r="F205">
            <v>3</v>
          </cell>
          <cell r="G205">
            <v>41</v>
          </cell>
          <cell r="H205" t="str">
            <v>MUNICIPALIDAD DE PRIMERO DE MARZO</v>
          </cell>
          <cell r="I205">
            <v>1</v>
          </cell>
          <cell r="J205">
            <v>0</v>
          </cell>
          <cell r="K205">
            <v>1</v>
          </cell>
          <cell r="L205">
            <v>19</v>
          </cell>
          <cell r="M205">
            <v>4</v>
          </cell>
          <cell r="N205">
            <v>23</v>
          </cell>
        </row>
        <row r="206">
          <cell r="A206" t="str">
            <v>MUNICIPALIDAD DE SAN BERNARDINO</v>
          </cell>
          <cell r="B206">
            <v>2021</v>
          </cell>
          <cell r="C206">
            <v>11</v>
          </cell>
          <cell r="D206">
            <v>30</v>
          </cell>
          <cell r="E206" t="str">
            <v>MUNICIPALIDADES</v>
          </cell>
          <cell r="F206">
            <v>3</v>
          </cell>
          <cell r="G206">
            <v>42</v>
          </cell>
          <cell r="H206" t="str">
            <v>MUNICIPALIDAD DE SAN BERNARDINO</v>
          </cell>
          <cell r="I206">
            <v>16</v>
          </cell>
          <cell r="J206">
            <v>9</v>
          </cell>
          <cell r="K206">
            <v>25</v>
          </cell>
          <cell r="L206">
            <v>141</v>
          </cell>
          <cell r="M206">
            <v>99</v>
          </cell>
          <cell r="N206">
            <v>240</v>
          </cell>
        </row>
        <row r="207">
          <cell r="A207" t="str">
            <v>MUNICIPALIDAD DE SANTA ELENA</v>
          </cell>
          <cell r="B207">
            <v>2021</v>
          </cell>
          <cell r="C207">
            <v>11</v>
          </cell>
          <cell r="D207">
            <v>30</v>
          </cell>
          <cell r="E207" t="str">
            <v>MUNICIPALIDADES</v>
          </cell>
          <cell r="F207">
            <v>3</v>
          </cell>
          <cell r="G207">
            <v>43</v>
          </cell>
          <cell r="H207" t="str">
            <v>MUNICIPALIDAD DE SANTA ELENA</v>
          </cell>
          <cell r="I207">
            <v>19</v>
          </cell>
          <cell r="J207">
            <v>4</v>
          </cell>
          <cell r="K207">
            <v>23</v>
          </cell>
          <cell r="L207">
            <v>14</v>
          </cell>
          <cell r="M207">
            <v>16</v>
          </cell>
          <cell r="N207">
            <v>30</v>
          </cell>
        </row>
        <row r="208">
          <cell r="A208" t="str">
            <v>MUNICIPALIDAD DE TOBATI</v>
          </cell>
          <cell r="B208">
            <v>2021</v>
          </cell>
          <cell r="C208">
            <v>11</v>
          </cell>
          <cell r="D208">
            <v>30</v>
          </cell>
          <cell r="E208" t="str">
            <v>MUNICIPALIDADES</v>
          </cell>
          <cell r="F208">
            <v>3</v>
          </cell>
          <cell r="G208">
            <v>44</v>
          </cell>
          <cell r="H208" t="str">
            <v>MUNICIPALIDAD DE TOBATI</v>
          </cell>
          <cell r="I208">
            <v>24</v>
          </cell>
          <cell r="J208">
            <v>15</v>
          </cell>
          <cell r="K208">
            <v>39</v>
          </cell>
          <cell r="L208">
            <v>58</v>
          </cell>
          <cell r="M208">
            <v>20</v>
          </cell>
          <cell r="N208">
            <v>78</v>
          </cell>
        </row>
        <row r="209">
          <cell r="A209" t="str">
            <v>MUNICIPALIDAD DE VALENZUELA</v>
          </cell>
          <cell r="B209">
            <v>2021</v>
          </cell>
          <cell r="C209">
            <v>11</v>
          </cell>
          <cell r="D209">
            <v>30</v>
          </cell>
          <cell r="E209" t="str">
            <v>MUNICIPALIDADES</v>
          </cell>
          <cell r="F209">
            <v>3</v>
          </cell>
          <cell r="G209">
            <v>45</v>
          </cell>
          <cell r="H209" t="str">
            <v>MUNICIPALIDAD DE VALENZUELA</v>
          </cell>
          <cell r="I209">
            <v>15</v>
          </cell>
          <cell r="J209">
            <v>15</v>
          </cell>
          <cell r="K209">
            <v>30</v>
          </cell>
          <cell r="L209">
            <v>2</v>
          </cell>
          <cell r="M209">
            <v>0</v>
          </cell>
          <cell r="N209">
            <v>2</v>
          </cell>
        </row>
        <row r="210">
          <cell r="A210" t="str">
            <v>MUNICIPALIDAD DE SAN JOSE OBRERO</v>
          </cell>
          <cell r="B210">
            <v>2021</v>
          </cell>
          <cell r="C210">
            <v>10</v>
          </cell>
          <cell r="D210">
            <v>30</v>
          </cell>
          <cell r="E210" t="str">
            <v>MUNICIPALIDADES</v>
          </cell>
          <cell r="F210">
            <v>3</v>
          </cell>
          <cell r="G210">
            <v>46</v>
          </cell>
          <cell r="H210" t="str">
            <v>MUNICIPALIDAD DE SAN JOSE OBRERO</v>
          </cell>
          <cell r="I210">
            <v>10</v>
          </cell>
          <cell r="J210">
            <v>1</v>
          </cell>
          <cell r="K210">
            <v>11</v>
          </cell>
          <cell r="L210">
            <v>4</v>
          </cell>
          <cell r="M210">
            <v>7</v>
          </cell>
          <cell r="N210">
            <v>11</v>
          </cell>
        </row>
        <row r="211">
          <cell r="A211" t="str">
            <v>MUNICIPALIDAD DE VILLARRICA DEL ESPÍRITU SANTO</v>
          </cell>
          <cell r="B211">
            <v>2021</v>
          </cell>
          <cell r="C211">
            <v>11</v>
          </cell>
          <cell r="D211">
            <v>30</v>
          </cell>
          <cell r="E211" t="str">
            <v>MUNICIPALIDADES</v>
          </cell>
          <cell r="F211">
            <v>4</v>
          </cell>
          <cell r="G211">
            <v>47</v>
          </cell>
          <cell r="H211" t="str">
            <v>MUNICIPALIDAD DE VILLARRICA DEL ESPIRITU SANTO</v>
          </cell>
          <cell r="I211">
            <v>58</v>
          </cell>
          <cell r="J211">
            <v>38</v>
          </cell>
          <cell r="K211">
            <v>96</v>
          </cell>
          <cell r="L211">
            <v>143</v>
          </cell>
          <cell r="M211">
            <v>86</v>
          </cell>
          <cell r="N211">
            <v>229</v>
          </cell>
        </row>
        <row r="212">
          <cell r="A212" t="str">
            <v>MUNICIPALIDAD DE BORJA</v>
          </cell>
          <cell r="B212">
            <v>2021</v>
          </cell>
          <cell r="C212">
            <v>11</v>
          </cell>
          <cell r="D212">
            <v>30</v>
          </cell>
          <cell r="E212" t="str">
            <v>MUNICIPALIDADES</v>
          </cell>
          <cell r="F212">
            <v>4</v>
          </cell>
          <cell r="G212">
            <v>48</v>
          </cell>
          <cell r="H212" t="str">
            <v>MUNICIPALIDAD DE BORJA</v>
          </cell>
          <cell r="I212">
            <v>7</v>
          </cell>
          <cell r="J212">
            <v>4</v>
          </cell>
          <cell r="K212">
            <v>11</v>
          </cell>
          <cell r="L212">
            <v>8</v>
          </cell>
          <cell r="M212">
            <v>6</v>
          </cell>
          <cell r="N212">
            <v>14</v>
          </cell>
        </row>
        <row r="213">
          <cell r="A213" t="str">
            <v>MUNICIPALIDAD DE MAURICIO JOSE TROCHE</v>
          </cell>
          <cell r="B213">
            <v>2021</v>
          </cell>
          <cell r="C213">
            <v>11</v>
          </cell>
          <cell r="D213">
            <v>30</v>
          </cell>
          <cell r="E213" t="str">
            <v>MUNICIPALIDADES</v>
          </cell>
          <cell r="F213">
            <v>4</v>
          </cell>
          <cell r="G213">
            <v>49</v>
          </cell>
          <cell r="H213" t="str">
            <v>MUNICIPALIDAD DE CAPITAN MAURICIO JOSE TROCHE</v>
          </cell>
          <cell r="I213">
            <v>17</v>
          </cell>
          <cell r="J213">
            <v>6</v>
          </cell>
          <cell r="K213">
            <v>23</v>
          </cell>
          <cell r="L213">
            <v>11</v>
          </cell>
          <cell r="M213">
            <v>11</v>
          </cell>
          <cell r="N213">
            <v>22</v>
          </cell>
        </row>
        <row r="214">
          <cell r="A214" t="str">
            <v>MUNICIPALIDAD DE CORONEL MARTINEZ</v>
          </cell>
          <cell r="B214">
            <v>2021</v>
          </cell>
          <cell r="C214">
            <v>11</v>
          </cell>
          <cell r="D214">
            <v>30</v>
          </cell>
          <cell r="E214" t="str">
            <v>MUNICIPALIDADES</v>
          </cell>
          <cell r="F214">
            <v>4</v>
          </cell>
          <cell r="G214">
            <v>50</v>
          </cell>
          <cell r="H214" t="str">
            <v>MUNICIPALIDAD DE CORONEL MARTINEZ</v>
          </cell>
          <cell r="I214">
            <v>9</v>
          </cell>
          <cell r="J214">
            <v>6</v>
          </cell>
          <cell r="K214">
            <v>15</v>
          </cell>
          <cell r="L214">
            <v>6</v>
          </cell>
          <cell r="M214">
            <v>11</v>
          </cell>
          <cell r="N214">
            <v>17</v>
          </cell>
        </row>
        <row r="215">
          <cell r="A215" t="str">
            <v>MUNICIPALIDAD DE FELIX PEREZ CARDOZO</v>
          </cell>
          <cell r="B215">
            <v>2021</v>
          </cell>
          <cell r="C215">
            <v>11</v>
          </cell>
          <cell r="D215">
            <v>30</v>
          </cell>
          <cell r="E215" t="str">
            <v>MUNICIPALIDADES</v>
          </cell>
          <cell r="F215">
            <v>4</v>
          </cell>
          <cell r="G215">
            <v>51</v>
          </cell>
          <cell r="H215" t="str">
            <v>MUNICIPALIDAD DE FELIX PEREZ CARDOZO</v>
          </cell>
          <cell r="I215">
            <v>7</v>
          </cell>
          <cell r="J215">
            <v>5</v>
          </cell>
          <cell r="K215">
            <v>12</v>
          </cell>
          <cell r="L215">
            <v>16</v>
          </cell>
          <cell r="M215">
            <v>4</v>
          </cell>
          <cell r="N215">
            <v>20</v>
          </cell>
        </row>
        <row r="216">
          <cell r="A216" t="str">
            <v>MUNICIPALIDAD DE INDEPENDENCIA</v>
          </cell>
          <cell r="B216">
            <v>2021</v>
          </cell>
          <cell r="C216">
            <v>11</v>
          </cell>
          <cell r="D216">
            <v>30</v>
          </cell>
          <cell r="E216" t="str">
            <v>MUNICIPALIDADES</v>
          </cell>
          <cell r="F216">
            <v>4</v>
          </cell>
          <cell r="G216">
            <v>53</v>
          </cell>
          <cell r="H216" t="str">
            <v>MUNICIPALIDAD DE INDEPENDENCIA</v>
          </cell>
          <cell r="I216">
            <v>14</v>
          </cell>
          <cell r="J216">
            <v>2</v>
          </cell>
          <cell r="K216">
            <v>16</v>
          </cell>
          <cell r="L216">
            <v>6</v>
          </cell>
          <cell r="M216">
            <v>10</v>
          </cell>
          <cell r="N216">
            <v>16</v>
          </cell>
        </row>
        <row r="217">
          <cell r="A217" t="str">
            <v>MUNICIPALIDAD DE ITAPE</v>
          </cell>
          <cell r="B217">
            <v>2021</v>
          </cell>
          <cell r="C217">
            <v>11</v>
          </cell>
          <cell r="D217">
            <v>30</v>
          </cell>
          <cell r="E217" t="str">
            <v>MUNICIPALIDADES</v>
          </cell>
          <cell r="F217">
            <v>4</v>
          </cell>
          <cell r="G217">
            <v>54</v>
          </cell>
          <cell r="H217" t="str">
            <v>MUNICIPALIDAD DE ITAPE</v>
          </cell>
          <cell r="I217">
            <v>11</v>
          </cell>
          <cell r="J217">
            <v>2</v>
          </cell>
          <cell r="K217">
            <v>13</v>
          </cell>
          <cell r="L217">
            <v>15</v>
          </cell>
          <cell r="M217">
            <v>11</v>
          </cell>
          <cell r="N217">
            <v>26</v>
          </cell>
        </row>
        <row r="218">
          <cell r="A218" t="str">
            <v>MUNICIPALIDAD DE ITURBE</v>
          </cell>
          <cell r="B218">
            <v>2021</v>
          </cell>
          <cell r="C218">
            <v>12</v>
          </cell>
          <cell r="D218">
            <v>30</v>
          </cell>
          <cell r="E218" t="str">
            <v>MUNICIPALIDADES</v>
          </cell>
          <cell r="F218">
            <v>4</v>
          </cell>
          <cell r="G218">
            <v>55</v>
          </cell>
          <cell r="H218" t="str">
            <v>MUNICIPALIDAD DE ITURBE</v>
          </cell>
          <cell r="I218">
            <v>9</v>
          </cell>
          <cell r="J218">
            <v>7</v>
          </cell>
          <cell r="K218">
            <v>16</v>
          </cell>
          <cell r="L218">
            <v>15</v>
          </cell>
          <cell r="M218">
            <v>9</v>
          </cell>
          <cell r="N218">
            <v>24</v>
          </cell>
        </row>
        <row r="219">
          <cell r="A219" t="str">
            <v>MUNICIPALIDAD DE JOSÉ A. FASSARDI</v>
          </cell>
          <cell r="B219">
            <v>2021</v>
          </cell>
          <cell r="C219">
            <v>11</v>
          </cell>
          <cell r="D219">
            <v>30</v>
          </cell>
          <cell r="E219" t="str">
            <v>MUNICIPALIDADES</v>
          </cell>
          <cell r="F219">
            <v>4</v>
          </cell>
          <cell r="G219">
            <v>56</v>
          </cell>
          <cell r="H219" t="str">
            <v>MUNICIPALIDAD DE JOSE A. FASSARDI</v>
          </cell>
          <cell r="I219">
            <v>9</v>
          </cell>
          <cell r="J219">
            <v>3</v>
          </cell>
          <cell r="K219">
            <v>12</v>
          </cell>
          <cell r="L219">
            <v>12</v>
          </cell>
          <cell r="M219">
            <v>5</v>
          </cell>
          <cell r="N219">
            <v>17</v>
          </cell>
        </row>
        <row r="220">
          <cell r="A220" t="str">
            <v>MUNICIPALIDAD DE MBOCAYATY DEL GUAIRA</v>
          </cell>
          <cell r="B220">
            <v>2021</v>
          </cell>
          <cell r="C220">
            <v>11</v>
          </cell>
          <cell r="D220">
            <v>30</v>
          </cell>
          <cell r="E220" t="str">
            <v>MUNICIPALIDADES</v>
          </cell>
          <cell r="F220">
            <v>4</v>
          </cell>
          <cell r="G220">
            <v>57</v>
          </cell>
          <cell r="H220" t="str">
            <v>MUNICIPALIDAD DE MBOCAYATY DEL GUAIRA</v>
          </cell>
          <cell r="I220">
            <v>11</v>
          </cell>
          <cell r="J220">
            <v>2</v>
          </cell>
          <cell r="K220">
            <v>13</v>
          </cell>
          <cell r="L220">
            <v>11</v>
          </cell>
          <cell r="M220">
            <v>2</v>
          </cell>
          <cell r="N220">
            <v>13</v>
          </cell>
        </row>
        <row r="221">
          <cell r="A221" t="str">
            <v>MUNICIPALIDAD DE NATALICIO TALAVERA</v>
          </cell>
          <cell r="B221">
            <v>2021</v>
          </cell>
          <cell r="C221">
            <v>10</v>
          </cell>
          <cell r="D221">
            <v>30</v>
          </cell>
          <cell r="E221" t="str">
            <v>MUNICIPALIDADES</v>
          </cell>
          <cell r="F221">
            <v>4</v>
          </cell>
          <cell r="G221">
            <v>58</v>
          </cell>
          <cell r="H221" t="str">
            <v>MUNICIPALIDAD DE NATALICIO TALAVERA</v>
          </cell>
          <cell r="I221">
            <v>9</v>
          </cell>
          <cell r="J221">
            <v>2</v>
          </cell>
          <cell r="K221">
            <v>11</v>
          </cell>
          <cell r="L221">
            <v>17</v>
          </cell>
          <cell r="M221">
            <v>10</v>
          </cell>
          <cell r="N221">
            <v>27</v>
          </cell>
        </row>
        <row r="222">
          <cell r="A222" t="str">
            <v>MUNICIPALIDAD DE ÑUMI</v>
          </cell>
          <cell r="B222">
            <v>2021</v>
          </cell>
          <cell r="C222">
            <v>10</v>
          </cell>
          <cell r="D222">
            <v>30</v>
          </cell>
          <cell r="E222" t="str">
            <v>MUNICIPALIDADES</v>
          </cell>
          <cell r="F222">
            <v>4</v>
          </cell>
          <cell r="G222">
            <v>59</v>
          </cell>
          <cell r="H222" t="str">
            <v>MUNICIPALIDAD DE Ã‘UMI</v>
          </cell>
          <cell r="I222">
            <v>10</v>
          </cell>
          <cell r="J222">
            <v>2</v>
          </cell>
          <cell r="K222">
            <v>12</v>
          </cell>
          <cell r="L222">
            <v>10</v>
          </cell>
          <cell r="M222">
            <v>5</v>
          </cell>
          <cell r="N222">
            <v>15</v>
          </cell>
        </row>
        <row r="223">
          <cell r="A223" t="str">
            <v>MUNICIPALIDAD DE SAN SALVADOR</v>
          </cell>
          <cell r="B223">
            <v>2021</v>
          </cell>
          <cell r="C223">
            <v>11</v>
          </cell>
          <cell r="D223">
            <v>30</v>
          </cell>
          <cell r="E223" t="str">
            <v>MUNICIPALIDADES</v>
          </cell>
          <cell r="F223">
            <v>4</v>
          </cell>
          <cell r="G223">
            <v>60</v>
          </cell>
          <cell r="H223" t="str">
            <v>MUNICIPALIDAD DE SAN SALVADOR</v>
          </cell>
          <cell r="I223">
            <v>5</v>
          </cell>
          <cell r="J223">
            <v>5</v>
          </cell>
          <cell r="K223">
            <v>10</v>
          </cell>
          <cell r="L223">
            <v>7</v>
          </cell>
          <cell r="M223">
            <v>5</v>
          </cell>
          <cell r="N223">
            <v>12</v>
          </cell>
        </row>
        <row r="224">
          <cell r="A224" t="str">
            <v>MUNICIPALIDAD DE YATAITY DEL GUAIRÁ</v>
          </cell>
          <cell r="B224">
            <v>2021</v>
          </cell>
          <cell r="C224">
            <v>11</v>
          </cell>
          <cell r="D224">
            <v>30</v>
          </cell>
          <cell r="E224" t="str">
            <v>MUNICIPALIDADES</v>
          </cell>
          <cell r="F224">
            <v>4</v>
          </cell>
          <cell r="G224">
            <v>61</v>
          </cell>
          <cell r="H224" t="str">
            <v>MUNICIPALIDAD DE YATAITY DEL GUAIRA</v>
          </cell>
          <cell r="I224">
            <v>7</v>
          </cell>
          <cell r="J224">
            <v>5</v>
          </cell>
          <cell r="K224">
            <v>12</v>
          </cell>
          <cell r="L224">
            <v>7</v>
          </cell>
          <cell r="M224">
            <v>7</v>
          </cell>
          <cell r="N224">
            <v>14</v>
          </cell>
        </row>
        <row r="225">
          <cell r="A225" t="str">
            <v>MUNICIPALIDAD DE DR. BOTTRELL</v>
          </cell>
          <cell r="B225">
            <v>2021</v>
          </cell>
          <cell r="C225">
            <v>11</v>
          </cell>
          <cell r="D225">
            <v>30</v>
          </cell>
          <cell r="E225" t="str">
            <v>MUNICIPALIDADES</v>
          </cell>
          <cell r="F225">
            <v>4</v>
          </cell>
          <cell r="G225">
            <v>62</v>
          </cell>
          <cell r="H225" t="str">
            <v>MUNICIPALIDAD DE DR. BOTRELL</v>
          </cell>
          <cell r="I225">
            <v>11</v>
          </cell>
          <cell r="J225">
            <v>3</v>
          </cell>
          <cell r="K225">
            <v>14</v>
          </cell>
          <cell r="L225">
            <v>10</v>
          </cell>
          <cell r="M225">
            <v>12</v>
          </cell>
          <cell r="N225">
            <v>22</v>
          </cell>
        </row>
        <row r="226">
          <cell r="A226" t="str">
            <v>MUNICIPALIDAD DE PASO YOBAI</v>
          </cell>
          <cell r="B226">
            <v>2021</v>
          </cell>
          <cell r="C226">
            <v>11</v>
          </cell>
          <cell r="D226">
            <v>30</v>
          </cell>
          <cell r="E226" t="str">
            <v>MUNICIPALIDADES</v>
          </cell>
          <cell r="F226">
            <v>4</v>
          </cell>
          <cell r="G226">
            <v>63</v>
          </cell>
          <cell r="H226" t="str">
            <v>MUNICIPALIDAD DE PASO YOBAI</v>
          </cell>
          <cell r="I226">
            <v>18</v>
          </cell>
          <cell r="J226">
            <v>3</v>
          </cell>
          <cell r="K226">
            <v>21</v>
          </cell>
          <cell r="L226">
            <v>0</v>
          </cell>
          <cell r="M226">
            <v>0</v>
          </cell>
          <cell r="N226">
            <v>0</v>
          </cell>
        </row>
        <row r="227">
          <cell r="A227" t="str">
            <v>MUNICIPALIDAD DE TEBICUARY</v>
          </cell>
          <cell r="B227">
            <v>2021</v>
          </cell>
          <cell r="C227">
            <v>12</v>
          </cell>
          <cell r="D227">
            <v>30</v>
          </cell>
          <cell r="E227" t="str">
            <v>MUNICIPALIDADES</v>
          </cell>
          <cell r="F227">
            <v>4</v>
          </cell>
          <cell r="G227">
            <v>234</v>
          </cell>
          <cell r="H227" t="str">
            <v>MUNICIPALIDAD DE TEBICUARY</v>
          </cell>
          <cell r="I227">
            <v>12</v>
          </cell>
          <cell r="J227">
            <v>7</v>
          </cell>
          <cell r="K227">
            <v>19</v>
          </cell>
          <cell r="L227">
            <v>23</v>
          </cell>
          <cell r="M227">
            <v>17</v>
          </cell>
          <cell r="N227">
            <v>40</v>
          </cell>
        </row>
        <row r="228">
          <cell r="A228" t="str">
            <v>MUNICIPALIDAD DE CORONEL OVIEDO</v>
          </cell>
          <cell r="B228">
            <v>2021</v>
          </cell>
          <cell r="C228">
            <v>12</v>
          </cell>
          <cell r="D228">
            <v>30</v>
          </cell>
          <cell r="E228" t="str">
            <v>MUNICIPALIDADES</v>
          </cell>
          <cell r="F228">
            <v>5</v>
          </cell>
          <cell r="G228">
            <v>64</v>
          </cell>
          <cell r="H228" t="str">
            <v>MUNICIPALIDAD DE CORONEL OVIEDO</v>
          </cell>
          <cell r="I228">
            <v>75</v>
          </cell>
          <cell r="J228">
            <v>32</v>
          </cell>
          <cell r="K228">
            <v>107</v>
          </cell>
          <cell r="L228">
            <v>128</v>
          </cell>
          <cell r="M228">
            <v>81</v>
          </cell>
          <cell r="N228">
            <v>209</v>
          </cell>
        </row>
        <row r="229">
          <cell r="A229" t="str">
            <v>MUNICIPALIDAD DE CAAGUAZU</v>
          </cell>
          <cell r="B229">
            <v>2021</v>
          </cell>
          <cell r="C229">
            <v>11</v>
          </cell>
          <cell r="D229">
            <v>30</v>
          </cell>
          <cell r="E229" t="str">
            <v>MUNICIPALIDADES</v>
          </cell>
          <cell r="F229">
            <v>5</v>
          </cell>
          <cell r="G229">
            <v>65</v>
          </cell>
          <cell r="H229" t="str">
            <v>MUNICIPALIDAD DE CAAGUAZU</v>
          </cell>
          <cell r="I229">
            <v>41</v>
          </cell>
          <cell r="J229">
            <v>13</v>
          </cell>
          <cell r="K229">
            <v>54</v>
          </cell>
          <cell r="L229">
            <v>110</v>
          </cell>
          <cell r="M229">
            <v>47</v>
          </cell>
          <cell r="N229">
            <v>157</v>
          </cell>
        </row>
        <row r="230">
          <cell r="A230" t="str">
            <v>MUNICIPALIDAD DE CARAYAO</v>
          </cell>
          <cell r="B230">
            <v>2021</v>
          </cell>
          <cell r="C230">
            <v>11</v>
          </cell>
          <cell r="D230">
            <v>30</v>
          </cell>
          <cell r="E230" t="str">
            <v>MUNICIPALIDADES</v>
          </cell>
          <cell r="F230">
            <v>5</v>
          </cell>
          <cell r="G230">
            <v>66</v>
          </cell>
          <cell r="H230" t="str">
            <v>MUNICIPALIDAD DE CARAYAO</v>
          </cell>
          <cell r="I230">
            <v>12</v>
          </cell>
          <cell r="J230">
            <v>1</v>
          </cell>
          <cell r="K230">
            <v>13</v>
          </cell>
          <cell r="L230">
            <v>18</v>
          </cell>
          <cell r="M230">
            <v>3</v>
          </cell>
          <cell r="N230">
            <v>21</v>
          </cell>
        </row>
        <row r="231">
          <cell r="A231" t="str">
            <v>MUNICIPALIDAD DE DR. CECILIO BAEZ</v>
          </cell>
          <cell r="B231">
            <v>2021</v>
          </cell>
          <cell r="C231">
            <v>11</v>
          </cell>
          <cell r="D231">
            <v>30</v>
          </cell>
          <cell r="E231" t="str">
            <v>MUNICIPALIDADES</v>
          </cell>
          <cell r="F231">
            <v>5</v>
          </cell>
          <cell r="G231">
            <v>67</v>
          </cell>
          <cell r="H231" t="str">
            <v>MUNICIPALIDAD DE DR. CECILIO BAEZ</v>
          </cell>
          <cell r="I231">
            <v>11</v>
          </cell>
          <cell r="J231">
            <v>6</v>
          </cell>
          <cell r="K231">
            <v>17</v>
          </cell>
          <cell r="L231">
            <v>25</v>
          </cell>
          <cell r="M231">
            <v>15</v>
          </cell>
          <cell r="N231">
            <v>40</v>
          </cell>
        </row>
        <row r="232">
          <cell r="A232" t="str">
            <v>MUNICIPALIDAD DE SANTA ROSA DEL MBUTUY</v>
          </cell>
          <cell r="B232">
            <v>2021</v>
          </cell>
          <cell r="C232">
            <v>11</v>
          </cell>
          <cell r="D232">
            <v>30</v>
          </cell>
          <cell r="E232" t="str">
            <v>MUNICIPALIDADES</v>
          </cell>
          <cell r="F232">
            <v>5</v>
          </cell>
          <cell r="G232">
            <v>68</v>
          </cell>
          <cell r="H232" t="str">
            <v>MUNICIPALIDAD DE SANTA.ROSA DEL MBUTUY</v>
          </cell>
          <cell r="I232">
            <v>9</v>
          </cell>
          <cell r="J232">
            <v>2</v>
          </cell>
          <cell r="K232">
            <v>11</v>
          </cell>
          <cell r="L232">
            <v>9</v>
          </cell>
          <cell r="M232">
            <v>9</v>
          </cell>
          <cell r="N232">
            <v>18</v>
          </cell>
        </row>
        <row r="233">
          <cell r="A233" t="str">
            <v>MUNICIPALIDAD DE DR. JUAN MANUEL FRUTOS</v>
          </cell>
          <cell r="B233">
            <v>2021</v>
          </cell>
          <cell r="C233">
            <v>11</v>
          </cell>
          <cell r="D233">
            <v>30</v>
          </cell>
          <cell r="E233" t="str">
            <v>MUNICIPALIDADES</v>
          </cell>
          <cell r="F233">
            <v>5</v>
          </cell>
          <cell r="G233">
            <v>69</v>
          </cell>
          <cell r="H233" t="str">
            <v>MUNICIPALIDAD DE DR. JUAN MANUEL FRUTOS</v>
          </cell>
          <cell r="I233">
            <v>22</v>
          </cell>
          <cell r="J233">
            <v>14</v>
          </cell>
          <cell r="K233">
            <v>36</v>
          </cell>
          <cell r="L233">
            <v>27</v>
          </cell>
          <cell r="M233">
            <v>19</v>
          </cell>
          <cell r="N233">
            <v>46</v>
          </cell>
        </row>
        <row r="234">
          <cell r="A234" t="str">
            <v>MUNICIPALIDAD DE REPATRIACION</v>
          </cell>
          <cell r="B234">
            <v>2021</v>
          </cell>
          <cell r="C234">
            <v>10</v>
          </cell>
          <cell r="D234">
            <v>30</v>
          </cell>
          <cell r="E234" t="str">
            <v>MUNICIPALIDADES</v>
          </cell>
          <cell r="F234">
            <v>5</v>
          </cell>
          <cell r="G234">
            <v>70</v>
          </cell>
          <cell r="H234" t="str">
            <v>MUNICIPALIDAD DE REPATRIACION</v>
          </cell>
          <cell r="I234">
            <v>12</v>
          </cell>
          <cell r="J234">
            <v>6</v>
          </cell>
          <cell r="K234">
            <v>18</v>
          </cell>
          <cell r="L234">
            <v>27</v>
          </cell>
          <cell r="M234">
            <v>14</v>
          </cell>
          <cell r="N234">
            <v>41</v>
          </cell>
        </row>
        <row r="235">
          <cell r="A235" t="str">
            <v>MUNICIPALIDAD DE NUEVA LONDRES</v>
          </cell>
          <cell r="B235">
            <v>2021</v>
          </cell>
          <cell r="C235">
            <v>11</v>
          </cell>
          <cell r="D235">
            <v>30</v>
          </cell>
          <cell r="E235" t="str">
            <v>MUNICIPALIDADES</v>
          </cell>
          <cell r="F235">
            <v>5</v>
          </cell>
          <cell r="G235">
            <v>71</v>
          </cell>
          <cell r="H235" t="str">
            <v>MUNICIPALIDAD DE NUEVA LONDRES</v>
          </cell>
          <cell r="I235">
            <v>10</v>
          </cell>
          <cell r="J235">
            <v>2</v>
          </cell>
          <cell r="K235">
            <v>12</v>
          </cell>
          <cell r="L235">
            <v>4</v>
          </cell>
          <cell r="M235">
            <v>6</v>
          </cell>
          <cell r="N235">
            <v>10</v>
          </cell>
        </row>
        <row r="236">
          <cell r="A236" t="str">
            <v>MUNICIPALIDAD DE SAN JOAQUIN</v>
          </cell>
          <cell r="B236">
            <v>2021</v>
          </cell>
          <cell r="C236">
            <v>11</v>
          </cell>
          <cell r="D236">
            <v>30</v>
          </cell>
          <cell r="E236" t="str">
            <v>MUNICIPALIDADES</v>
          </cell>
          <cell r="F236">
            <v>5</v>
          </cell>
          <cell r="G236">
            <v>72</v>
          </cell>
          <cell r="H236" t="str">
            <v>MUNICIPALIDAD DE SAN JOAQUIN</v>
          </cell>
          <cell r="I236">
            <v>20</v>
          </cell>
          <cell r="J236">
            <v>2</v>
          </cell>
          <cell r="K236">
            <v>22</v>
          </cell>
          <cell r="L236">
            <v>6</v>
          </cell>
          <cell r="M236">
            <v>3</v>
          </cell>
          <cell r="N236">
            <v>9</v>
          </cell>
        </row>
        <row r="237">
          <cell r="A237" t="str">
            <v>MUNICIPALIDAD DE SAN JOSÉ DE LOS ARROYOS</v>
          </cell>
          <cell r="B237">
            <v>2021</v>
          </cell>
          <cell r="C237">
            <v>11</v>
          </cell>
          <cell r="D237">
            <v>30</v>
          </cell>
          <cell r="E237" t="str">
            <v>MUNICIPALIDADES</v>
          </cell>
          <cell r="F237">
            <v>5</v>
          </cell>
          <cell r="G237">
            <v>73</v>
          </cell>
          <cell r="H237" t="str">
            <v>MUNICIPALIDAD DE SAN JOSE DE LOS ARROYOS</v>
          </cell>
          <cell r="I237">
            <v>14</v>
          </cell>
          <cell r="J237">
            <v>4</v>
          </cell>
          <cell r="K237">
            <v>18</v>
          </cell>
          <cell r="L237">
            <v>22</v>
          </cell>
          <cell r="M237">
            <v>8</v>
          </cell>
          <cell r="N237">
            <v>30</v>
          </cell>
        </row>
        <row r="238">
          <cell r="A238" t="str">
            <v>MUNICIPALIDAD DE YHU</v>
          </cell>
          <cell r="B238">
            <v>2021</v>
          </cell>
          <cell r="C238">
            <v>11</v>
          </cell>
          <cell r="D238">
            <v>30</v>
          </cell>
          <cell r="E238" t="str">
            <v>MUNICIPALIDADES</v>
          </cell>
          <cell r="F238">
            <v>5</v>
          </cell>
          <cell r="G238">
            <v>74</v>
          </cell>
          <cell r="H238" t="str">
            <v>MUNICIPALIDAD DE YHU</v>
          </cell>
          <cell r="I238">
            <v>12</v>
          </cell>
          <cell r="J238">
            <v>6</v>
          </cell>
          <cell r="K238">
            <v>18</v>
          </cell>
          <cell r="L238">
            <v>33</v>
          </cell>
          <cell r="M238">
            <v>17</v>
          </cell>
          <cell r="N238">
            <v>50</v>
          </cell>
        </row>
        <row r="239">
          <cell r="A239" t="str">
            <v>MUNICIPALIDAD DE DR. J. EULOGIO ESTIGARRIBIA</v>
          </cell>
          <cell r="B239">
            <v>2021</v>
          </cell>
          <cell r="C239">
            <v>11</v>
          </cell>
          <cell r="D239">
            <v>30</v>
          </cell>
          <cell r="E239" t="str">
            <v>MUNICIPALIDADES</v>
          </cell>
          <cell r="F239">
            <v>5</v>
          </cell>
          <cell r="G239">
            <v>75</v>
          </cell>
          <cell r="H239" t="str">
            <v>MUNICIPALIDAD DE DR. J. EULOGIO ESTIGARRIBIA</v>
          </cell>
          <cell r="I239">
            <v>16</v>
          </cell>
          <cell r="J239">
            <v>4</v>
          </cell>
          <cell r="K239">
            <v>20</v>
          </cell>
          <cell r="L239">
            <v>85</v>
          </cell>
          <cell r="M239">
            <v>47</v>
          </cell>
          <cell r="N239">
            <v>132</v>
          </cell>
        </row>
        <row r="240">
          <cell r="A240" t="str">
            <v>MUNICIPALIDAD DE R.I. 3 CORRALES</v>
          </cell>
          <cell r="B240">
            <v>2021</v>
          </cell>
          <cell r="C240">
            <v>10</v>
          </cell>
          <cell r="D240">
            <v>30</v>
          </cell>
          <cell r="E240" t="str">
            <v>MUNICIPALIDADES</v>
          </cell>
          <cell r="F240">
            <v>5</v>
          </cell>
          <cell r="G240">
            <v>76</v>
          </cell>
          <cell r="H240" t="str">
            <v>MUNICIPALIDAD DE R.I. 3 CORRALES</v>
          </cell>
          <cell r="I240">
            <v>11</v>
          </cell>
          <cell r="J240">
            <v>1</v>
          </cell>
          <cell r="K240">
            <v>12</v>
          </cell>
          <cell r="L240">
            <v>12</v>
          </cell>
          <cell r="M240">
            <v>4</v>
          </cell>
          <cell r="N240">
            <v>16</v>
          </cell>
        </row>
        <row r="241">
          <cell r="A241" t="str">
            <v>MUNICIPALIDAD DE RAUL ARSENIO OVIEDO</v>
          </cell>
          <cell r="B241">
            <v>2021</v>
          </cell>
          <cell r="C241">
            <v>11</v>
          </cell>
          <cell r="D241">
            <v>30</v>
          </cell>
          <cell r="E241" t="str">
            <v>MUNICIPALIDADES</v>
          </cell>
          <cell r="F241">
            <v>5</v>
          </cell>
          <cell r="G241">
            <v>77</v>
          </cell>
          <cell r="H241" t="str">
            <v>MUNICIPALIDAD DE RAUL ARSENIO OVIEDO</v>
          </cell>
          <cell r="I241">
            <v>14</v>
          </cell>
          <cell r="J241">
            <v>4</v>
          </cell>
          <cell r="K241">
            <v>18</v>
          </cell>
          <cell r="L241">
            <v>14</v>
          </cell>
          <cell r="M241">
            <v>5</v>
          </cell>
          <cell r="N241">
            <v>19</v>
          </cell>
        </row>
        <row r="242">
          <cell r="A242" t="str">
            <v>MUNICIPALIDAD DE JOSE DOMINGO OCAMPOS</v>
          </cell>
          <cell r="B242">
            <v>2021</v>
          </cell>
          <cell r="C242">
            <v>11</v>
          </cell>
          <cell r="D242">
            <v>30</v>
          </cell>
          <cell r="E242" t="str">
            <v>MUNICIPALIDADES</v>
          </cell>
          <cell r="F242">
            <v>5</v>
          </cell>
          <cell r="G242">
            <v>78</v>
          </cell>
          <cell r="H242" t="str">
            <v>MUNICIPALIDAD DE JOSE DOMINGO OCAMPOS</v>
          </cell>
          <cell r="I242">
            <v>13</v>
          </cell>
          <cell r="J242">
            <v>9</v>
          </cell>
          <cell r="K242">
            <v>22</v>
          </cell>
          <cell r="L242">
            <v>25</v>
          </cell>
          <cell r="M242">
            <v>12</v>
          </cell>
          <cell r="N242">
            <v>37</v>
          </cell>
        </row>
        <row r="243">
          <cell r="A243" t="str">
            <v>MUNICIPALIDAD DE MARISCAL FRANCISCO SOLANO LOPEZ</v>
          </cell>
          <cell r="B243">
            <v>2021</v>
          </cell>
          <cell r="C243">
            <v>11</v>
          </cell>
          <cell r="D243">
            <v>30</v>
          </cell>
          <cell r="E243" t="str">
            <v>MUNICIPALIDADES</v>
          </cell>
          <cell r="F243">
            <v>5</v>
          </cell>
          <cell r="G243">
            <v>79</v>
          </cell>
          <cell r="H243" t="str">
            <v>MUNICIPALIDAD DE MARISCAL FRANCISCO SOLANO LOPEZ</v>
          </cell>
          <cell r="I243">
            <v>26</v>
          </cell>
          <cell r="J243">
            <v>9</v>
          </cell>
          <cell r="K243">
            <v>35</v>
          </cell>
          <cell r="L243">
            <v>5</v>
          </cell>
          <cell r="M243">
            <v>0</v>
          </cell>
          <cell r="N243">
            <v>5</v>
          </cell>
        </row>
        <row r="244">
          <cell r="A244" t="str">
            <v>MUNICIPALIDAD DE 3 DE FEBRERO</v>
          </cell>
          <cell r="B244">
            <v>2021</v>
          </cell>
          <cell r="C244">
            <v>11</v>
          </cell>
          <cell r="D244">
            <v>30</v>
          </cell>
          <cell r="E244" t="str">
            <v>MUNICIPALIDADES</v>
          </cell>
          <cell r="F244">
            <v>5</v>
          </cell>
          <cell r="G244">
            <v>81</v>
          </cell>
          <cell r="H244" t="str">
            <v>MUNICIPALIDAD DE 3 DE FEBRERO</v>
          </cell>
          <cell r="I244">
            <v>9</v>
          </cell>
          <cell r="J244">
            <v>4</v>
          </cell>
          <cell r="K244">
            <v>13</v>
          </cell>
          <cell r="L244">
            <v>33</v>
          </cell>
          <cell r="M244">
            <v>18</v>
          </cell>
          <cell r="N244">
            <v>51</v>
          </cell>
        </row>
        <row r="245">
          <cell r="A245" t="str">
            <v>MUNICIPALIDAD DE SIMON BOLIVAR</v>
          </cell>
          <cell r="B245">
            <v>2021</v>
          </cell>
          <cell r="C245">
            <v>11</v>
          </cell>
          <cell r="D245">
            <v>30</v>
          </cell>
          <cell r="E245" t="str">
            <v>MUNICIPALIDADES</v>
          </cell>
          <cell r="F245">
            <v>5</v>
          </cell>
          <cell r="G245">
            <v>82</v>
          </cell>
          <cell r="H245" t="str">
            <v>MUNICIPALIDAD DE SIMON BOLIVAR</v>
          </cell>
          <cell r="I245">
            <v>14</v>
          </cell>
          <cell r="J245">
            <v>6</v>
          </cell>
          <cell r="K245">
            <v>20</v>
          </cell>
          <cell r="L245">
            <v>18</v>
          </cell>
          <cell r="M245">
            <v>5</v>
          </cell>
          <cell r="N245">
            <v>23</v>
          </cell>
        </row>
        <row r="246">
          <cell r="A246" t="str">
            <v>MUNICIPALIDAD DE VAQUERIA</v>
          </cell>
          <cell r="B246">
            <v>2021</v>
          </cell>
          <cell r="C246">
            <v>11</v>
          </cell>
          <cell r="D246">
            <v>30</v>
          </cell>
          <cell r="E246" t="str">
            <v>MUNICIPALIDADES</v>
          </cell>
          <cell r="F246">
            <v>5</v>
          </cell>
          <cell r="G246">
            <v>83</v>
          </cell>
          <cell r="H246" t="str">
            <v>MUNICIPALIDAD DE VAQUERIA</v>
          </cell>
          <cell r="I246">
            <v>17</v>
          </cell>
          <cell r="J246">
            <v>5</v>
          </cell>
          <cell r="K246">
            <v>22</v>
          </cell>
          <cell r="L246">
            <v>8</v>
          </cell>
          <cell r="M246">
            <v>7</v>
          </cell>
          <cell r="N246">
            <v>15</v>
          </cell>
        </row>
        <row r="247">
          <cell r="A247" t="str">
            <v>MUNICIPALIDAD DE TEMBIAPORA</v>
          </cell>
          <cell r="B247">
            <v>2021</v>
          </cell>
          <cell r="C247">
            <v>11</v>
          </cell>
          <cell r="D247">
            <v>30</v>
          </cell>
          <cell r="E247" t="str">
            <v>MUNICIPALIDADES</v>
          </cell>
          <cell r="F247">
            <v>5</v>
          </cell>
          <cell r="G247">
            <v>233</v>
          </cell>
          <cell r="H247" t="str">
            <v>MUNICIPALIDAD DE TEMBIAPORA</v>
          </cell>
          <cell r="I247">
            <v>9</v>
          </cell>
          <cell r="J247">
            <v>3</v>
          </cell>
          <cell r="K247">
            <v>12</v>
          </cell>
          <cell r="L247">
            <v>23</v>
          </cell>
          <cell r="M247">
            <v>10</v>
          </cell>
          <cell r="N247">
            <v>33</v>
          </cell>
        </row>
        <row r="248">
          <cell r="A248" t="str">
            <v>MUNICIPALIDAD DE NUEVA TOLEDO</v>
          </cell>
          <cell r="B248">
            <v>2021</v>
          </cell>
          <cell r="C248">
            <v>5</v>
          </cell>
          <cell r="D248">
            <v>30</v>
          </cell>
          <cell r="E248" t="str">
            <v>MUNICIPALIDADES</v>
          </cell>
          <cell r="F248">
            <v>5</v>
          </cell>
          <cell r="G248">
            <v>243</v>
          </cell>
          <cell r="H248" t="str">
            <v>MUNICIPALIDAD DE NUEVA TOLEDO</v>
          </cell>
          <cell r="I248">
            <v>6</v>
          </cell>
          <cell r="J248">
            <v>5</v>
          </cell>
          <cell r="K248">
            <v>11</v>
          </cell>
          <cell r="L248">
            <v>10</v>
          </cell>
          <cell r="M248">
            <v>5</v>
          </cell>
          <cell r="N248">
            <v>15</v>
          </cell>
        </row>
        <row r="249">
          <cell r="A249" t="str">
            <v>MUNICIPALIDAD DE CAAZAPA</v>
          </cell>
          <cell r="B249">
            <v>2021</v>
          </cell>
          <cell r="C249">
            <v>11</v>
          </cell>
          <cell r="D249">
            <v>30</v>
          </cell>
          <cell r="E249" t="str">
            <v>MUNICIPALIDADES</v>
          </cell>
          <cell r="F249">
            <v>6</v>
          </cell>
          <cell r="G249">
            <v>84</v>
          </cell>
          <cell r="H249" t="str">
            <v>MUNICIPALIDAD DE CAAZAPA</v>
          </cell>
          <cell r="I249">
            <v>23</v>
          </cell>
          <cell r="J249">
            <v>9</v>
          </cell>
          <cell r="K249">
            <v>32</v>
          </cell>
          <cell r="L249">
            <v>33</v>
          </cell>
          <cell r="M249">
            <v>7</v>
          </cell>
          <cell r="N249">
            <v>40</v>
          </cell>
        </row>
        <row r="250">
          <cell r="A250" t="str">
            <v>MUNICIPALIDAD DE ABAI</v>
          </cell>
          <cell r="B250">
            <v>2021</v>
          </cell>
          <cell r="C250">
            <v>11</v>
          </cell>
          <cell r="D250">
            <v>30</v>
          </cell>
          <cell r="E250" t="str">
            <v>MUNICIPALIDADES</v>
          </cell>
          <cell r="F250">
            <v>6</v>
          </cell>
          <cell r="G250">
            <v>85</v>
          </cell>
          <cell r="H250" t="str">
            <v>MUNICIPALIDAD DE ABAI</v>
          </cell>
          <cell r="I250">
            <v>13</v>
          </cell>
          <cell r="J250">
            <v>2</v>
          </cell>
          <cell r="K250">
            <v>15</v>
          </cell>
          <cell r="L250">
            <v>19</v>
          </cell>
          <cell r="M250">
            <v>15</v>
          </cell>
          <cell r="N250">
            <v>34</v>
          </cell>
        </row>
        <row r="251">
          <cell r="A251" t="str">
            <v>MUNICIPALIDAD DE BUENA VISTA</v>
          </cell>
          <cell r="B251">
            <v>2021</v>
          </cell>
          <cell r="C251">
            <v>12</v>
          </cell>
          <cell r="D251">
            <v>30</v>
          </cell>
          <cell r="E251" t="str">
            <v>MUNICIPALIDADES</v>
          </cell>
          <cell r="F251">
            <v>6</v>
          </cell>
          <cell r="G251">
            <v>86</v>
          </cell>
          <cell r="H251" t="str">
            <v>MUNICIPALIDAD DE BUENA VISTA</v>
          </cell>
          <cell r="I251">
            <v>14</v>
          </cell>
          <cell r="J251">
            <v>3</v>
          </cell>
          <cell r="K251">
            <v>17</v>
          </cell>
          <cell r="L251">
            <v>16</v>
          </cell>
          <cell r="M251">
            <v>5</v>
          </cell>
          <cell r="N251">
            <v>21</v>
          </cell>
        </row>
        <row r="252">
          <cell r="A252" t="str">
            <v>MUNICIPALIDAD DE DR. MOISES BERTONI</v>
          </cell>
          <cell r="B252">
            <v>2021</v>
          </cell>
          <cell r="C252">
            <v>11</v>
          </cell>
          <cell r="D252">
            <v>30</v>
          </cell>
          <cell r="E252" t="str">
            <v>MUNICIPALIDADES</v>
          </cell>
          <cell r="F252">
            <v>6</v>
          </cell>
          <cell r="G252">
            <v>87</v>
          </cell>
          <cell r="H252" t="str">
            <v>MUNICIPALIDAD DE DR. MOISES BERTONI</v>
          </cell>
          <cell r="I252">
            <v>14</v>
          </cell>
          <cell r="J252">
            <v>5</v>
          </cell>
          <cell r="K252">
            <v>19</v>
          </cell>
          <cell r="L252">
            <v>8</v>
          </cell>
          <cell r="M252">
            <v>5</v>
          </cell>
          <cell r="N252">
            <v>13</v>
          </cell>
        </row>
        <row r="253">
          <cell r="A253" t="str">
            <v>MUNICIPALIDAD DE GENERAL HIGINIO MORINIGO</v>
          </cell>
          <cell r="B253">
            <v>2021</v>
          </cell>
          <cell r="C253">
            <v>5</v>
          </cell>
          <cell r="D253">
            <v>30</v>
          </cell>
          <cell r="E253" t="str">
            <v>MUNICIPALIDADES</v>
          </cell>
          <cell r="F253">
            <v>6</v>
          </cell>
          <cell r="G253">
            <v>88</v>
          </cell>
          <cell r="H253" t="str">
            <v>MUNICIPALIDAD DE GRAL.MORINIGO</v>
          </cell>
          <cell r="I253">
            <v>5</v>
          </cell>
          <cell r="J253">
            <v>1</v>
          </cell>
          <cell r="K253">
            <v>6</v>
          </cell>
          <cell r="L253">
            <v>26</v>
          </cell>
          <cell r="M253">
            <v>9</v>
          </cell>
          <cell r="N253">
            <v>35</v>
          </cell>
        </row>
        <row r="254">
          <cell r="A254" t="str">
            <v>MUNICIPALIDAD DE MACIEL</v>
          </cell>
          <cell r="B254">
            <v>2021</v>
          </cell>
          <cell r="C254">
            <v>11</v>
          </cell>
          <cell r="D254">
            <v>30</v>
          </cell>
          <cell r="E254" t="str">
            <v>MUNICIPALIDADES</v>
          </cell>
          <cell r="F254">
            <v>6</v>
          </cell>
          <cell r="G254">
            <v>89</v>
          </cell>
          <cell r="H254" t="str">
            <v>MUNICIPALIDAD DE MACIEL</v>
          </cell>
          <cell r="I254">
            <v>17</v>
          </cell>
          <cell r="J254">
            <v>3</v>
          </cell>
          <cell r="K254">
            <v>20</v>
          </cell>
          <cell r="L254">
            <v>13</v>
          </cell>
          <cell r="M254">
            <v>9</v>
          </cell>
          <cell r="N254">
            <v>22</v>
          </cell>
        </row>
        <row r="255">
          <cell r="A255" t="str">
            <v>MUNICIPALIDAD DE SAN JUAN NEPOMUCENO</v>
          </cell>
          <cell r="B255">
            <v>2021</v>
          </cell>
          <cell r="C255">
            <v>11</v>
          </cell>
          <cell r="D255">
            <v>30</v>
          </cell>
          <cell r="E255" t="str">
            <v>MUNICIPALIDADES</v>
          </cell>
          <cell r="F255">
            <v>6</v>
          </cell>
          <cell r="G255">
            <v>90</v>
          </cell>
          <cell r="H255" t="str">
            <v>MUNICIPALIDAD DE SAN JUAN NEPOMUCENO</v>
          </cell>
          <cell r="I255">
            <v>18</v>
          </cell>
          <cell r="J255">
            <v>6</v>
          </cell>
          <cell r="K255">
            <v>24</v>
          </cell>
          <cell r="L255">
            <v>31</v>
          </cell>
          <cell r="M255">
            <v>17</v>
          </cell>
          <cell r="N255">
            <v>48</v>
          </cell>
        </row>
        <row r="256">
          <cell r="A256" t="str">
            <v>MUNICIPALIDAD DE TAVAI</v>
          </cell>
          <cell r="B256">
            <v>2021</v>
          </cell>
          <cell r="C256">
            <v>11</v>
          </cell>
          <cell r="D256">
            <v>30</v>
          </cell>
          <cell r="E256" t="str">
            <v>MUNICIPALIDADES</v>
          </cell>
          <cell r="F256">
            <v>6</v>
          </cell>
          <cell r="G256">
            <v>91</v>
          </cell>
          <cell r="H256" t="str">
            <v>MUNICIPALIDAD DE TAVAI</v>
          </cell>
          <cell r="I256">
            <v>9</v>
          </cell>
          <cell r="J256">
            <v>2</v>
          </cell>
          <cell r="K256">
            <v>11</v>
          </cell>
          <cell r="L256">
            <v>16</v>
          </cell>
          <cell r="M256">
            <v>6</v>
          </cell>
          <cell r="N256">
            <v>22</v>
          </cell>
        </row>
        <row r="257">
          <cell r="A257" t="str">
            <v>MUNICIPALIDAD DE FULGENCIO YEGROS</v>
          </cell>
          <cell r="B257">
            <v>2021</v>
          </cell>
          <cell r="C257">
            <v>11</v>
          </cell>
          <cell r="D257">
            <v>30</v>
          </cell>
          <cell r="E257" t="str">
            <v>MUNICIPALIDADES</v>
          </cell>
          <cell r="F257">
            <v>6</v>
          </cell>
          <cell r="G257">
            <v>92</v>
          </cell>
          <cell r="H257" t="str">
            <v>MUNICIPALIDAD DE FULGENCIO YEGROS</v>
          </cell>
          <cell r="I257">
            <v>8</v>
          </cell>
          <cell r="J257">
            <v>7</v>
          </cell>
          <cell r="K257">
            <v>15</v>
          </cell>
          <cell r="L257">
            <v>22</v>
          </cell>
          <cell r="M257">
            <v>7</v>
          </cell>
          <cell r="N257">
            <v>29</v>
          </cell>
        </row>
        <row r="258">
          <cell r="A258" t="str">
            <v>MUNICIPALIDAD DE YUTY</v>
          </cell>
          <cell r="B258">
            <v>2021</v>
          </cell>
          <cell r="C258">
            <v>11</v>
          </cell>
          <cell r="D258">
            <v>30</v>
          </cell>
          <cell r="E258" t="str">
            <v>MUNICIPALIDADES</v>
          </cell>
          <cell r="F258">
            <v>6</v>
          </cell>
          <cell r="G258">
            <v>93</v>
          </cell>
          <cell r="H258" t="str">
            <v>MUNICIPALIDAD DE YUTY</v>
          </cell>
          <cell r="I258">
            <v>15</v>
          </cell>
          <cell r="J258">
            <v>12</v>
          </cell>
          <cell r="K258">
            <v>27</v>
          </cell>
          <cell r="L258">
            <v>43</v>
          </cell>
          <cell r="M258">
            <v>22</v>
          </cell>
          <cell r="N258">
            <v>65</v>
          </cell>
        </row>
        <row r="259">
          <cell r="A259" t="str">
            <v>MUNICIPALIDAD DE 3 DE MAYO</v>
          </cell>
          <cell r="B259">
            <v>2021</v>
          </cell>
          <cell r="C259">
            <v>11</v>
          </cell>
          <cell r="D259">
            <v>30</v>
          </cell>
          <cell r="E259" t="str">
            <v>MUNICIPALIDADES</v>
          </cell>
          <cell r="F259">
            <v>6</v>
          </cell>
          <cell r="G259">
            <v>245</v>
          </cell>
          <cell r="H259" t="str">
            <v>MUNICIPALIDAD DE 3 DE MAYO</v>
          </cell>
          <cell r="I259">
            <v>10</v>
          </cell>
          <cell r="J259">
            <v>1</v>
          </cell>
          <cell r="K259">
            <v>11</v>
          </cell>
          <cell r="L259">
            <v>4</v>
          </cell>
          <cell r="M259">
            <v>3</v>
          </cell>
          <cell r="N259">
            <v>7</v>
          </cell>
        </row>
        <row r="260">
          <cell r="A260" t="str">
            <v>MUNICIPALIDAD DE ENCARNACIÓN</v>
          </cell>
          <cell r="B260">
            <v>2021</v>
          </cell>
          <cell r="C260">
            <v>11</v>
          </cell>
          <cell r="D260">
            <v>30</v>
          </cell>
          <cell r="E260" t="str">
            <v>MUNICIPALIDADES</v>
          </cell>
          <cell r="F260">
            <v>7</v>
          </cell>
          <cell r="G260">
            <v>94</v>
          </cell>
          <cell r="H260" t="str">
            <v>MUNICIPALIDAD DE ENCARNACION</v>
          </cell>
          <cell r="I260">
            <v>176</v>
          </cell>
          <cell r="J260">
            <v>87</v>
          </cell>
          <cell r="K260">
            <v>263</v>
          </cell>
          <cell r="L260">
            <v>759</v>
          </cell>
          <cell r="M260">
            <v>473</v>
          </cell>
          <cell r="N260">
            <v>1232</v>
          </cell>
        </row>
        <row r="261">
          <cell r="A261" t="str">
            <v>MUNICIPALIDAD DE BELLA VISTA</v>
          </cell>
          <cell r="B261">
            <v>2021</v>
          </cell>
          <cell r="C261">
            <v>11</v>
          </cell>
          <cell r="D261">
            <v>30</v>
          </cell>
          <cell r="E261" t="str">
            <v>MUNICIPALIDADES</v>
          </cell>
          <cell r="F261">
            <v>7</v>
          </cell>
          <cell r="G261">
            <v>95</v>
          </cell>
          <cell r="H261" t="str">
            <v>MUNICIPALIDAD DE BELLA VISTA</v>
          </cell>
          <cell r="I261">
            <v>26</v>
          </cell>
          <cell r="J261">
            <v>10</v>
          </cell>
          <cell r="K261">
            <v>36</v>
          </cell>
          <cell r="L261">
            <v>32</v>
          </cell>
          <cell r="M261">
            <v>19</v>
          </cell>
          <cell r="N261">
            <v>51</v>
          </cell>
        </row>
        <row r="262">
          <cell r="A262" t="str">
            <v>MUNICIPALIDAD DE CAMBYRETA</v>
          </cell>
          <cell r="B262">
            <v>2021</v>
          </cell>
          <cell r="C262">
            <v>11</v>
          </cell>
          <cell r="D262">
            <v>30</v>
          </cell>
          <cell r="E262" t="str">
            <v>MUNICIPALIDADES</v>
          </cell>
          <cell r="F262">
            <v>7</v>
          </cell>
          <cell r="G262">
            <v>96</v>
          </cell>
          <cell r="H262" t="str">
            <v>MUNICIPALIDAD DE CAMBYRETA</v>
          </cell>
          <cell r="I262">
            <v>30</v>
          </cell>
          <cell r="J262">
            <v>16</v>
          </cell>
          <cell r="K262">
            <v>46</v>
          </cell>
          <cell r="L262">
            <v>88</v>
          </cell>
          <cell r="M262">
            <v>41</v>
          </cell>
          <cell r="N262">
            <v>129</v>
          </cell>
        </row>
        <row r="263">
          <cell r="A263" t="str">
            <v>MUNICIPALIDAD DE CAPITAN MEZA</v>
          </cell>
          <cell r="B263">
            <v>2021</v>
          </cell>
          <cell r="C263">
            <v>11</v>
          </cell>
          <cell r="D263">
            <v>30</v>
          </cell>
          <cell r="E263" t="str">
            <v>MUNICIPALIDADES</v>
          </cell>
          <cell r="F263">
            <v>7</v>
          </cell>
          <cell r="G263">
            <v>97</v>
          </cell>
          <cell r="H263" t="str">
            <v>MUNICIPALIDAD DE CAPITAN MEZA</v>
          </cell>
          <cell r="I263">
            <v>31</v>
          </cell>
          <cell r="J263">
            <v>8</v>
          </cell>
          <cell r="K263">
            <v>39</v>
          </cell>
          <cell r="L263">
            <v>23</v>
          </cell>
          <cell r="M263">
            <v>15</v>
          </cell>
          <cell r="N263">
            <v>38</v>
          </cell>
        </row>
        <row r="264">
          <cell r="A264" t="str">
            <v>MUNICIPALIDAD DE CAPITAN MIRANDA</v>
          </cell>
          <cell r="B264">
            <v>2021</v>
          </cell>
          <cell r="C264">
            <v>11</v>
          </cell>
          <cell r="D264">
            <v>30</v>
          </cell>
          <cell r="E264" t="str">
            <v>MUNICIPALIDADES</v>
          </cell>
          <cell r="F264">
            <v>7</v>
          </cell>
          <cell r="G264">
            <v>98</v>
          </cell>
          <cell r="H264" t="str">
            <v>MUNICIPALIDAD DE CAPITAN MIRANDA</v>
          </cell>
          <cell r="I264">
            <v>13</v>
          </cell>
          <cell r="J264">
            <v>11</v>
          </cell>
          <cell r="K264">
            <v>24</v>
          </cell>
          <cell r="L264">
            <v>30</v>
          </cell>
          <cell r="M264">
            <v>11</v>
          </cell>
          <cell r="N264">
            <v>41</v>
          </cell>
        </row>
        <row r="265">
          <cell r="A265" t="str">
            <v>MUNICIPALIDAD DE NUEVA ALBORADA</v>
          </cell>
          <cell r="B265">
            <v>2021</v>
          </cell>
          <cell r="C265">
            <v>9</v>
          </cell>
          <cell r="D265">
            <v>30</v>
          </cell>
          <cell r="E265" t="str">
            <v>MUNICIPALIDADES</v>
          </cell>
          <cell r="F265">
            <v>7</v>
          </cell>
          <cell r="G265">
            <v>99</v>
          </cell>
          <cell r="H265" t="str">
            <v>MUNICIPALIDAD DE NUEVA ALBORADA</v>
          </cell>
          <cell r="I265">
            <v>10</v>
          </cell>
          <cell r="J265">
            <v>8</v>
          </cell>
          <cell r="K265">
            <v>18</v>
          </cell>
          <cell r="L265">
            <v>9</v>
          </cell>
          <cell r="M265">
            <v>4</v>
          </cell>
          <cell r="N265">
            <v>13</v>
          </cell>
        </row>
        <row r="266">
          <cell r="A266" t="str">
            <v>MUNICIPALIDAD DE CARMEN DEL PARANÁ</v>
          </cell>
          <cell r="B266">
            <v>2021</v>
          </cell>
          <cell r="C266">
            <v>11</v>
          </cell>
          <cell r="D266">
            <v>30</v>
          </cell>
          <cell r="E266" t="str">
            <v>MUNICIPALIDADES</v>
          </cell>
          <cell r="F266">
            <v>7</v>
          </cell>
          <cell r="G266">
            <v>100</v>
          </cell>
          <cell r="H266" t="str">
            <v>MUNICIPALIDAD DE CARMEN DEL PARANA</v>
          </cell>
          <cell r="I266">
            <v>14</v>
          </cell>
          <cell r="J266">
            <v>7</v>
          </cell>
          <cell r="K266">
            <v>21</v>
          </cell>
          <cell r="L266">
            <v>39</v>
          </cell>
          <cell r="M266">
            <v>24</v>
          </cell>
          <cell r="N266">
            <v>63</v>
          </cell>
        </row>
        <row r="267">
          <cell r="A267" t="str">
            <v>MUNICIPALIDAD DE CORONEL BOGADO</v>
          </cell>
          <cell r="B267">
            <v>2021</v>
          </cell>
          <cell r="C267">
            <v>11</v>
          </cell>
          <cell r="D267">
            <v>30</v>
          </cell>
          <cell r="E267" t="str">
            <v>MUNICIPALIDADES</v>
          </cell>
          <cell r="F267">
            <v>7</v>
          </cell>
          <cell r="G267">
            <v>101</v>
          </cell>
          <cell r="H267" t="str">
            <v>MUNICIPALIDAD DE CORONEL BOGADO</v>
          </cell>
          <cell r="I267">
            <v>29</v>
          </cell>
          <cell r="J267">
            <v>4</v>
          </cell>
          <cell r="K267">
            <v>33</v>
          </cell>
          <cell r="L267">
            <v>58</v>
          </cell>
          <cell r="M267">
            <v>21</v>
          </cell>
          <cell r="N267">
            <v>79</v>
          </cell>
        </row>
        <row r="268">
          <cell r="A268" t="str">
            <v>MUNICIPALIDAD DE CARLOS ANTONIO LOPEZ</v>
          </cell>
          <cell r="B268">
            <v>2021</v>
          </cell>
          <cell r="C268">
            <v>12</v>
          </cell>
          <cell r="D268">
            <v>30</v>
          </cell>
          <cell r="E268" t="str">
            <v>MUNICIPALIDADES</v>
          </cell>
          <cell r="F268">
            <v>7</v>
          </cell>
          <cell r="G268">
            <v>102</v>
          </cell>
          <cell r="H268" t="str">
            <v>MUNICIPALIDAD DE CARLOS ANTONIO LOPEZ</v>
          </cell>
          <cell r="I268">
            <v>26</v>
          </cell>
          <cell r="J268">
            <v>4</v>
          </cell>
          <cell r="K268">
            <v>30</v>
          </cell>
          <cell r="L268">
            <v>36</v>
          </cell>
          <cell r="M268">
            <v>11</v>
          </cell>
          <cell r="N268">
            <v>47</v>
          </cell>
        </row>
        <row r="269">
          <cell r="A269" t="str">
            <v>MUNICIPALIDAD DE NATALIO</v>
          </cell>
          <cell r="B269">
            <v>2021</v>
          </cell>
          <cell r="C269">
            <v>11</v>
          </cell>
          <cell r="D269">
            <v>30</v>
          </cell>
          <cell r="E269" t="str">
            <v>MUNICIPALIDADES</v>
          </cell>
          <cell r="F269">
            <v>7</v>
          </cell>
          <cell r="G269">
            <v>103</v>
          </cell>
          <cell r="H269" t="str">
            <v>MUNICIPALIDAD DE NATALIO</v>
          </cell>
          <cell r="I269">
            <v>29</v>
          </cell>
          <cell r="J269">
            <v>10</v>
          </cell>
          <cell r="K269">
            <v>39</v>
          </cell>
          <cell r="L269">
            <v>33</v>
          </cell>
          <cell r="M269">
            <v>12</v>
          </cell>
          <cell r="N269">
            <v>45</v>
          </cell>
        </row>
        <row r="270">
          <cell r="A270" t="str">
            <v>MUNICIPALIDAD DE FRAM</v>
          </cell>
          <cell r="B270">
            <v>2021</v>
          </cell>
          <cell r="C270">
            <v>11</v>
          </cell>
          <cell r="D270">
            <v>30</v>
          </cell>
          <cell r="E270" t="str">
            <v>MUNICIPALIDADES</v>
          </cell>
          <cell r="F270">
            <v>7</v>
          </cell>
          <cell r="G270">
            <v>104</v>
          </cell>
          <cell r="H270" t="str">
            <v>MUNICIPALIDAD DE FRAM</v>
          </cell>
          <cell r="I270">
            <v>18</v>
          </cell>
          <cell r="J270">
            <v>13</v>
          </cell>
          <cell r="K270">
            <v>31</v>
          </cell>
          <cell r="L270">
            <v>21</v>
          </cell>
          <cell r="M270">
            <v>7</v>
          </cell>
          <cell r="N270">
            <v>28</v>
          </cell>
        </row>
        <row r="271">
          <cell r="A271" t="str">
            <v>MUNICIPALIDAD DE GENERAL ARTIGAS</v>
          </cell>
          <cell r="B271">
            <v>2021</v>
          </cell>
          <cell r="C271">
            <v>12</v>
          </cell>
          <cell r="D271">
            <v>30</v>
          </cell>
          <cell r="E271" t="str">
            <v>MUNICIPALIDADES</v>
          </cell>
          <cell r="F271">
            <v>7</v>
          </cell>
          <cell r="G271">
            <v>105</v>
          </cell>
          <cell r="H271" t="str">
            <v>MUNICIPALIDAD DE GENERAL ARTIGAS</v>
          </cell>
          <cell r="I271">
            <v>19</v>
          </cell>
          <cell r="J271">
            <v>12</v>
          </cell>
          <cell r="K271">
            <v>31</v>
          </cell>
          <cell r="L271">
            <v>45</v>
          </cell>
          <cell r="M271">
            <v>18</v>
          </cell>
          <cell r="N271">
            <v>63</v>
          </cell>
        </row>
        <row r="272">
          <cell r="A272" t="str">
            <v>MUNICIPALIDAD DE GENERAL DELGADO</v>
          </cell>
          <cell r="B272">
            <v>2021</v>
          </cell>
          <cell r="C272">
            <v>10</v>
          </cell>
          <cell r="D272">
            <v>30</v>
          </cell>
          <cell r="E272" t="str">
            <v>MUNICIPALIDADES</v>
          </cell>
          <cell r="F272">
            <v>7</v>
          </cell>
          <cell r="G272">
            <v>106</v>
          </cell>
          <cell r="H272" t="str">
            <v>MUNICIPALIDAD DE GENERAL DELGADO</v>
          </cell>
          <cell r="I272">
            <v>13</v>
          </cell>
          <cell r="J272">
            <v>5</v>
          </cell>
          <cell r="K272">
            <v>18</v>
          </cell>
          <cell r="L272">
            <v>11</v>
          </cell>
          <cell r="M272">
            <v>5</v>
          </cell>
          <cell r="N272">
            <v>16</v>
          </cell>
        </row>
        <row r="273">
          <cell r="A273" t="str">
            <v>MUNICIPALIDAD DE HOHENAU</v>
          </cell>
          <cell r="B273">
            <v>2021</v>
          </cell>
          <cell r="C273">
            <v>11</v>
          </cell>
          <cell r="D273">
            <v>30</v>
          </cell>
          <cell r="E273" t="str">
            <v>MUNICIPALIDADES</v>
          </cell>
          <cell r="F273">
            <v>7</v>
          </cell>
          <cell r="G273">
            <v>107</v>
          </cell>
          <cell r="H273" t="str">
            <v>MUNICIPALIDAD DE HOHENAU</v>
          </cell>
          <cell r="I273">
            <v>18</v>
          </cell>
          <cell r="J273">
            <v>10</v>
          </cell>
          <cell r="K273">
            <v>28</v>
          </cell>
          <cell r="L273">
            <v>43</v>
          </cell>
          <cell r="M273">
            <v>25</v>
          </cell>
          <cell r="N273">
            <v>68</v>
          </cell>
        </row>
        <row r="274">
          <cell r="A274" t="str">
            <v>MUNICIPALIDAD DE JESÚS</v>
          </cell>
          <cell r="B274">
            <v>2021</v>
          </cell>
          <cell r="C274">
            <v>11</v>
          </cell>
          <cell r="D274">
            <v>30</v>
          </cell>
          <cell r="E274" t="str">
            <v>MUNICIPALIDADES</v>
          </cell>
          <cell r="F274">
            <v>7</v>
          </cell>
          <cell r="G274">
            <v>108</v>
          </cell>
          <cell r="H274" t="str">
            <v>MUNICIPALIDAD DE JESUS</v>
          </cell>
          <cell r="I274">
            <v>13</v>
          </cell>
          <cell r="J274">
            <v>3</v>
          </cell>
          <cell r="K274">
            <v>16</v>
          </cell>
          <cell r="L274">
            <v>4</v>
          </cell>
          <cell r="M274">
            <v>3</v>
          </cell>
          <cell r="N274">
            <v>7</v>
          </cell>
        </row>
        <row r="275">
          <cell r="A275" t="str">
            <v>MUNICIPALIDAD DE JOSÉ LEANDRO OVIEDO</v>
          </cell>
          <cell r="B275">
            <v>2021</v>
          </cell>
          <cell r="C275">
            <v>11</v>
          </cell>
          <cell r="D275">
            <v>30</v>
          </cell>
          <cell r="E275" t="str">
            <v>MUNICIPALIDADES</v>
          </cell>
          <cell r="F275">
            <v>7</v>
          </cell>
          <cell r="G275">
            <v>109</v>
          </cell>
          <cell r="H275" t="str">
            <v>MUNICIPALIDAD DE JOSE LEANDRO OVIEDO</v>
          </cell>
          <cell r="I275">
            <v>8</v>
          </cell>
          <cell r="J275">
            <v>3</v>
          </cell>
          <cell r="K275">
            <v>11</v>
          </cell>
          <cell r="L275">
            <v>13</v>
          </cell>
          <cell r="M275">
            <v>12</v>
          </cell>
          <cell r="N275">
            <v>25</v>
          </cell>
        </row>
        <row r="276">
          <cell r="A276" t="str">
            <v>MUNICIPALIDAD DE OBLIGADO</v>
          </cell>
          <cell r="B276">
            <v>2021</v>
          </cell>
          <cell r="C276">
            <v>11</v>
          </cell>
          <cell r="D276">
            <v>30</v>
          </cell>
          <cell r="E276" t="str">
            <v>MUNICIPALIDADES</v>
          </cell>
          <cell r="F276">
            <v>7</v>
          </cell>
          <cell r="G276">
            <v>110</v>
          </cell>
          <cell r="H276" t="str">
            <v>MUNICIPALIDAD DE OBLIGADO</v>
          </cell>
          <cell r="I276">
            <v>23</v>
          </cell>
          <cell r="J276">
            <v>15</v>
          </cell>
          <cell r="K276">
            <v>38</v>
          </cell>
          <cell r="L276">
            <v>61</v>
          </cell>
          <cell r="M276">
            <v>36</v>
          </cell>
          <cell r="N276">
            <v>97</v>
          </cell>
        </row>
        <row r="277">
          <cell r="A277" t="str">
            <v>MUNICIPALIDAD DE MAYOR OTAÑO</v>
          </cell>
          <cell r="B277">
            <v>2021</v>
          </cell>
          <cell r="C277">
            <v>11</v>
          </cell>
          <cell r="D277">
            <v>30</v>
          </cell>
          <cell r="E277" t="str">
            <v>MUNICIPALIDADES</v>
          </cell>
          <cell r="F277">
            <v>7</v>
          </cell>
          <cell r="G277">
            <v>111</v>
          </cell>
          <cell r="H277" t="str">
            <v>MUNICIPALIDAD DE MAYOR OTAÃ‘O</v>
          </cell>
          <cell r="I277">
            <v>21</v>
          </cell>
          <cell r="J277">
            <v>9</v>
          </cell>
          <cell r="K277">
            <v>30</v>
          </cell>
          <cell r="L277">
            <v>38</v>
          </cell>
          <cell r="M277">
            <v>23</v>
          </cell>
          <cell r="N277">
            <v>61</v>
          </cell>
        </row>
        <row r="278">
          <cell r="A278" t="str">
            <v>MUNICIPALIDAD DE SAN COSME Y DAMIÁN</v>
          </cell>
          <cell r="B278">
            <v>2021</v>
          </cell>
          <cell r="C278">
            <v>10</v>
          </cell>
          <cell r="D278">
            <v>30</v>
          </cell>
          <cell r="E278" t="str">
            <v>MUNICIPALIDADES</v>
          </cell>
          <cell r="F278">
            <v>7</v>
          </cell>
          <cell r="G278">
            <v>112</v>
          </cell>
          <cell r="H278" t="str">
            <v>MUNICIPALIDAD DE SAN COSME Y SAN DAMIAN</v>
          </cell>
          <cell r="I278">
            <v>10</v>
          </cell>
          <cell r="J278">
            <v>2</v>
          </cell>
          <cell r="K278">
            <v>12</v>
          </cell>
          <cell r="L278">
            <v>24</v>
          </cell>
          <cell r="M278">
            <v>24</v>
          </cell>
          <cell r="N278">
            <v>48</v>
          </cell>
        </row>
        <row r="279">
          <cell r="A279" t="str">
            <v>MUNICIPALIDAD DE SAN PEDRO DEL PARANÁ</v>
          </cell>
          <cell r="B279">
            <v>2021</v>
          </cell>
          <cell r="C279">
            <v>11</v>
          </cell>
          <cell r="D279">
            <v>30</v>
          </cell>
          <cell r="E279" t="str">
            <v>MUNICIPALIDADES</v>
          </cell>
          <cell r="F279">
            <v>7</v>
          </cell>
          <cell r="G279">
            <v>113</v>
          </cell>
          <cell r="H279" t="str">
            <v>MUNICIPALIDAD DE SAN PEDRO DEL PARANA</v>
          </cell>
          <cell r="I279">
            <v>11</v>
          </cell>
          <cell r="J279">
            <v>6</v>
          </cell>
          <cell r="K279">
            <v>17</v>
          </cell>
          <cell r="L279">
            <v>46</v>
          </cell>
          <cell r="M279">
            <v>25</v>
          </cell>
          <cell r="N279">
            <v>71</v>
          </cell>
        </row>
        <row r="280">
          <cell r="A280" t="str">
            <v>MUNICIPALIDAD DE SAN RAFAEL DEL PARANÁ</v>
          </cell>
          <cell r="B280">
            <v>2021</v>
          </cell>
          <cell r="C280">
            <v>11</v>
          </cell>
          <cell r="D280">
            <v>30</v>
          </cell>
          <cell r="E280" t="str">
            <v>MUNICIPALIDADES</v>
          </cell>
          <cell r="F280">
            <v>7</v>
          </cell>
          <cell r="G280">
            <v>114</v>
          </cell>
          <cell r="H280" t="str">
            <v>MUNICIPALIDAD DE SAN RAFAEL DEL PARANA</v>
          </cell>
          <cell r="I280">
            <v>28</v>
          </cell>
          <cell r="J280">
            <v>7</v>
          </cell>
          <cell r="K280">
            <v>35</v>
          </cell>
          <cell r="L280">
            <v>55</v>
          </cell>
          <cell r="M280">
            <v>27</v>
          </cell>
          <cell r="N280">
            <v>82</v>
          </cell>
        </row>
        <row r="281">
          <cell r="A281" t="str">
            <v>MUNICIPALIDAD DE TRINIDAD</v>
          </cell>
          <cell r="B281">
            <v>2021</v>
          </cell>
          <cell r="C281">
            <v>11</v>
          </cell>
          <cell r="D281">
            <v>30</v>
          </cell>
          <cell r="E281" t="str">
            <v>MUNICIPALIDADES</v>
          </cell>
          <cell r="F281">
            <v>7</v>
          </cell>
          <cell r="G281">
            <v>115</v>
          </cell>
          <cell r="H281" t="str">
            <v>MUNICIPALIDAD DE TRINIDAD</v>
          </cell>
          <cell r="I281">
            <v>16</v>
          </cell>
          <cell r="J281">
            <v>13</v>
          </cell>
          <cell r="K281">
            <v>29</v>
          </cell>
          <cell r="L281">
            <v>12</v>
          </cell>
          <cell r="M281">
            <v>4</v>
          </cell>
          <cell r="N281">
            <v>16</v>
          </cell>
        </row>
        <row r="282">
          <cell r="A282" t="str">
            <v>MUNICIPALIDAD DE EDELIRA</v>
          </cell>
          <cell r="B282">
            <v>2021</v>
          </cell>
          <cell r="C282">
            <v>11</v>
          </cell>
          <cell r="D282">
            <v>30</v>
          </cell>
          <cell r="E282" t="str">
            <v>MUNICIPALIDADES</v>
          </cell>
          <cell r="F282">
            <v>7</v>
          </cell>
          <cell r="G282">
            <v>116</v>
          </cell>
          <cell r="H282" t="str">
            <v>MUNICIPALIDAD DE EDELIRA</v>
          </cell>
          <cell r="I282">
            <v>3</v>
          </cell>
          <cell r="J282">
            <v>3</v>
          </cell>
          <cell r="K282">
            <v>6</v>
          </cell>
          <cell r="L282">
            <v>4</v>
          </cell>
          <cell r="M282">
            <v>4</v>
          </cell>
          <cell r="N282">
            <v>8</v>
          </cell>
        </row>
        <row r="283">
          <cell r="A283" t="str">
            <v>MUNICIPALIDAD DE TOMAS ROMERO PEREIRA</v>
          </cell>
          <cell r="B283">
            <v>2021</v>
          </cell>
          <cell r="C283">
            <v>11</v>
          </cell>
          <cell r="D283">
            <v>30</v>
          </cell>
          <cell r="E283" t="str">
            <v>MUNICIPALIDADES</v>
          </cell>
          <cell r="F283">
            <v>7</v>
          </cell>
          <cell r="G283">
            <v>117</v>
          </cell>
          <cell r="H283" t="str">
            <v>MUNICIPALIDAD DE TOMAS ROMERO PEREIRA</v>
          </cell>
          <cell r="I283">
            <v>3</v>
          </cell>
          <cell r="J283">
            <v>4</v>
          </cell>
          <cell r="K283">
            <v>7</v>
          </cell>
          <cell r="L283">
            <v>50</v>
          </cell>
          <cell r="M283">
            <v>25</v>
          </cell>
          <cell r="N283">
            <v>75</v>
          </cell>
        </row>
        <row r="284">
          <cell r="A284" t="str">
            <v>MUNICIPALIDAD DE ALTO VERA</v>
          </cell>
          <cell r="B284">
            <v>2021</v>
          </cell>
          <cell r="C284">
            <v>11</v>
          </cell>
          <cell r="D284">
            <v>30</v>
          </cell>
          <cell r="E284" t="str">
            <v>MUNICIPALIDADES</v>
          </cell>
          <cell r="F284">
            <v>7</v>
          </cell>
          <cell r="G284">
            <v>118</v>
          </cell>
          <cell r="H284" t="str">
            <v>MUNICIPALIDAD DE ALTO VERA</v>
          </cell>
          <cell r="I284">
            <v>21</v>
          </cell>
          <cell r="J284">
            <v>5</v>
          </cell>
          <cell r="K284">
            <v>26</v>
          </cell>
          <cell r="L284">
            <v>24</v>
          </cell>
          <cell r="M284">
            <v>4</v>
          </cell>
          <cell r="N284">
            <v>28</v>
          </cell>
        </row>
        <row r="285">
          <cell r="A285" t="str">
            <v>MUNICIPALIDAD DE LA PAZ</v>
          </cell>
          <cell r="B285">
            <v>2021</v>
          </cell>
          <cell r="C285">
            <v>11</v>
          </cell>
          <cell r="D285">
            <v>30</v>
          </cell>
          <cell r="E285" t="str">
            <v>MUNICIPALIDADES</v>
          </cell>
          <cell r="F285">
            <v>7</v>
          </cell>
          <cell r="G285">
            <v>119</v>
          </cell>
          <cell r="H285" t="str">
            <v>MUNICIPALIDAD DE LA PAZ</v>
          </cell>
          <cell r="I285">
            <v>3</v>
          </cell>
          <cell r="J285">
            <v>2</v>
          </cell>
          <cell r="K285">
            <v>5</v>
          </cell>
          <cell r="L285">
            <v>9</v>
          </cell>
          <cell r="M285">
            <v>11</v>
          </cell>
          <cell r="N285">
            <v>20</v>
          </cell>
        </row>
        <row r="286">
          <cell r="A286" t="str">
            <v>MUNICIPALIDAD DE YATYTAY</v>
          </cell>
          <cell r="B286">
            <v>2021</v>
          </cell>
          <cell r="C286">
            <v>11</v>
          </cell>
          <cell r="D286">
            <v>30</v>
          </cell>
          <cell r="E286" t="str">
            <v>MUNICIPALIDADES</v>
          </cell>
          <cell r="F286">
            <v>7</v>
          </cell>
          <cell r="G286">
            <v>120</v>
          </cell>
          <cell r="H286" t="str">
            <v>MUNICIPALIDAD DE YATYTAY</v>
          </cell>
          <cell r="I286">
            <v>19</v>
          </cell>
          <cell r="J286">
            <v>6</v>
          </cell>
          <cell r="K286">
            <v>25</v>
          </cell>
          <cell r="L286">
            <v>32</v>
          </cell>
          <cell r="M286">
            <v>13</v>
          </cell>
          <cell r="N286">
            <v>45</v>
          </cell>
        </row>
        <row r="287">
          <cell r="A287" t="str">
            <v>MUNICIPALIDAD DE SAN JUAN DEL PARANA</v>
          </cell>
          <cell r="B287">
            <v>2021</v>
          </cell>
          <cell r="C287">
            <v>8</v>
          </cell>
          <cell r="D287">
            <v>30</v>
          </cell>
          <cell r="E287" t="str">
            <v>MUNICIPALIDADES</v>
          </cell>
          <cell r="F287">
            <v>7</v>
          </cell>
          <cell r="G287">
            <v>121</v>
          </cell>
          <cell r="H287" t="str">
            <v>MUNICIPALIDAD DE SAN JUAN DEL PARANA</v>
          </cell>
          <cell r="I287">
            <v>10</v>
          </cell>
          <cell r="J287">
            <v>4</v>
          </cell>
          <cell r="K287">
            <v>14</v>
          </cell>
          <cell r="L287">
            <v>70</v>
          </cell>
          <cell r="M287">
            <v>25</v>
          </cell>
          <cell r="N287">
            <v>95</v>
          </cell>
        </row>
        <row r="288">
          <cell r="A288" t="str">
            <v>MUNICIPALIDAD DE PIRAPÓ</v>
          </cell>
          <cell r="B288">
            <v>2021</v>
          </cell>
          <cell r="C288">
            <v>12</v>
          </cell>
          <cell r="D288">
            <v>30</v>
          </cell>
          <cell r="E288" t="str">
            <v>MUNICIPALIDADES</v>
          </cell>
          <cell r="F288">
            <v>7</v>
          </cell>
          <cell r="G288">
            <v>122</v>
          </cell>
          <cell r="H288" t="str">
            <v>MUNICIPALIDAD DE PIRAPO</v>
          </cell>
          <cell r="I288">
            <v>16</v>
          </cell>
          <cell r="J288">
            <v>5</v>
          </cell>
          <cell r="K288">
            <v>21</v>
          </cell>
          <cell r="L288">
            <v>31</v>
          </cell>
          <cell r="M288">
            <v>21</v>
          </cell>
          <cell r="N288">
            <v>52</v>
          </cell>
        </row>
        <row r="289">
          <cell r="A289" t="str">
            <v>MUNICIPALIDAD DE ITAPUA POTY</v>
          </cell>
          <cell r="B289">
            <v>2021</v>
          </cell>
          <cell r="C289">
            <v>11</v>
          </cell>
          <cell r="D289">
            <v>30</v>
          </cell>
          <cell r="E289" t="str">
            <v>MUNICIPALIDADES</v>
          </cell>
          <cell r="F289">
            <v>7</v>
          </cell>
          <cell r="G289">
            <v>123</v>
          </cell>
          <cell r="H289" t="str">
            <v>MUNICIPALIDAD DE ITAPUA POTY</v>
          </cell>
          <cell r="I289">
            <v>16</v>
          </cell>
          <cell r="J289">
            <v>8</v>
          </cell>
          <cell r="K289">
            <v>24</v>
          </cell>
          <cell r="L289">
            <v>25</v>
          </cell>
          <cell r="M289">
            <v>5</v>
          </cell>
          <cell r="N289">
            <v>30</v>
          </cell>
        </row>
        <row r="290">
          <cell r="A290" t="str">
            <v>MUNICIPALIDAD DE SAN JUAN BAUTISTA</v>
          </cell>
          <cell r="B290">
            <v>2021</v>
          </cell>
          <cell r="C290">
            <v>11</v>
          </cell>
          <cell r="D290">
            <v>30</v>
          </cell>
          <cell r="E290" t="str">
            <v>MUNICIPALIDADES</v>
          </cell>
          <cell r="F290">
            <v>8</v>
          </cell>
          <cell r="G290">
            <v>124</v>
          </cell>
          <cell r="H290" t="str">
            <v>MUNICIPALIDAD DE SAN JUAN BAUSTISTA DE LAS MISIONES</v>
          </cell>
          <cell r="I290">
            <v>36</v>
          </cell>
          <cell r="J290">
            <v>21</v>
          </cell>
          <cell r="K290">
            <v>57</v>
          </cell>
          <cell r="L290">
            <v>63</v>
          </cell>
          <cell r="M290">
            <v>16</v>
          </cell>
          <cell r="N290">
            <v>79</v>
          </cell>
        </row>
        <row r="291">
          <cell r="A291" t="str">
            <v>MUNICIPALIDAD DE AYOLAS</v>
          </cell>
          <cell r="B291">
            <v>2021</v>
          </cell>
          <cell r="C291">
            <v>11</v>
          </cell>
          <cell r="D291">
            <v>30</v>
          </cell>
          <cell r="E291" t="str">
            <v>MUNICIPALIDADES</v>
          </cell>
          <cell r="F291">
            <v>8</v>
          </cell>
          <cell r="G291">
            <v>125</v>
          </cell>
          <cell r="H291" t="str">
            <v>MUNICIPALIDAD DE AYOLAS</v>
          </cell>
          <cell r="I291">
            <v>26</v>
          </cell>
          <cell r="J291">
            <v>16</v>
          </cell>
          <cell r="K291">
            <v>42</v>
          </cell>
          <cell r="L291">
            <v>74</v>
          </cell>
          <cell r="M291">
            <v>44</v>
          </cell>
          <cell r="N291">
            <v>118</v>
          </cell>
        </row>
        <row r="292">
          <cell r="A292" t="str">
            <v>MUNICIPALIDAD DE SAN IGNACIO</v>
          </cell>
          <cell r="B292">
            <v>2021</v>
          </cell>
          <cell r="C292">
            <v>10</v>
          </cell>
          <cell r="D292">
            <v>30</v>
          </cell>
          <cell r="E292" t="str">
            <v>MUNICIPALIDADES</v>
          </cell>
          <cell r="F292">
            <v>8</v>
          </cell>
          <cell r="G292">
            <v>126</v>
          </cell>
          <cell r="H292" t="str">
            <v>MUNICIPALIDAD DE SAN IGNACIO GUAZU</v>
          </cell>
          <cell r="I292">
            <v>27</v>
          </cell>
          <cell r="J292">
            <v>12</v>
          </cell>
          <cell r="K292">
            <v>39</v>
          </cell>
          <cell r="L292">
            <v>75</v>
          </cell>
          <cell r="M292">
            <v>41</v>
          </cell>
          <cell r="N292">
            <v>116</v>
          </cell>
        </row>
        <row r="293">
          <cell r="A293" t="str">
            <v>MUNICIPALIDAD DE SAN MIGUEL</v>
          </cell>
          <cell r="B293">
            <v>2021</v>
          </cell>
          <cell r="C293">
            <v>12</v>
          </cell>
          <cell r="D293">
            <v>30</v>
          </cell>
          <cell r="E293" t="str">
            <v>MUNICIPALIDADES</v>
          </cell>
          <cell r="F293">
            <v>8</v>
          </cell>
          <cell r="G293">
            <v>127</v>
          </cell>
          <cell r="H293" t="str">
            <v>MUNICIPALIDAD DE SAN MIGUEL MISIONES</v>
          </cell>
          <cell r="I293">
            <v>10</v>
          </cell>
          <cell r="J293">
            <v>6</v>
          </cell>
          <cell r="K293">
            <v>16</v>
          </cell>
          <cell r="L293">
            <v>31</v>
          </cell>
          <cell r="M293">
            <v>9</v>
          </cell>
          <cell r="N293">
            <v>40</v>
          </cell>
        </row>
        <row r="294">
          <cell r="A294" t="str">
            <v>MUNICIPALIDAD DE SANTA MARÍA</v>
          </cell>
          <cell r="B294">
            <v>2021</v>
          </cell>
          <cell r="C294">
            <v>12</v>
          </cell>
          <cell r="D294">
            <v>30</v>
          </cell>
          <cell r="E294" t="str">
            <v>MUNICIPALIDADES</v>
          </cell>
          <cell r="F294">
            <v>8</v>
          </cell>
          <cell r="G294">
            <v>129</v>
          </cell>
          <cell r="H294" t="str">
            <v>MUNICIPALIDAD DE SANTA MARIA</v>
          </cell>
          <cell r="I294">
            <v>15</v>
          </cell>
          <cell r="J294">
            <v>5</v>
          </cell>
          <cell r="K294">
            <v>20</v>
          </cell>
          <cell r="L294">
            <v>16</v>
          </cell>
          <cell r="M294">
            <v>15</v>
          </cell>
          <cell r="N294">
            <v>31</v>
          </cell>
        </row>
        <row r="295">
          <cell r="A295" t="str">
            <v>MUNICIPALIDAD DE SANTA ROSA MISIONES</v>
          </cell>
          <cell r="B295">
            <v>2019</v>
          </cell>
          <cell r="C295">
            <v>11</v>
          </cell>
          <cell r="D295">
            <v>30</v>
          </cell>
          <cell r="E295" t="str">
            <v>MUNICIPALIDADES</v>
          </cell>
          <cell r="F295">
            <v>8</v>
          </cell>
          <cell r="G295">
            <v>130</v>
          </cell>
          <cell r="H295" t="str">
            <v>MUNICIPALIDAD DE SANTA ROSA MISIONES</v>
          </cell>
          <cell r="I295">
            <v>12</v>
          </cell>
          <cell r="J295">
            <v>7</v>
          </cell>
          <cell r="K295">
            <v>19</v>
          </cell>
          <cell r="L295">
            <v>91</v>
          </cell>
          <cell r="M295">
            <v>28</v>
          </cell>
          <cell r="N295">
            <v>119</v>
          </cell>
        </row>
        <row r="296">
          <cell r="A296" t="str">
            <v>MUNICIPALIDAD DE SANTIAGO</v>
          </cell>
          <cell r="B296">
            <v>2021</v>
          </cell>
          <cell r="C296">
            <v>11</v>
          </cell>
          <cell r="D296">
            <v>30</v>
          </cell>
          <cell r="E296" t="str">
            <v>MUNICIPALIDADES</v>
          </cell>
          <cell r="F296">
            <v>8</v>
          </cell>
          <cell r="G296">
            <v>131</v>
          </cell>
          <cell r="H296" t="str">
            <v>MUNICIPALIDAD DE SANTIAGO</v>
          </cell>
          <cell r="I296">
            <v>10</v>
          </cell>
          <cell r="J296">
            <v>10</v>
          </cell>
          <cell r="K296">
            <v>20</v>
          </cell>
          <cell r="L296">
            <v>25</v>
          </cell>
          <cell r="M296">
            <v>15</v>
          </cell>
          <cell r="N296">
            <v>40</v>
          </cell>
        </row>
        <row r="297">
          <cell r="A297" t="str">
            <v>MUNICIPALIDAD DE VILLA FLORIDA</v>
          </cell>
          <cell r="B297">
            <v>2021</v>
          </cell>
          <cell r="C297">
            <v>11</v>
          </cell>
          <cell r="D297">
            <v>30</v>
          </cell>
          <cell r="E297" t="str">
            <v>MUNICIPALIDADES</v>
          </cell>
          <cell r="F297">
            <v>8</v>
          </cell>
          <cell r="G297">
            <v>132</v>
          </cell>
          <cell r="H297" t="str">
            <v>MUNICIPALIDAD DE VILLA FLORIDA</v>
          </cell>
          <cell r="I297">
            <v>11</v>
          </cell>
          <cell r="J297">
            <v>5</v>
          </cell>
          <cell r="K297">
            <v>16</v>
          </cell>
          <cell r="L297">
            <v>33</v>
          </cell>
          <cell r="M297">
            <v>14</v>
          </cell>
          <cell r="N297">
            <v>47</v>
          </cell>
        </row>
        <row r="298">
          <cell r="A298" t="str">
            <v>MUNICIPALIDAD DE YABEBYRY</v>
          </cell>
          <cell r="B298">
            <v>2021</v>
          </cell>
          <cell r="C298">
            <v>11</v>
          </cell>
          <cell r="D298">
            <v>30</v>
          </cell>
          <cell r="E298" t="str">
            <v>MUNICIPALIDADES</v>
          </cell>
          <cell r="F298">
            <v>8</v>
          </cell>
          <cell r="G298">
            <v>133</v>
          </cell>
          <cell r="H298" t="str">
            <v>MUNICIPALIDAD DE YABEBYRY</v>
          </cell>
          <cell r="I298">
            <v>9</v>
          </cell>
          <cell r="J298">
            <v>7</v>
          </cell>
          <cell r="K298">
            <v>16</v>
          </cell>
          <cell r="L298">
            <v>14</v>
          </cell>
          <cell r="M298">
            <v>6</v>
          </cell>
          <cell r="N298">
            <v>20</v>
          </cell>
        </row>
        <row r="299">
          <cell r="A299" t="str">
            <v>MUNICIPALIDAD DE PARAGUARI</v>
          </cell>
          <cell r="B299">
            <v>2021</v>
          </cell>
          <cell r="C299">
            <v>11</v>
          </cell>
          <cell r="D299">
            <v>30</v>
          </cell>
          <cell r="E299" t="str">
            <v>MUNICIPALIDADES</v>
          </cell>
          <cell r="F299">
            <v>9</v>
          </cell>
          <cell r="G299">
            <v>134</v>
          </cell>
          <cell r="H299" t="str">
            <v>MUNICIPALIDAD DE PARAGUARI</v>
          </cell>
          <cell r="I299">
            <v>42</v>
          </cell>
          <cell r="J299">
            <v>26</v>
          </cell>
          <cell r="K299">
            <v>68</v>
          </cell>
          <cell r="L299">
            <v>48</v>
          </cell>
          <cell r="M299">
            <v>26</v>
          </cell>
          <cell r="N299">
            <v>74</v>
          </cell>
        </row>
        <row r="300">
          <cell r="A300" t="str">
            <v>MUNICIPALIDAD DE ACAHAY</v>
          </cell>
          <cell r="B300">
            <v>2020</v>
          </cell>
          <cell r="C300">
            <v>10</v>
          </cell>
          <cell r="D300">
            <v>30</v>
          </cell>
          <cell r="E300" t="str">
            <v>MUNICIPALIDADES</v>
          </cell>
          <cell r="F300">
            <v>9</v>
          </cell>
          <cell r="G300">
            <v>135</v>
          </cell>
          <cell r="H300" t="str">
            <v>MUNICIPALIDAD DE ACAHAY</v>
          </cell>
          <cell r="I300">
            <v>8</v>
          </cell>
          <cell r="J300">
            <v>3</v>
          </cell>
          <cell r="K300">
            <v>11</v>
          </cell>
          <cell r="L300">
            <v>28</v>
          </cell>
          <cell r="M300">
            <v>28</v>
          </cell>
          <cell r="N300">
            <v>56</v>
          </cell>
        </row>
        <row r="301">
          <cell r="A301" t="str">
            <v>MUNICIPALIDAD DE CAAPUCÚ</v>
          </cell>
          <cell r="B301">
            <v>2021</v>
          </cell>
          <cell r="C301">
            <v>11</v>
          </cell>
          <cell r="D301">
            <v>30</v>
          </cell>
          <cell r="E301" t="str">
            <v>MUNICIPALIDADES</v>
          </cell>
          <cell r="F301">
            <v>9</v>
          </cell>
          <cell r="G301">
            <v>136</v>
          </cell>
          <cell r="H301" t="str">
            <v>MUNICIPALIDAD DE CAAPUCU</v>
          </cell>
          <cell r="I301">
            <v>26</v>
          </cell>
          <cell r="J301">
            <v>15</v>
          </cell>
          <cell r="K301">
            <v>41</v>
          </cell>
          <cell r="L301">
            <v>43</v>
          </cell>
          <cell r="M301">
            <v>28</v>
          </cell>
          <cell r="N301">
            <v>71</v>
          </cell>
        </row>
        <row r="302">
          <cell r="A302" t="str">
            <v>MUNICIPALIDAD DE GENERAL BERNARDINO CABALLERO</v>
          </cell>
          <cell r="B302">
            <v>2021</v>
          </cell>
          <cell r="C302">
            <v>11</v>
          </cell>
          <cell r="D302">
            <v>30</v>
          </cell>
          <cell r="E302" t="str">
            <v>MUNICIPALIDADES</v>
          </cell>
          <cell r="F302">
            <v>9</v>
          </cell>
          <cell r="G302">
            <v>137</v>
          </cell>
          <cell r="H302" t="str">
            <v>MUNICIPALIDAD DE GENERAL CABALLERO</v>
          </cell>
          <cell r="I302">
            <v>16</v>
          </cell>
          <cell r="J302">
            <v>6</v>
          </cell>
          <cell r="K302">
            <v>22</v>
          </cell>
          <cell r="L302">
            <v>23</v>
          </cell>
          <cell r="M302">
            <v>9</v>
          </cell>
          <cell r="N302">
            <v>32</v>
          </cell>
        </row>
        <row r="303">
          <cell r="A303" t="str">
            <v>MUNICIPALIDAD DE CARAPEGUÁ</v>
          </cell>
          <cell r="B303">
            <v>2021</v>
          </cell>
          <cell r="C303">
            <v>11</v>
          </cell>
          <cell r="D303">
            <v>30</v>
          </cell>
          <cell r="E303" t="str">
            <v>MUNICIPALIDADES</v>
          </cell>
          <cell r="F303">
            <v>9</v>
          </cell>
          <cell r="G303">
            <v>138</v>
          </cell>
          <cell r="H303" t="str">
            <v>MUNICIPALIDAD DE CARAPEGUA</v>
          </cell>
          <cell r="I303">
            <v>33</v>
          </cell>
          <cell r="J303">
            <v>14</v>
          </cell>
          <cell r="K303">
            <v>47</v>
          </cell>
          <cell r="L303">
            <v>65</v>
          </cell>
          <cell r="M303">
            <v>24</v>
          </cell>
          <cell r="N303">
            <v>89</v>
          </cell>
        </row>
        <row r="304">
          <cell r="A304" t="str">
            <v>MUNICIPALIDAD DE ESCOBAR</v>
          </cell>
          <cell r="B304">
            <v>2021</v>
          </cell>
          <cell r="C304">
            <v>6</v>
          </cell>
          <cell r="D304">
            <v>30</v>
          </cell>
          <cell r="E304" t="str">
            <v>MUNICIPALIDADES</v>
          </cell>
          <cell r="F304">
            <v>9</v>
          </cell>
          <cell r="G304">
            <v>139</v>
          </cell>
          <cell r="H304" t="str">
            <v>MUNICIPALIDAD DE ESCOBAR</v>
          </cell>
          <cell r="I304">
            <v>9</v>
          </cell>
          <cell r="J304">
            <v>4</v>
          </cell>
          <cell r="K304">
            <v>13</v>
          </cell>
          <cell r="L304">
            <v>7</v>
          </cell>
          <cell r="M304">
            <v>12</v>
          </cell>
          <cell r="N304">
            <v>19</v>
          </cell>
        </row>
        <row r="305">
          <cell r="A305" t="str">
            <v>MUNICIPALIDAD DE LA COLMENA</v>
          </cell>
          <cell r="B305">
            <v>2021</v>
          </cell>
          <cell r="C305">
            <v>11</v>
          </cell>
          <cell r="D305">
            <v>30</v>
          </cell>
          <cell r="E305" t="str">
            <v>MUNICIPALIDADES</v>
          </cell>
          <cell r="F305">
            <v>9</v>
          </cell>
          <cell r="G305">
            <v>140</v>
          </cell>
          <cell r="H305" t="str">
            <v>MUNICIPALIDAD DE LA COLMENA</v>
          </cell>
          <cell r="I305">
            <v>18</v>
          </cell>
          <cell r="J305">
            <v>4</v>
          </cell>
          <cell r="K305">
            <v>22</v>
          </cell>
          <cell r="L305">
            <v>19</v>
          </cell>
          <cell r="M305">
            <v>14</v>
          </cell>
          <cell r="N305">
            <v>33</v>
          </cell>
        </row>
        <row r="306">
          <cell r="A306" t="str">
            <v>MUNICIPALIDAD DE MBUYAPEY</v>
          </cell>
          <cell r="B306">
            <v>2021</v>
          </cell>
          <cell r="C306">
            <v>11</v>
          </cell>
          <cell r="D306">
            <v>30</v>
          </cell>
          <cell r="E306" t="str">
            <v>MUNICIPALIDADES</v>
          </cell>
          <cell r="F306">
            <v>9</v>
          </cell>
          <cell r="G306">
            <v>141</v>
          </cell>
          <cell r="H306" t="str">
            <v>MUNICIPALIDAD DE MBUYAPEY</v>
          </cell>
          <cell r="I306">
            <v>17</v>
          </cell>
          <cell r="J306">
            <v>7</v>
          </cell>
          <cell r="K306">
            <v>24</v>
          </cell>
          <cell r="L306">
            <v>19</v>
          </cell>
          <cell r="M306">
            <v>11</v>
          </cell>
          <cell r="N306">
            <v>30</v>
          </cell>
        </row>
        <row r="307">
          <cell r="A307" t="str">
            <v>MUNICIPALIDAD DE PIRAYÚ</v>
          </cell>
          <cell r="B307">
            <v>2021</v>
          </cell>
          <cell r="C307">
            <v>11</v>
          </cell>
          <cell r="D307">
            <v>30</v>
          </cell>
          <cell r="E307" t="str">
            <v>MUNICIPALIDADES</v>
          </cell>
          <cell r="F307">
            <v>9</v>
          </cell>
          <cell r="G307">
            <v>142</v>
          </cell>
          <cell r="H307" t="str">
            <v>MUNICIPALIDAD DE PIRAYU</v>
          </cell>
          <cell r="I307">
            <v>17</v>
          </cell>
          <cell r="J307">
            <v>8</v>
          </cell>
          <cell r="K307">
            <v>25</v>
          </cell>
          <cell r="L307">
            <v>26</v>
          </cell>
          <cell r="M307">
            <v>17</v>
          </cell>
          <cell r="N307">
            <v>43</v>
          </cell>
        </row>
        <row r="308">
          <cell r="A308" t="str">
            <v>MUNICIPALIDAD DE QUIINDY</v>
          </cell>
          <cell r="B308">
            <v>2021</v>
          </cell>
          <cell r="C308">
            <v>11</v>
          </cell>
          <cell r="D308">
            <v>30</v>
          </cell>
          <cell r="E308" t="str">
            <v>MUNICIPALIDADES</v>
          </cell>
          <cell r="F308">
            <v>9</v>
          </cell>
          <cell r="G308">
            <v>143</v>
          </cell>
          <cell r="H308" t="str">
            <v>MUNICIPALIDAD DE QUIINDY</v>
          </cell>
          <cell r="I308">
            <v>18</v>
          </cell>
          <cell r="J308">
            <v>11</v>
          </cell>
          <cell r="K308">
            <v>29</v>
          </cell>
          <cell r="L308">
            <v>35</v>
          </cell>
          <cell r="M308">
            <v>14</v>
          </cell>
          <cell r="N308">
            <v>49</v>
          </cell>
        </row>
        <row r="309">
          <cell r="A309" t="str">
            <v>MUNICIPALIDAD DE QUYQUYHO</v>
          </cell>
          <cell r="B309">
            <v>2021</v>
          </cell>
          <cell r="C309">
            <v>11</v>
          </cell>
          <cell r="D309">
            <v>30</v>
          </cell>
          <cell r="E309" t="str">
            <v>MUNICIPALIDADES</v>
          </cell>
          <cell r="F309">
            <v>9</v>
          </cell>
          <cell r="G309">
            <v>144</v>
          </cell>
          <cell r="H309" t="str">
            <v>MUNICIPALIDAD DE QUYQUYHO</v>
          </cell>
          <cell r="I309">
            <v>4</v>
          </cell>
          <cell r="J309">
            <v>7</v>
          </cell>
          <cell r="K309">
            <v>11</v>
          </cell>
          <cell r="L309">
            <v>16</v>
          </cell>
          <cell r="M309">
            <v>5</v>
          </cell>
          <cell r="N309">
            <v>21</v>
          </cell>
        </row>
        <row r="310">
          <cell r="A310" t="str">
            <v>MUNICIPALIDAD DE SAN ROQUE GONZALEZ DE SANTA CRUZ</v>
          </cell>
          <cell r="B310">
            <v>2021</v>
          </cell>
          <cell r="C310">
            <v>11</v>
          </cell>
          <cell r="D310">
            <v>30</v>
          </cell>
          <cell r="E310" t="str">
            <v>MUNICIPALIDADES</v>
          </cell>
          <cell r="F310">
            <v>9</v>
          </cell>
          <cell r="G310">
            <v>145</v>
          </cell>
          <cell r="H310" t="str">
            <v>MUNICIPALIDAD DE SAN ROQUE GONZALEZ DE SANTA CRUZ</v>
          </cell>
          <cell r="I310">
            <v>11</v>
          </cell>
          <cell r="J310">
            <v>3</v>
          </cell>
          <cell r="K310">
            <v>14</v>
          </cell>
          <cell r="L310">
            <v>5</v>
          </cell>
          <cell r="M310">
            <v>3</v>
          </cell>
          <cell r="N310">
            <v>8</v>
          </cell>
        </row>
        <row r="311">
          <cell r="A311" t="str">
            <v>MUNICIPALIDAD DE SAPUCAI</v>
          </cell>
          <cell r="B311">
            <v>2021</v>
          </cell>
          <cell r="C311">
            <v>11</v>
          </cell>
          <cell r="D311">
            <v>30</v>
          </cell>
          <cell r="E311" t="str">
            <v>MUNICIPALIDADES</v>
          </cell>
          <cell r="F311">
            <v>9</v>
          </cell>
          <cell r="G311">
            <v>146</v>
          </cell>
          <cell r="H311" t="str">
            <v>MUNICIPALIDAD DE SAPUCAI</v>
          </cell>
          <cell r="I311">
            <v>8</v>
          </cell>
          <cell r="J311">
            <v>8</v>
          </cell>
          <cell r="K311">
            <v>16</v>
          </cell>
          <cell r="L311">
            <v>9</v>
          </cell>
          <cell r="M311">
            <v>4</v>
          </cell>
          <cell r="N311">
            <v>13</v>
          </cell>
        </row>
        <row r="312">
          <cell r="A312" t="str">
            <v>MUNICIPALIDAD DE YAGUARÓN</v>
          </cell>
          <cell r="B312">
            <v>2021</v>
          </cell>
          <cell r="C312">
            <v>10</v>
          </cell>
          <cell r="D312">
            <v>30</v>
          </cell>
          <cell r="E312" t="str">
            <v>MUNICIPALIDADES</v>
          </cell>
          <cell r="F312">
            <v>9</v>
          </cell>
          <cell r="G312">
            <v>148</v>
          </cell>
          <cell r="H312" t="str">
            <v>MUNICIPALIDAD DE YAGUARON</v>
          </cell>
          <cell r="I312">
            <v>20</v>
          </cell>
          <cell r="J312">
            <v>5</v>
          </cell>
          <cell r="K312">
            <v>25</v>
          </cell>
          <cell r="L312">
            <v>47</v>
          </cell>
          <cell r="M312">
            <v>18</v>
          </cell>
          <cell r="N312">
            <v>65</v>
          </cell>
        </row>
        <row r="313">
          <cell r="A313" t="str">
            <v>MUNICIPALIDAD DE YBYCUI</v>
          </cell>
          <cell r="B313">
            <v>2021</v>
          </cell>
          <cell r="C313">
            <v>11</v>
          </cell>
          <cell r="D313">
            <v>30</v>
          </cell>
          <cell r="E313" t="str">
            <v>MUNICIPALIDADES</v>
          </cell>
          <cell r="F313">
            <v>9</v>
          </cell>
          <cell r="G313">
            <v>149</v>
          </cell>
          <cell r="H313" t="str">
            <v>MUNICIPALIDAD DE YBYCUI</v>
          </cell>
          <cell r="I313">
            <v>13</v>
          </cell>
          <cell r="J313">
            <v>6</v>
          </cell>
          <cell r="K313">
            <v>19</v>
          </cell>
          <cell r="L313">
            <v>18</v>
          </cell>
          <cell r="M313">
            <v>16</v>
          </cell>
          <cell r="N313">
            <v>34</v>
          </cell>
        </row>
        <row r="314">
          <cell r="A314" t="str">
            <v>MUNICIPALIDAD DE YBYTYMI</v>
          </cell>
          <cell r="B314">
            <v>2021</v>
          </cell>
          <cell r="C314">
            <v>11</v>
          </cell>
          <cell r="D314">
            <v>30</v>
          </cell>
          <cell r="E314" t="str">
            <v>MUNICIPALIDADES</v>
          </cell>
          <cell r="F314">
            <v>9</v>
          </cell>
          <cell r="G314">
            <v>150</v>
          </cell>
          <cell r="H314" t="str">
            <v>MUNICIPALIDAD DE YBYTYMI</v>
          </cell>
          <cell r="I314">
            <v>8</v>
          </cell>
          <cell r="J314">
            <v>3</v>
          </cell>
          <cell r="K314">
            <v>11</v>
          </cell>
          <cell r="L314">
            <v>11</v>
          </cell>
          <cell r="M314">
            <v>8</v>
          </cell>
          <cell r="N314">
            <v>19</v>
          </cell>
        </row>
        <row r="315">
          <cell r="A315" t="str">
            <v>MUNICIPALIDAD DE MARÍA ANTONIA</v>
          </cell>
          <cell r="B315">
            <v>2021</v>
          </cell>
          <cell r="C315">
            <v>9</v>
          </cell>
          <cell r="D315">
            <v>30</v>
          </cell>
          <cell r="E315" t="str">
            <v>MUNICIPALIDADES</v>
          </cell>
          <cell r="F315">
            <v>9</v>
          </cell>
          <cell r="G315">
            <v>252</v>
          </cell>
          <cell r="H315" t="str">
            <v>MUNICIPALIDAD DE MARÃA ANTONIA</v>
          </cell>
          <cell r="I315">
            <v>13</v>
          </cell>
          <cell r="J315">
            <v>6</v>
          </cell>
          <cell r="K315">
            <v>19</v>
          </cell>
          <cell r="L315">
            <v>5</v>
          </cell>
          <cell r="M315">
            <v>2</v>
          </cell>
          <cell r="N315">
            <v>7</v>
          </cell>
        </row>
        <row r="316">
          <cell r="A316" t="str">
            <v>MUNICIPALIDAD DE CIUDAD DEL ESTE</v>
          </cell>
          <cell r="B316">
            <v>2021</v>
          </cell>
          <cell r="C316">
            <v>11</v>
          </cell>
          <cell r="D316">
            <v>30</v>
          </cell>
          <cell r="E316" t="str">
            <v>MUNICIPALIDADES</v>
          </cell>
          <cell r="F316">
            <v>10</v>
          </cell>
          <cell r="G316">
            <v>151</v>
          </cell>
          <cell r="H316" t="str">
            <v>MUNICIPALIDAD DE CIUDAD DEL ESTE</v>
          </cell>
          <cell r="I316">
            <v>210</v>
          </cell>
          <cell r="J316">
            <v>153</v>
          </cell>
          <cell r="K316">
            <v>363</v>
          </cell>
          <cell r="L316">
            <v>1070</v>
          </cell>
          <cell r="M316">
            <v>929</v>
          </cell>
          <cell r="N316">
            <v>1999</v>
          </cell>
        </row>
        <row r="317">
          <cell r="A317" t="str">
            <v>MUNICIPALIDAD DE PRESIDENTE FRANCO</v>
          </cell>
          <cell r="B317">
            <v>2021</v>
          </cell>
          <cell r="C317">
            <v>11</v>
          </cell>
          <cell r="D317">
            <v>30</v>
          </cell>
          <cell r="E317" t="str">
            <v>MUNICIPALIDADES</v>
          </cell>
          <cell r="F317">
            <v>10</v>
          </cell>
          <cell r="G317">
            <v>152</v>
          </cell>
          <cell r="H317" t="str">
            <v>MUNICIPALIDAD DE PRESIDENTE FRANCO</v>
          </cell>
          <cell r="I317">
            <v>58</v>
          </cell>
          <cell r="J317">
            <v>32</v>
          </cell>
          <cell r="K317">
            <v>90</v>
          </cell>
          <cell r="L317">
            <v>284</v>
          </cell>
          <cell r="M317">
            <v>132</v>
          </cell>
          <cell r="N317">
            <v>416</v>
          </cell>
        </row>
        <row r="318">
          <cell r="A318" t="str">
            <v>MUNICIPALIDAD DE DOMINGO MARTINEZ DE IRALA</v>
          </cell>
          <cell r="B318">
            <v>2021</v>
          </cell>
          <cell r="C318">
            <v>11</v>
          </cell>
          <cell r="D318">
            <v>30</v>
          </cell>
          <cell r="E318" t="str">
            <v>MUNICIPALIDADES</v>
          </cell>
          <cell r="F318">
            <v>10</v>
          </cell>
          <cell r="G318">
            <v>153</v>
          </cell>
          <cell r="H318" t="str">
            <v>MUNICIPALIDAD DE DOMINGO MARTINEZ DE IRALA</v>
          </cell>
          <cell r="I318">
            <v>9</v>
          </cell>
          <cell r="J318">
            <v>4</v>
          </cell>
          <cell r="K318">
            <v>13</v>
          </cell>
          <cell r="L318">
            <v>40</v>
          </cell>
          <cell r="M318">
            <v>13</v>
          </cell>
          <cell r="N318">
            <v>53</v>
          </cell>
        </row>
        <row r="319">
          <cell r="A319" t="str">
            <v>MUNICIPALIDAD DE DR. JUAN LEON MALLORQUIN</v>
          </cell>
          <cell r="B319">
            <v>2021</v>
          </cell>
          <cell r="C319">
            <v>11</v>
          </cell>
          <cell r="D319">
            <v>30</v>
          </cell>
          <cell r="E319" t="str">
            <v>MUNICIPALIDADES</v>
          </cell>
          <cell r="F319">
            <v>10</v>
          </cell>
          <cell r="G319">
            <v>154</v>
          </cell>
          <cell r="H319" t="str">
            <v>MUNICIPALIDAD DE JUAN LEON MALLORQUIN</v>
          </cell>
          <cell r="I319">
            <v>23</v>
          </cell>
          <cell r="J319">
            <v>7</v>
          </cell>
          <cell r="K319">
            <v>30</v>
          </cell>
          <cell r="L319">
            <v>33</v>
          </cell>
          <cell r="M319">
            <v>24</v>
          </cell>
          <cell r="N319">
            <v>57</v>
          </cell>
        </row>
        <row r="320">
          <cell r="A320" t="str">
            <v>MUNICIPALIDAD DE HERNANDARIAS</v>
          </cell>
          <cell r="B320">
            <v>2021</v>
          </cell>
          <cell r="C320">
            <v>11</v>
          </cell>
          <cell r="D320">
            <v>30</v>
          </cell>
          <cell r="E320" t="str">
            <v>MUNICIPALIDADES</v>
          </cell>
          <cell r="F320">
            <v>10</v>
          </cell>
          <cell r="G320">
            <v>155</v>
          </cell>
          <cell r="H320" t="str">
            <v>MUNICIPALIDAD DE HERNANDARIAS</v>
          </cell>
          <cell r="I320">
            <v>71</v>
          </cell>
          <cell r="J320">
            <v>55</v>
          </cell>
          <cell r="K320">
            <v>126</v>
          </cell>
          <cell r="L320">
            <v>235</v>
          </cell>
          <cell r="M320">
            <v>168</v>
          </cell>
          <cell r="N320">
            <v>403</v>
          </cell>
        </row>
        <row r="321">
          <cell r="A321" t="str">
            <v>MUNICIPALIDAD DE SANTA FE DEL PARANÁ</v>
          </cell>
          <cell r="B321">
            <v>2021</v>
          </cell>
          <cell r="C321">
            <v>11</v>
          </cell>
          <cell r="D321">
            <v>30</v>
          </cell>
          <cell r="E321" t="str">
            <v>MUNICIPALIDADES</v>
          </cell>
          <cell r="F321">
            <v>10</v>
          </cell>
          <cell r="G321">
            <v>156</v>
          </cell>
          <cell r="H321" t="str">
            <v>MUNICIPALIDAD DE SANTA FE DEL PARANA</v>
          </cell>
          <cell r="I321">
            <v>18</v>
          </cell>
          <cell r="J321">
            <v>11</v>
          </cell>
          <cell r="K321">
            <v>29</v>
          </cell>
          <cell r="L321">
            <v>13</v>
          </cell>
          <cell r="M321">
            <v>15</v>
          </cell>
          <cell r="N321">
            <v>28</v>
          </cell>
        </row>
        <row r="322">
          <cell r="A322" t="str">
            <v>MUNICIPALIDAD DE ITAKYRY</v>
          </cell>
          <cell r="B322">
            <v>2021</v>
          </cell>
          <cell r="C322">
            <v>11</v>
          </cell>
          <cell r="D322">
            <v>30</v>
          </cell>
          <cell r="E322" t="str">
            <v>MUNICIPALIDADES</v>
          </cell>
          <cell r="F322">
            <v>10</v>
          </cell>
          <cell r="G322">
            <v>157</v>
          </cell>
          <cell r="H322" t="str">
            <v>MUNICIPALIDAD DE ITAKYRY</v>
          </cell>
          <cell r="I322">
            <v>30</v>
          </cell>
          <cell r="J322">
            <v>8</v>
          </cell>
          <cell r="K322">
            <v>38</v>
          </cell>
          <cell r="L322">
            <v>43</v>
          </cell>
          <cell r="M322">
            <v>12</v>
          </cell>
          <cell r="N322">
            <v>55</v>
          </cell>
        </row>
        <row r="323">
          <cell r="A323" t="str">
            <v>MUNICIPALIDAD DE JUAN E. O'LEARY</v>
          </cell>
          <cell r="B323">
            <v>2021</v>
          </cell>
          <cell r="C323">
            <v>11</v>
          </cell>
          <cell r="D323">
            <v>30</v>
          </cell>
          <cell r="E323" t="str">
            <v>MUNICIPALIDADES</v>
          </cell>
          <cell r="F323">
            <v>10</v>
          </cell>
          <cell r="G323">
            <v>158</v>
          </cell>
          <cell r="H323" t="str">
            <v>MUNICIPALIDAD DE JUAN E. O'LEARY</v>
          </cell>
          <cell r="I323">
            <v>23</v>
          </cell>
          <cell r="J323">
            <v>8</v>
          </cell>
          <cell r="K323">
            <v>31</v>
          </cell>
          <cell r="L323">
            <v>33</v>
          </cell>
          <cell r="M323">
            <v>23</v>
          </cell>
          <cell r="N323">
            <v>56</v>
          </cell>
        </row>
        <row r="324">
          <cell r="A324" t="str">
            <v>MUNICIPALIDAD DE ÑACUNDAY</v>
          </cell>
          <cell r="B324">
            <v>2021</v>
          </cell>
          <cell r="C324">
            <v>11</v>
          </cell>
          <cell r="D324">
            <v>30</v>
          </cell>
          <cell r="E324" t="str">
            <v>MUNICIPALIDADES</v>
          </cell>
          <cell r="F324">
            <v>10</v>
          </cell>
          <cell r="G324">
            <v>159</v>
          </cell>
          <cell r="H324" t="str">
            <v>MUNICIPALIDAD DE Ã‘ACUNDAY</v>
          </cell>
          <cell r="I324">
            <v>18</v>
          </cell>
          <cell r="J324">
            <v>4</v>
          </cell>
          <cell r="K324">
            <v>22</v>
          </cell>
          <cell r="L324">
            <v>8</v>
          </cell>
          <cell r="M324">
            <v>5</v>
          </cell>
          <cell r="N324">
            <v>13</v>
          </cell>
        </row>
        <row r="325">
          <cell r="A325" t="str">
            <v>MUNICIPALIDAD DE YGUAZÚ</v>
          </cell>
          <cell r="B325">
            <v>2021</v>
          </cell>
          <cell r="C325">
            <v>12</v>
          </cell>
          <cell r="D325">
            <v>30</v>
          </cell>
          <cell r="E325" t="str">
            <v>MUNICIPALIDADES</v>
          </cell>
          <cell r="F325">
            <v>10</v>
          </cell>
          <cell r="G325">
            <v>160</v>
          </cell>
          <cell r="H325" t="str">
            <v>MUNICIPALIDAD DE YGUAZU</v>
          </cell>
          <cell r="I325">
            <v>23</v>
          </cell>
          <cell r="J325">
            <v>7</v>
          </cell>
          <cell r="K325">
            <v>30</v>
          </cell>
          <cell r="L325">
            <v>28</v>
          </cell>
          <cell r="M325">
            <v>4</v>
          </cell>
          <cell r="N325">
            <v>32</v>
          </cell>
        </row>
        <row r="326">
          <cell r="A326" t="str">
            <v>MUNICIPALIDAD DE LOS CEDRALES</v>
          </cell>
          <cell r="B326">
            <v>2021</v>
          </cell>
          <cell r="C326">
            <v>12</v>
          </cell>
          <cell r="D326">
            <v>30</v>
          </cell>
          <cell r="E326" t="str">
            <v>MUNICIPALIDADES</v>
          </cell>
          <cell r="F326">
            <v>10</v>
          </cell>
          <cell r="G326">
            <v>161</v>
          </cell>
          <cell r="H326" t="str">
            <v>MUNICIPALIDAD DE LOS CEDRALES</v>
          </cell>
          <cell r="I326">
            <v>17</v>
          </cell>
          <cell r="J326">
            <v>6</v>
          </cell>
          <cell r="K326">
            <v>23</v>
          </cell>
          <cell r="L326">
            <v>33</v>
          </cell>
          <cell r="M326">
            <v>21</v>
          </cell>
          <cell r="N326">
            <v>54</v>
          </cell>
        </row>
        <row r="327">
          <cell r="A327" t="str">
            <v>MUNICIPALIDAD DE MINGA GUAZU</v>
          </cell>
          <cell r="B327">
            <v>2021</v>
          </cell>
          <cell r="C327">
            <v>11</v>
          </cell>
          <cell r="D327">
            <v>30</v>
          </cell>
          <cell r="E327" t="str">
            <v>MUNICIPALIDADES</v>
          </cell>
          <cell r="F327">
            <v>10</v>
          </cell>
          <cell r="G327">
            <v>162</v>
          </cell>
          <cell r="H327" t="str">
            <v>MUNICIPALIDAD DE MINGA GUAZU</v>
          </cell>
          <cell r="I327">
            <v>65</v>
          </cell>
          <cell r="J327">
            <v>32</v>
          </cell>
          <cell r="K327">
            <v>97</v>
          </cell>
          <cell r="L327">
            <v>93</v>
          </cell>
          <cell r="M327">
            <v>70</v>
          </cell>
          <cell r="N327">
            <v>163</v>
          </cell>
        </row>
        <row r="328">
          <cell r="A328" t="str">
            <v>MUNICIPALIDAD DE SAN CRISTÓBAL</v>
          </cell>
          <cell r="B328">
            <v>2021</v>
          </cell>
          <cell r="C328">
            <v>11</v>
          </cell>
          <cell r="D328">
            <v>30</v>
          </cell>
          <cell r="E328" t="str">
            <v>MUNICIPALIDADES</v>
          </cell>
          <cell r="F328">
            <v>10</v>
          </cell>
          <cell r="G328">
            <v>163</v>
          </cell>
          <cell r="H328" t="str">
            <v>MUNICIPALIDAD DE SAN CRISTOBAL</v>
          </cell>
          <cell r="I328">
            <v>25</v>
          </cell>
          <cell r="J328">
            <v>4</v>
          </cell>
          <cell r="K328">
            <v>29</v>
          </cell>
          <cell r="L328">
            <v>16</v>
          </cell>
          <cell r="M328">
            <v>8</v>
          </cell>
          <cell r="N328">
            <v>24</v>
          </cell>
        </row>
        <row r="329">
          <cell r="A329" t="str">
            <v>MUNICIPALIDAD DE SANTA RITA</v>
          </cell>
          <cell r="B329">
            <v>2021</v>
          </cell>
          <cell r="C329">
            <v>11</v>
          </cell>
          <cell r="D329">
            <v>30</v>
          </cell>
          <cell r="E329" t="str">
            <v>MUNICIPALIDADES</v>
          </cell>
          <cell r="F329">
            <v>10</v>
          </cell>
          <cell r="G329">
            <v>164</v>
          </cell>
          <cell r="H329" t="str">
            <v>MUNICIPALIDAD DE SANTA RITA</v>
          </cell>
          <cell r="I329">
            <v>86</v>
          </cell>
          <cell r="J329">
            <v>38</v>
          </cell>
          <cell r="K329">
            <v>124</v>
          </cell>
          <cell r="L329">
            <v>35</v>
          </cell>
          <cell r="M329">
            <v>24</v>
          </cell>
          <cell r="N329">
            <v>59</v>
          </cell>
        </row>
        <row r="330">
          <cell r="A330" t="str">
            <v>MUNICIPALIDAD DE NARANJAL</v>
          </cell>
          <cell r="B330">
            <v>2021</v>
          </cell>
          <cell r="C330">
            <v>12</v>
          </cell>
          <cell r="D330">
            <v>30</v>
          </cell>
          <cell r="E330" t="str">
            <v>MUNICIPALIDADES</v>
          </cell>
          <cell r="F330">
            <v>10</v>
          </cell>
          <cell r="G330">
            <v>165</v>
          </cell>
          <cell r="H330" t="str">
            <v>MUNICIPALIDAD DE NARANJAL</v>
          </cell>
          <cell r="I330">
            <v>17</v>
          </cell>
          <cell r="J330">
            <v>7</v>
          </cell>
          <cell r="K330">
            <v>24</v>
          </cell>
          <cell r="L330">
            <v>25</v>
          </cell>
          <cell r="M330">
            <v>8</v>
          </cell>
          <cell r="N330">
            <v>33</v>
          </cell>
        </row>
        <row r="331">
          <cell r="A331" t="str">
            <v>MUNICIPALIDAD DE SANTA ROSA DEL MONDAY</v>
          </cell>
          <cell r="B331">
            <v>2021</v>
          </cell>
          <cell r="C331">
            <v>12</v>
          </cell>
          <cell r="D331">
            <v>30</v>
          </cell>
          <cell r="E331" t="str">
            <v>MUNICIPALIDADES</v>
          </cell>
          <cell r="F331">
            <v>10</v>
          </cell>
          <cell r="G331">
            <v>166</v>
          </cell>
          <cell r="H331" t="str">
            <v>MUNICIPALIDAD DE STA. ROSA DEL MONDAY</v>
          </cell>
          <cell r="I331">
            <v>14</v>
          </cell>
          <cell r="J331">
            <v>9</v>
          </cell>
          <cell r="K331">
            <v>23</v>
          </cell>
          <cell r="L331">
            <v>25</v>
          </cell>
          <cell r="M331">
            <v>7</v>
          </cell>
          <cell r="N331">
            <v>32</v>
          </cell>
        </row>
        <row r="332">
          <cell r="A332" t="str">
            <v>MUNICIPALIDAD DE MINGA PORÁ</v>
          </cell>
          <cell r="B332">
            <v>2021</v>
          </cell>
          <cell r="C332">
            <v>11</v>
          </cell>
          <cell r="D332">
            <v>30</v>
          </cell>
          <cell r="E332" t="str">
            <v>MUNICIPALIDADES</v>
          </cell>
          <cell r="F332">
            <v>10</v>
          </cell>
          <cell r="G332">
            <v>167</v>
          </cell>
          <cell r="H332" t="str">
            <v>MUNICIPALIDAD DE MINGA PORA</v>
          </cell>
          <cell r="I332">
            <v>27</v>
          </cell>
          <cell r="J332">
            <v>8</v>
          </cell>
          <cell r="K332">
            <v>35</v>
          </cell>
          <cell r="L332">
            <v>37</v>
          </cell>
          <cell r="M332">
            <v>26</v>
          </cell>
          <cell r="N332">
            <v>63</v>
          </cell>
        </row>
        <row r="333">
          <cell r="A333" t="str">
            <v>MUNICIPALIDAD DE MBARACAYÚ</v>
          </cell>
          <cell r="B333">
            <v>2021</v>
          </cell>
          <cell r="C333">
            <v>11</v>
          </cell>
          <cell r="D333">
            <v>30</v>
          </cell>
          <cell r="E333" t="str">
            <v>MUNICIPALIDADES</v>
          </cell>
          <cell r="F333">
            <v>10</v>
          </cell>
          <cell r="G333">
            <v>168</v>
          </cell>
          <cell r="H333" t="str">
            <v>MUNICIPALIDAD DE MBARACAYU</v>
          </cell>
          <cell r="I333">
            <v>22</v>
          </cell>
          <cell r="J333">
            <v>13</v>
          </cell>
          <cell r="K333">
            <v>35</v>
          </cell>
          <cell r="L333">
            <v>27</v>
          </cell>
          <cell r="M333">
            <v>13</v>
          </cell>
          <cell r="N333">
            <v>40</v>
          </cell>
        </row>
        <row r="334">
          <cell r="A334" t="str">
            <v>MUNICIPALIDAD DE SAN ALBERTO</v>
          </cell>
          <cell r="B334">
            <v>2021</v>
          </cell>
          <cell r="C334">
            <v>11</v>
          </cell>
          <cell r="D334">
            <v>30</v>
          </cell>
          <cell r="E334" t="str">
            <v>MUNICIPALIDADES</v>
          </cell>
          <cell r="F334">
            <v>10</v>
          </cell>
          <cell r="G334">
            <v>169</v>
          </cell>
          <cell r="H334" t="str">
            <v>MUNICIPALIDAD DE SAN ALBERTO</v>
          </cell>
          <cell r="I334">
            <v>28</v>
          </cell>
          <cell r="J334">
            <v>9</v>
          </cell>
          <cell r="K334">
            <v>37</v>
          </cell>
          <cell r="L334">
            <v>51</v>
          </cell>
          <cell r="M334">
            <v>14</v>
          </cell>
          <cell r="N334">
            <v>65</v>
          </cell>
        </row>
        <row r="335">
          <cell r="A335" t="str">
            <v>MUNICIPALIDAD DE IRUÑA</v>
          </cell>
          <cell r="B335">
            <v>2021</v>
          </cell>
          <cell r="C335">
            <v>11</v>
          </cell>
          <cell r="D335">
            <v>30</v>
          </cell>
          <cell r="E335" t="str">
            <v>MUNICIPALIDADES</v>
          </cell>
          <cell r="F335">
            <v>10</v>
          </cell>
          <cell r="G335">
            <v>170</v>
          </cell>
          <cell r="H335" t="str">
            <v>MUNICIPALIDAD DE IRUÃ‘A</v>
          </cell>
          <cell r="I335">
            <v>13</v>
          </cell>
          <cell r="J335">
            <v>8</v>
          </cell>
          <cell r="K335">
            <v>21</v>
          </cell>
          <cell r="L335">
            <v>13</v>
          </cell>
          <cell r="M335">
            <v>4</v>
          </cell>
          <cell r="N335">
            <v>17</v>
          </cell>
        </row>
        <row r="336">
          <cell r="A336" t="str">
            <v xml:space="preserve">MUNICIPALIDAD DE TAVAPY </v>
          </cell>
          <cell r="B336">
            <v>2021</v>
          </cell>
          <cell r="C336">
            <v>11</v>
          </cell>
          <cell r="D336">
            <v>30</v>
          </cell>
          <cell r="E336" t="str">
            <v>MUNICIPALIDADES</v>
          </cell>
          <cell r="F336">
            <v>10</v>
          </cell>
          <cell r="G336">
            <v>240</v>
          </cell>
          <cell r="H336" t="str">
            <v>MUNICIPALIDAD DE TAVAPY</v>
          </cell>
          <cell r="I336">
            <v>22</v>
          </cell>
          <cell r="J336">
            <v>11</v>
          </cell>
          <cell r="K336">
            <v>33</v>
          </cell>
          <cell r="L336">
            <v>18</v>
          </cell>
          <cell r="M336">
            <v>9</v>
          </cell>
          <cell r="N336">
            <v>27</v>
          </cell>
        </row>
        <row r="337">
          <cell r="A337" t="str">
            <v>MUNICIPALIDAD DE DR. RAUL PEÑA</v>
          </cell>
          <cell r="B337">
            <v>2021</v>
          </cell>
          <cell r="C337">
            <v>11</v>
          </cell>
          <cell r="D337">
            <v>30</v>
          </cell>
          <cell r="E337" t="str">
            <v>MUNICIPALIDADES</v>
          </cell>
          <cell r="F337">
            <v>10</v>
          </cell>
          <cell r="G337">
            <v>246</v>
          </cell>
          <cell r="H337" t="str">
            <v>MUNICIPALIDAD DE DR. RAUL PENA</v>
          </cell>
          <cell r="I337">
            <v>14</v>
          </cell>
          <cell r="J337">
            <v>3</v>
          </cell>
          <cell r="K337">
            <v>17</v>
          </cell>
          <cell r="L337">
            <v>10</v>
          </cell>
          <cell r="M337">
            <v>1</v>
          </cell>
          <cell r="N337">
            <v>11</v>
          </cell>
        </row>
        <row r="338">
          <cell r="A338" t="str">
            <v>MUNICIPALIDAD DE AREGUÁ</v>
          </cell>
          <cell r="B338">
            <v>2021</v>
          </cell>
          <cell r="C338">
            <v>11</v>
          </cell>
          <cell r="D338">
            <v>30</v>
          </cell>
          <cell r="E338" t="str">
            <v>MUNICIPALIDADES</v>
          </cell>
          <cell r="F338">
            <v>11</v>
          </cell>
          <cell r="G338">
            <v>171</v>
          </cell>
          <cell r="H338" t="str">
            <v>MUNICIPALIDAD DE AREGUA</v>
          </cell>
          <cell r="I338">
            <v>37</v>
          </cell>
          <cell r="J338">
            <v>11</v>
          </cell>
          <cell r="K338">
            <v>48</v>
          </cell>
          <cell r="L338">
            <v>108</v>
          </cell>
          <cell r="M338">
            <v>84</v>
          </cell>
          <cell r="N338">
            <v>192</v>
          </cell>
        </row>
        <row r="339">
          <cell r="A339" t="str">
            <v>MUNICIPALIDAD DE CAPIATÁ</v>
          </cell>
          <cell r="B339">
            <v>2021</v>
          </cell>
          <cell r="C339">
            <v>11</v>
          </cell>
          <cell r="D339">
            <v>30</v>
          </cell>
          <cell r="E339" t="str">
            <v>MUNICIPALIDADES</v>
          </cell>
          <cell r="F339">
            <v>11</v>
          </cell>
          <cell r="G339">
            <v>172</v>
          </cell>
          <cell r="H339" t="str">
            <v>MUNICIPALIDAD DE CAPIATA</v>
          </cell>
          <cell r="I339">
            <v>89</v>
          </cell>
          <cell r="J339">
            <v>48</v>
          </cell>
          <cell r="K339">
            <v>137</v>
          </cell>
          <cell r="L339">
            <v>350</v>
          </cell>
          <cell r="M339">
            <v>352</v>
          </cell>
          <cell r="N339">
            <v>702</v>
          </cell>
        </row>
        <row r="340">
          <cell r="A340" t="str">
            <v>MUNICIPALIDAD DE FERNANDO DE LA MORA</v>
          </cell>
          <cell r="B340">
            <v>2021</v>
          </cell>
          <cell r="C340">
            <v>11</v>
          </cell>
          <cell r="D340">
            <v>30</v>
          </cell>
          <cell r="E340" t="str">
            <v>MUNICIPALIDADES</v>
          </cell>
          <cell r="F340">
            <v>11</v>
          </cell>
          <cell r="G340">
            <v>173</v>
          </cell>
          <cell r="H340" t="str">
            <v>MUNICIPALIDAD DE FERNANDO DE LA MORA</v>
          </cell>
          <cell r="I340">
            <v>215</v>
          </cell>
          <cell r="J340">
            <v>177</v>
          </cell>
          <cell r="K340">
            <v>392</v>
          </cell>
          <cell r="L340">
            <v>384</v>
          </cell>
          <cell r="M340">
            <v>274</v>
          </cell>
          <cell r="N340">
            <v>658</v>
          </cell>
        </row>
        <row r="341">
          <cell r="A341" t="str">
            <v>MUNICIPALIDAD DE GUARAMBARE</v>
          </cell>
          <cell r="B341">
            <v>2021</v>
          </cell>
          <cell r="C341">
            <v>11</v>
          </cell>
          <cell r="D341">
            <v>30</v>
          </cell>
          <cell r="E341" t="str">
            <v>MUNICIPALIDADES</v>
          </cell>
          <cell r="F341">
            <v>11</v>
          </cell>
          <cell r="G341">
            <v>174</v>
          </cell>
          <cell r="H341" t="str">
            <v>MUNICIPALIDAD DE GUARAMBARE</v>
          </cell>
          <cell r="I341">
            <v>19</v>
          </cell>
          <cell r="J341">
            <v>14</v>
          </cell>
          <cell r="K341">
            <v>33</v>
          </cell>
          <cell r="L341">
            <v>57</v>
          </cell>
          <cell r="M341">
            <v>36</v>
          </cell>
          <cell r="N341">
            <v>93</v>
          </cell>
        </row>
        <row r="342">
          <cell r="A342" t="str">
            <v>MUNICIPALIDAD DE ITÁ</v>
          </cell>
          <cell r="B342">
            <v>2021</v>
          </cell>
          <cell r="C342">
            <v>11</v>
          </cell>
          <cell r="D342">
            <v>30</v>
          </cell>
          <cell r="E342" t="str">
            <v>MUNICIPALIDADES</v>
          </cell>
          <cell r="F342">
            <v>11</v>
          </cell>
          <cell r="G342">
            <v>175</v>
          </cell>
          <cell r="H342" t="str">
            <v>MUNICIPALIDAD DE ITA</v>
          </cell>
          <cell r="I342">
            <v>19</v>
          </cell>
          <cell r="J342">
            <v>6</v>
          </cell>
          <cell r="K342">
            <v>25</v>
          </cell>
          <cell r="L342">
            <v>50</v>
          </cell>
          <cell r="M342">
            <v>35</v>
          </cell>
          <cell r="N342">
            <v>85</v>
          </cell>
        </row>
        <row r="343">
          <cell r="A343" t="str">
            <v>MUNICIPALIDAD DE ITAUGUÁ</v>
          </cell>
          <cell r="B343">
            <v>2021</v>
          </cell>
          <cell r="C343">
            <v>11</v>
          </cell>
          <cell r="D343">
            <v>30</v>
          </cell>
          <cell r="E343" t="str">
            <v>MUNICIPALIDADES</v>
          </cell>
          <cell r="F343">
            <v>11</v>
          </cell>
          <cell r="G343">
            <v>176</v>
          </cell>
          <cell r="H343" t="str">
            <v>MUNICIPALIDAD DE ITAUGUA</v>
          </cell>
          <cell r="I343">
            <v>45</v>
          </cell>
          <cell r="J343">
            <v>25</v>
          </cell>
          <cell r="K343">
            <v>70</v>
          </cell>
          <cell r="L343">
            <v>144</v>
          </cell>
          <cell r="M343">
            <v>88</v>
          </cell>
          <cell r="N343">
            <v>232</v>
          </cell>
        </row>
        <row r="344">
          <cell r="A344" t="str">
            <v>MUNICIPALIDAD DE LAMBARÉ</v>
          </cell>
          <cell r="B344">
            <v>2021</v>
          </cell>
          <cell r="C344">
            <v>11</v>
          </cell>
          <cell r="D344">
            <v>30</v>
          </cell>
          <cell r="E344" t="str">
            <v>MUNICIPALIDADES</v>
          </cell>
          <cell r="F344">
            <v>11</v>
          </cell>
          <cell r="G344">
            <v>177</v>
          </cell>
          <cell r="H344" t="str">
            <v>MUNICIPALIDAD DE LAMBARE</v>
          </cell>
          <cell r="I344">
            <v>151</v>
          </cell>
          <cell r="J344">
            <v>110</v>
          </cell>
          <cell r="K344">
            <v>261</v>
          </cell>
          <cell r="L344">
            <v>279</v>
          </cell>
          <cell r="M344">
            <v>183</v>
          </cell>
          <cell r="N344">
            <v>462</v>
          </cell>
        </row>
        <row r="345">
          <cell r="A345" t="str">
            <v>MUNICIPALIDAD DE LIMPIO</v>
          </cell>
          <cell r="B345">
            <v>2021</v>
          </cell>
          <cell r="C345">
            <v>12</v>
          </cell>
          <cell r="D345">
            <v>30</v>
          </cell>
          <cell r="E345" t="str">
            <v>MUNICIPALIDADES</v>
          </cell>
          <cell r="F345">
            <v>11</v>
          </cell>
          <cell r="G345">
            <v>178</v>
          </cell>
          <cell r="H345" t="str">
            <v>MUNICIPALIDAD DE LIMPIO</v>
          </cell>
          <cell r="I345">
            <v>79</v>
          </cell>
          <cell r="J345">
            <v>47</v>
          </cell>
          <cell r="K345">
            <v>126</v>
          </cell>
          <cell r="L345">
            <v>44</v>
          </cell>
          <cell r="M345">
            <v>76</v>
          </cell>
          <cell r="N345">
            <v>120</v>
          </cell>
        </row>
        <row r="346">
          <cell r="A346" t="str">
            <v>MUNICIPALIDAD DE LUQUE</v>
          </cell>
          <cell r="B346">
            <v>2021</v>
          </cell>
          <cell r="C346">
            <v>11</v>
          </cell>
          <cell r="D346">
            <v>30</v>
          </cell>
          <cell r="E346" t="str">
            <v>MUNICIPALIDADES</v>
          </cell>
          <cell r="F346">
            <v>11</v>
          </cell>
          <cell r="G346">
            <v>179</v>
          </cell>
          <cell r="H346" t="str">
            <v>MUNICIPALIDAD DE LUQUE</v>
          </cell>
          <cell r="I346">
            <v>126</v>
          </cell>
          <cell r="J346">
            <v>80</v>
          </cell>
          <cell r="K346">
            <v>206</v>
          </cell>
          <cell r="L346">
            <v>334</v>
          </cell>
          <cell r="M346">
            <v>227</v>
          </cell>
          <cell r="N346">
            <v>561</v>
          </cell>
        </row>
        <row r="347">
          <cell r="A347" t="str">
            <v>MUNICIPALIDAD DE MARIANO ROQUE ALONSO</v>
          </cell>
          <cell r="B347">
            <v>2021</v>
          </cell>
          <cell r="C347">
            <v>11</v>
          </cell>
          <cell r="D347">
            <v>30</v>
          </cell>
          <cell r="E347" t="str">
            <v>MUNICIPALIDADES</v>
          </cell>
          <cell r="F347">
            <v>11</v>
          </cell>
          <cell r="G347">
            <v>180</v>
          </cell>
          <cell r="H347" t="str">
            <v>MUNICIPALIDAD DE MARIANO ROQUE ALONSO</v>
          </cell>
          <cell r="I347">
            <v>93</v>
          </cell>
          <cell r="J347">
            <v>124</v>
          </cell>
          <cell r="K347">
            <v>217</v>
          </cell>
          <cell r="L347">
            <v>235</v>
          </cell>
          <cell r="M347">
            <v>208</v>
          </cell>
          <cell r="N347">
            <v>443</v>
          </cell>
        </row>
        <row r="348">
          <cell r="A348" t="str">
            <v>MUNICIPALIDAD DE NUEVA ITALIA</v>
          </cell>
          <cell r="B348">
            <v>2021</v>
          </cell>
          <cell r="C348">
            <v>11</v>
          </cell>
          <cell r="D348">
            <v>30</v>
          </cell>
          <cell r="E348" t="str">
            <v>MUNICIPALIDADES</v>
          </cell>
          <cell r="F348">
            <v>11</v>
          </cell>
          <cell r="G348">
            <v>181</v>
          </cell>
          <cell r="H348" t="str">
            <v>MUNICIPALIDAD DE NUEVA ITALIA</v>
          </cell>
          <cell r="I348">
            <v>17</v>
          </cell>
          <cell r="J348">
            <v>8</v>
          </cell>
          <cell r="K348">
            <v>25</v>
          </cell>
          <cell r="L348">
            <v>26</v>
          </cell>
          <cell r="M348">
            <v>19</v>
          </cell>
          <cell r="N348">
            <v>45</v>
          </cell>
        </row>
        <row r="349">
          <cell r="A349" t="str">
            <v>MUNICIPALIDAD DE ÑEMBY</v>
          </cell>
          <cell r="B349">
            <v>2021</v>
          </cell>
          <cell r="C349">
            <v>11</v>
          </cell>
          <cell r="D349">
            <v>30</v>
          </cell>
          <cell r="E349" t="str">
            <v>MUNICIPALIDADES</v>
          </cell>
          <cell r="F349">
            <v>11</v>
          </cell>
          <cell r="G349">
            <v>182</v>
          </cell>
          <cell r="H349" t="str">
            <v>MUNICIPALIDAD DE Ã‘EMBY</v>
          </cell>
          <cell r="I349">
            <v>53</v>
          </cell>
          <cell r="J349">
            <v>33</v>
          </cell>
          <cell r="K349">
            <v>86</v>
          </cell>
          <cell r="L349">
            <v>209</v>
          </cell>
          <cell r="M349">
            <v>92</v>
          </cell>
          <cell r="N349">
            <v>301</v>
          </cell>
        </row>
        <row r="350">
          <cell r="A350" t="str">
            <v>MUNICIPALIDAD DE SAN ANTONIO</v>
          </cell>
          <cell r="B350">
            <v>2021</v>
          </cell>
          <cell r="C350">
            <v>11</v>
          </cell>
          <cell r="D350">
            <v>30</v>
          </cell>
          <cell r="E350" t="str">
            <v>MUNICIPALIDADES</v>
          </cell>
          <cell r="F350">
            <v>11</v>
          </cell>
          <cell r="G350">
            <v>183</v>
          </cell>
          <cell r="H350" t="str">
            <v>MUNICIPALIDAD DE SAN ANTONIO</v>
          </cell>
          <cell r="I350">
            <v>29</v>
          </cell>
          <cell r="J350">
            <v>8</v>
          </cell>
          <cell r="K350">
            <v>37</v>
          </cell>
          <cell r="L350">
            <v>124</v>
          </cell>
          <cell r="M350">
            <v>78</v>
          </cell>
          <cell r="N350">
            <v>202</v>
          </cell>
        </row>
        <row r="351">
          <cell r="A351" t="str">
            <v>MUNICIPALIDAD DE SAN LORENZO</v>
          </cell>
          <cell r="B351">
            <v>2021</v>
          </cell>
          <cell r="C351">
            <v>11</v>
          </cell>
          <cell r="D351">
            <v>30</v>
          </cell>
          <cell r="E351" t="str">
            <v>MUNICIPALIDADES</v>
          </cell>
          <cell r="F351">
            <v>11</v>
          </cell>
          <cell r="G351">
            <v>184</v>
          </cell>
          <cell r="H351" t="str">
            <v>MUNICIPALIDAD DE SAN LORENZO</v>
          </cell>
          <cell r="I351">
            <v>311</v>
          </cell>
          <cell r="J351">
            <v>235</v>
          </cell>
          <cell r="K351">
            <v>546</v>
          </cell>
          <cell r="L351">
            <v>660</v>
          </cell>
          <cell r="M351">
            <v>535</v>
          </cell>
          <cell r="N351">
            <v>1195</v>
          </cell>
        </row>
        <row r="352">
          <cell r="A352" t="str">
            <v>MUNICIPALIDAD DE VILLA ELISA</v>
          </cell>
          <cell r="B352">
            <v>2021</v>
          </cell>
          <cell r="C352">
            <v>11</v>
          </cell>
          <cell r="D352">
            <v>30</v>
          </cell>
          <cell r="E352" t="str">
            <v>MUNICIPALIDADES</v>
          </cell>
          <cell r="F352">
            <v>11</v>
          </cell>
          <cell r="G352">
            <v>185</v>
          </cell>
          <cell r="H352" t="str">
            <v>MUNICIPALIDAD DE VILLA ELISA</v>
          </cell>
          <cell r="I352">
            <v>63</v>
          </cell>
          <cell r="J352">
            <v>71</v>
          </cell>
          <cell r="K352">
            <v>134</v>
          </cell>
          <cell r="L352">
            <v>168</v>
          </cell>
          <cell r="M352">
            <v>95</v>
          </cell>
          <cell r="N352">
            <v>263</v>
          </cell>
        </row>
        <row r="353">
          <cell r="A353" t="str">
            <v>MUNICIPALIDAD DE VILLETA</v>
          </cell>
          <cell r="B353">
            <v>2021</v>
          </cell>
          <cell r="C353">
            <v>11</v>
          </cell>
          <cell r="D353">
            <v>30</v>
          </cell>
          <cell r="E353" t="str">
            <v>MUNICIPALIDADES</v>
          </cell>
          <cell r="F353">
            <v>11</v>
          </cell>
          <cell r="G353">
            <v>186</v>
          </cell>
          <cell r="H353" t="str">
            <v>MUNICIPALIDAD DE VILLETA</v>
          </cell>
          <cell r="I353">
            <v>27</v>
          </cell>
          <cell r="J353">
            <v>20</v>
          </cell>
          <cell r="K353">
            <v>47</v>
          </cell>
          <cell r="L353">
            <v>95</v>
          </cell>
          <cell r="M353">
            <v>68</v>
          </cell>
          <cell r="N353">
            <v>163</v>
          </cell>
        </row>
        <row r="354">
          <cell r="A354" t="str">
            <v>MUNICIPALIDAD DE YPACARAI</v>
          </cell>
          <cell r="B354">
            <v>2021</v>
          </cell>
          <cell r="C354">
            <v>12</v>
          </cell>
          <cell r="D354">
            <v>30</v>
          </cell>
          <cell r="E354" t="str">
            <v>MUNICIPALIDADES</v>
          </cell>
          <cell r="F354">
            <v>11</v>
          </cell>
          <cell r="G354">
            <v>187</v>
          </cell>
          <cell r="H354" t="str">
            <v>MUNICIPALIDAD DE YPACARAI</v>
          </cell>
          <cell r="I354">
            <v>28</v>
          </cell>
          <cell r="J354">
            <v>18</v>
          </cell>
          <cell r="K354">
            <v>46</v>
          </cell>
          <cell r="L354">
            <v>56</v>
          </cell>
          <cell r="M354">
            <v>21</v>
          </cell>
          <cell r="N354">
            <v>77</v>
          </cell>
        </row>
        <row r="355">
          <cell r="A355" t="str">
            <v>MUNICIPALIDAD DE YPANE</v>
          </cell>
          <cell r="B355">
            <v>2021</v>
          </cell>
          <cell r="C355">
            <v>11</v>
          </cell>
          <cell r="D355">
            <v>30</v>
          </cell>
          <cell r="E355" t="str">
            <v>MUNICIPALIDADES</v>
          </cell>
          <cell r="F355">
            <v>11</v>
          </cell>
          <cell r="G355">
            <v>188</v>
          </cell>
          <cell r="H355" t="str">
            <v>MUNICIPALIDAD DE YPANE</v>
          </cell>
          <cell r="I355">
            <v>11</v>
          </cell>
          <cell r="J355">
            <v>3</v>
          </cell>
          <cell r="K355">
            <v>14</v>
          </cell>
          <cell r="L355">
            <v>37</v>
          </cell>
          <cell r="M355">
            <v>60</v>
          </cell>
          <cell r="N355">
            <v>97</v>
          </cell>
        </row>
        <row r="356">
          <cell r="A356" t="str">
            <v>MUNICIPALIDAD DE J. AUGUSTO SALDIVAR</v>
          </cell>
          <cell r="B356">
            <v>2021</v>
          </cell>
          <cell r="C356">
            <v>11</v>
          </cell>
          <cell r="D356">
            <v>30</v>
          </cell>
          <cell r="E356" t="str">
            <v>MUNICIPALIDADES</v>
          </cell>
          <cell r="F356">
            <v>11</v>
          </cell>
          <cell r="G356">
            <v>189</v>
          </cell>
          <cell r="H356" t="str">
            <v>MUNICIPALIDAD DE J. AUGUSTO SALDIVAR</v>
          </cell>
          <cell r="I356">
            <v>23</v>
          </cell>
          <cell r="J356">
            <v>4</v>
          </cell>
          <cell r="K356">
            <v>27</v>
          </cell>
          <cell r="L356">
            <v>70</v>
          </cell>
          <cell r="M356">
            <v>53</v>
          </cell>
          <cell r="N356">
            <v>123</v>
          </cell>
        </row>
        <row r="357">
          <cell r="A357" t="str">
            <v>MUNICIPALIDAD DE ALBERDI</v>
          </cell>
          <cell r="B357">
            <v>2021</v>
          </cell>
          <cell r="C357">
            <v>10</v>
          </cell>
          <cell r="D357">
            <v>30</v>
          </cell>
          <cell r="E357" t="str">
            <v>MUNICIPALIDADES</v>
          </cell>
          <cell r="F357">
            <v>12</v>
          </cell>
          <cell r="G357">
            <v>191</v>
          </cell>
          <cell r="H357" t="str">
            <v>MUNICIPALIDAD DE ALBERDI</v>
          </cell>
          <cell r="I357">
            <v>16</v>
          </cell>
          <cell r="J357">
            <v>5</v>
          </cell>
          <cell r="K357">
            <v>21</v>
          </cell>
          <cell r="L357">
            <v>7</v>
          </cell>
          <cell r="M357">
            <v>6</v>
          </cell>
          <cell r="N357">
            <v>13</v>
          </cell>
        </row>
        <row r="358">
          <cell r="A358" t="str">
            <v>MUNICIPALIDAD DE CERRITO</v>
          </cell>
          <cell r="B358">
            <v>2021</v>
          </cell>
          <cell r="C358">
            <v>12</v>
          </cell>
          <cell r="D358">
            <v>30</v>
          </cell>
          <cell r="E358" t="str">
            <v>MUNICIPALIDADES</v>
          </cell>
          <cell r="F358">
            <v>12</v>
          </cell>
          <cell r="G358">
            <v>192</v>
          </cell>
          <cell r="H358" t="str">
            <v>MUNICIPALIDAD DE CERRITO</v>
          </cell>
          <cell r="I358">
            <v>11</v>
          </cell>
          <cell r="J358">
            <v>6</v>
          </cell>
          <cell r="K358">
            <v>17</v>
          </cell>
          <cell r="L358">
            <v>39</v>
          </cell>
          <cell r="M358">
            <v>36</v>
          </cell>
          <cell r="N358">
            <v>75</v>
          </cell>
        </row>
        <row r="359">
          <cell r="A359" t="str">
            <v>MUNICIPALIDAD DE DESMOCHADOS</v>
          </cell>
          <cell r="B359">
            <v>2021</v>
          </cell>
          <cell r="C359">
            <v>11</v>
          </cell>
          <cell r="D359">
            <v>30</v>
          </cell>
          <cell r="E359" t="str">
            <v>MUNICIPALIDADES</v>
          </cell>
          <cell r="F359">
            <v>12</v>
          </cell>
          <cell r="G359">
            <v>193</v>
          </cell>
          <cell r="H359" t="str">
            <v>MUNICIPALIDAD DE DESMOCHADOS</v>
          </cell>
          <cell r="I359">
            <v>10</v>
          </cell>
          <cell r="J359">
            <v>6</v>
          </cell>
          <cell r="K359">
            <v>16</v>
          </cell>
          <cell r="L359">
            <v>10</v>
          </cell>
          <cell r="M359">
            <v>6</v>
          </cell>
          <cell r="N359">
            <v>16</v>
          </cell>
        </row>
        <row r="360">
          <cell r="A360" t="str">
            <v>MUNICIPALIDAD DE GENERAL JOSE EDUVIGIS DIAZ</v>
          </cell>
          <cell r="B360">
            <v>2021</v>
          </cell>
          <cell r="C360">
            <v>10</v>
          </cell>
          <cell r="D360">
            <v>30</v>
          </cell>
          <cell r="E360" t="str">
            <v>MUNICIPALIDADES</v>
          </cell>
          <cell r="F360">
            <v>12</v>
          </cell>
          <cell r="G360">
            <v>194</v>
          </cell>
          <cell r="H360" t="str">
            <v>MUNICIPALIDAD DE GENERAL JOSE EDUVIGIS DIAZ</v>
          </cell>
          <cell r="I360">
            <v>13</v>
          </cell>
          <cell r="J360">
            <v>5</v>
          </cell>
          <cell r="K360">
            <v>18</v>
          </cell>
          <cell r="L360">
            <v>23</v>
          </cell>
          <cell r="M360">
            <v>7</v>
          </cell>
          <cell r="N360">
            <v>30</v>
          </cell>
        </row>
        <row r="361">
          <cell r="A361" t="str">
            <v>MUNICIPALIDAD DE GUAZU CUA</v>
          </cell>
          <cell r="B361">
            <v>2019</v>
          </cell>
          <cell r="C361">
            <v>2</v>
          </cell>
          <cell r="D361">
            <v>30</v>
          </cell>
          <cell r="E361" t="str">
            <v>MUNICIPALIDADES</v>
          </cell>
          <cell r="F361">
            <v>12</v>
          </cell>
          <cell r="G361">
            <v>195</v>
          </cell>
          <cell r="H361" t="str">
            <v>MUNICIPALIDAD DE GUAZU CUA</v>
          </cell>
          <cell r="I361">
            <v>9</v>
          </cell>
          <cell r="J361">
            <v>8</v>
          </cell>
          <cell r="K361">
            <v>17</v>
          </cell>
          <cell r="L361">
            <v>22</v>
          </cell>
          <cell r="M361">
            <v>9</v>
          </cell>
          <cell r="N361">
            <v>31</v>
          </cell>
        </row>
        <row r="362">
          <cell r="A362" t="str">
            <v>MUNICIPALIDAD DE HUMAITA</v>
          </cell>
          <cell r="B362">
            <v>2021</v>
          </cell>
          <cell r="C362">
            <v>9</v>
          </cell>
          <cell r="D362">
            <v>30</v>
          </cell>
          <cell r="E362" t="str">
            <v>MUNICIPALIDADES</v>
          </cell>
          <cell r="F362">
            <v>12</v>
          </cell>
          <cell r="G362">
            <v>196</v>
          </cell>
          <cell r="H362" t="str">
            <v>MUNICIPALIDAD DE HUMAITA</v>
          </cell>
          <cell r="I362">
            <v>9</v>
          </cell>
          <cell r="J362">
            <v>5</v>
          </cell>
          <cell r="K362">
            <v>14</v>
          </cell>
          <cell r="L362">
            <v>13</v>
          </cell>
          <cell r="M362">
            <v>9</v>
          </cell>
          <cell r="N362">
            <v>22</v>
          </cell>
        </row>
        <row r="363">
          <cell r="A363" t="str">
            <v>MUNICIPALIDAD DE ISLA UMBU</v>
          </cell>
          <cell r="B363">
            <v>2021</v>
          </cell>
          <cell r="C363">
            <v>10</v>
          </cell>
          <cell r="D363">
            <v>30</v>
          </cell>
          <cell r="E363" t="str">
            <v>MUNICIPALIDADES</v>
          </cell>
          <cell r="F363">
            <v>12</v>
          </cell>
          <cell r="G363">
            <v>197</v>
          </cell>
          <cell r="H363" t="str">
            <v>MUNICIPALIDAD DE ISLA UMBU</v>
          </cell>
          <cell r="I363">
            <v>9</v>
          </cell>
          <cell r="J363">
            <v>6</v>
          </cell>
          <cell r="K363">
            <v>15</v>
          </cell>
          <cell r="L363">
            <v>8</v>
          </cell>
          <cell r="M363">
            <v>5</v>
          </cell>
          <cell r="N363">
            <v>13</v>
          </cell>
        </row>
        <row r="364">
          <cell r="A364" t="str">
            <v>MUNICIPALIDAD DE MAYOR JOSÉ D. MARTINEZ</v>
          </cell>
          <cell r="B364">
            <v>2020</v>
          </cell>
          <cell r="C364">
            <v>7</v>
          </cell>
          <cell r="D364">
            <v>30</v>
          </cell>
          <cell r="E364" t="str">
            <v>MUNICIPALIDADES</v>
          </cell>
          <cell r="F364">
            <v>12</v>
          </cell>
          <cell r="G364">
            <v>199</v>
          </cell>
          <cell r="H364" t="str">
            <v>MUNICIPALIDAD DE MAYOR JOSE D. MARTINEZ</v>
          </cell>
          <cell r="I364">
            <v>11</v>
          </cell>
          <cell r="J364">
            <v>5</v>
          </cell>
          <cell r="K364">
            <v>16</v>
          </cell>
          <cell r="L364">
            <v>7</v>
          </cell>
          <cell r="M364">
            <v>9</v>
          </cell>
          <cell r="N364">
            <v>16</v>
          </cell>
        </row>
        <row r="365">
          <cell r="A365" t="str">
            <v>MUNICIPALIDAD DE PASO DE PATRIA</v>
          </cell>
          <cell r="B365">
            <v>2020</v>
          </cell>
          <cell r="C365">
            <v>11</v>
          </cell>
          <cell r="D365">
            <v>30</v>
          </cell>
          <cell r="E365" t="str">
            <v>MUNICIPALIDADES</v>
          </cell>
          <cell r="F365">
            <v>12</v>
          </cell>
          <cell r="G365">
            <v>200</v>
          </cell>
          <cell r="H365" t="str">
            <v>MUNICIPALIDAD DE PASO DE PATRIA</v>
          </cell>
          <cell r="I365">
            <v>6</v>
          </cell>
          <cell r="J365">
            <v>6</v>
          </cell>
          <cell r="K365">
            <v>12</v>
          </cell>
          <cell r="L365">
            <v>6</v>
          </cell>
          <cell r="M365">
            <v>5</v>
          </cell>
          <cell r="N365">
            <v>11</v>
          </cell>
        </row>
        <row r="366">
          <cell r="A366" t="str">
            <v xml:space="preserve">MUNICIPALIDAD DE SAN JUAN BAUTISTA DE ÑEEMBUCÚ </v>
          </cell>
          <cell r="B366">
            <v>2021</v>
          </cell>
          <cell r="C366">
            <v>9</v>
          </cell>
          <cell r="D366">
            <v>30</v>
          </cell>
          <cell r="E366" t="str">
            <v>MUNICIPALIDADES</v>
          </cell>
          <cell r="F366">
            <v>12</v>
          </cell>
          <cell r="G366">
            <v>201</v>
          </cell>
          <cell r="H366" t="str">
            <v>MUNICIPALIDAD DE SAN JUAN BAUTISTA DE Ã‘EEMBUCU</v>
          </cell>
          <cell r="I366">
            <v>9</v>
          </cell>
          <cell r="J366">
            <v>4</v>
          </cell>
          <cell r="K366">
            <v>13</v>
          </cell>
          <cell r="L366">
            <v>31</v>
          </cell>
          <cell r="M366">
            <v>8</v>
          </cell>
          <cell r="N366">
            <v>39</v>
          </cell>
        </row>
        <row r="367">
          <cell r="A367" t="str">
            <v>MUNICIPALIDAD DE TACUARAS</v>
          </cell>
          <cell r="B367">
            <v>2017</v>
          </cell>
          <cell r="C367">
            <v>2</v>
          </cell>
          <cell r="D367">
            <v>30</v>
          </cell>
          <cell r="E367" t="str">
            <v>MUNICIPALIDADES</v>
          </cell>
          <cell r="F367">
            <v>12</v>
          </cell>
          <cell r="G367">
            <v>202</v>
          </cell>
          <cell r="H367" t="str">
            <v>MUNICIPALIDAD DE TACUARAS</v>
          </cell>
          <cell r="I367">
            <v>13</v>
          </cell>
          <cell r="J367">
            <v>5</v>
          </cell>
          <cell r="K367">
            <v>18</v>
          </cell>
          <cell r="L367">
            <v>0</v>
          </cell>
          <cell r="M367">
            <v>3</v>
          </cell>
          <cell r="N367">
            <v>3</v>
          </cell>
        </row>
        <row r="368">
          <cell r="A368" t="str">
            <v>MUNICIPALIDAD DE VILLA FRANCA</v>
          </cell>
          <cell r="B368">
            <v>2021</v>
          </cell>
          <cell r="C368">
            <v>12</v>
          </cell>
          <cell r="D368">
            <v>30</v>
          </cell>
          <cell r="E368" t="str">
            <v>MUNICIPALIDADES</v>
          </cell>
          <cell r="F368">
            <v>12</v>
          </cell>
          <cell r="G368">
            <v>203</v>
          </cell>
          <cell r="H368" t="str">
            <v>MUNICIPALIDAD DE VILLA FRANCA</v>
          </cell>
          <cell r="I368">
            <v>11</v>
          </cell>
          <cell r="J368">
            <v>5</v>
          </cell>
          <cell r="K368">
            <v>16</v>
          </cell>
          <cell r="L368">
            <v>6</v>
          </cell>
          <cell r="M368">
            <v>8</v>
          </cell>
          <cell r="N368">
            <v>14</v>
          </cell>
        </row>
        <row r="369">
          <cell r="A369" t="str">
            <v>MUNICIPALIDAD DE VILLA OLIVA</v>
          </cell>
          <cell r="B369">
            <v>2021</v>
          </cell>
          <cell r="C369">
            <v>11</v>
          </cell>
          <cell r="D369">
            <v>30</v>
          </cell>
          <cell r="E369" t="str">
            <v>MUNICIPALIDADES</v>
          </cell>
          <cell r="F369">
            <v>12</v>
          </cell>
          <cell r="G369">
            <v>204</v>
          </cell>
          <cell r="H369" t="str">
            <v>MUNICIPALIDAD DE VILLA OLIVA</v>
          </cell>
          <cell r="I369">
            <v>13</v>
          </cell>
          <cell r="J369">
            <v>8</v>
          </cell>
          <cell r="K369">
            <v>21</v>
          </cell>
          <cell r="L369">
            <v>14</v>
          </cell>
          <cell r="M369">
            <v>8</v>
          </cell>
          <cell r="N369">
            <v>22</v>
          </cell>
        </row>
        <row r="370">
          <cell r="A370" t="str">
            <v>MUNICIPALIDAD DE VILLALBIN</v>
          </cell>
          <cell r="B370">
            <v>2021</v>
          </cell>
          <cell r="C370">
            <v>12</v>
          </cell>
          <cell r="D370">
            <v>30</v>
          </cell>
          <cell r="E370" t="str">
            <v>MUNICIPALIDADES</v>
          </cell>
          <cell r="F370">
            <v>12</v>
          </cell>
          <cell r="G370">
            <v>205</v>
          </cell>
          <cell r="H370" t="str">
            <v>MUNICIPALIDAD DE VILLALBIN</v>
          </cell>
          <cell r="I370">
            <v>11</v>
          </cell>
          <cell r="J370">
            <v>13</v>
          </cell>
          <cell r="K370">
            <v>24</v>
          </cell>
          <cell r="L370">
            <v>20</v>
          </cell>
          <cell r="M370">
            <v>14</v>
          </cell>
          <cell r="N370">
            <v>34</v>
          </cell>
        </row>
        <row r="371">
          <cell r="A371" t="str">
            <v>MUNICIPALIDAD DE PEDRO JUAN CABALLERO</v>
          </cell>
          <cell r="B371">
            <v>2021</v>
          </cell>
          <cell r="C371">
            <v>11</v>
          </cell>
          <cell r="D371">
            <v>30</v>
          </cell>
          <cell r="E371" t="str">
            <v>MUNICIPALIDADES</v>
          </cell>
          <cell r="F371">
            <v>13</v>
          </cell>
          <cell r="G371">
            <v>206</v>
          </cell>
          <cell r="H371" t="str">
            <v>MUNICIPALIDAD DE PEDRO J. CABALLERO</v>
          </cell>
          <cell r="I371">
            <v>77</v>
          </cell>
          <cell r="J371">
            <v>38</v>
          </cell>
          <cell r="K371">
            <v>115</v>
          </cell>
          <cell r="L371">
            <v>224</v>
          </cell>
          <cell r="M371">
            <v>100</v>
          </cell>
          <cell r="N371">
            <v>324</v>
          </cell>
        </row>
        <row r="372">
          <cell r="A372" t="str">
            <v>MUNICIPALIDAD DE BELLA VISTA - NORTE</v>
          </cell>
          <cell r="B372">
            <v>2021</v>
          </cell>
          <cell r="C372">
            <v>11</v>
          </cell>
          <cell r="D372">
            <v>30</v>
          </cell>
          <cell r="E372" t="str">
            <v>MUNICIPALIDADES</v>
          </cell>
          <cell r="F372">
            <v>13</v>
          </cell>
          <cell r="G372">
            <v>207</v>
          </cell>
          <cell r="H372" t="str">
            <v>MUNICIPALIDAD DE BELLA VISTA - NORTE</v>
          </cell>
          <cell r="I372">
            <v>27</v>
          </cell>
          <cell r="J372">
            <v>14</v>
          </cell>
          <cell r="K372">
            <v>41</v>
          </cell>
          <cell r="L372">
            <v>7</v>
          </cell>
          <cell r="M372">
            <v>2</v>
          </cell>
          <cell r="N372">
            <v>9</v>
          </cell>
        </row>
        <row r="373">
          <cell r="A373" t="str">
            <v>MUNICIPALIDAD DE CAPITAN BADO</v>
          </cell>
          <cell r="B373">
            <v>2021</v>
          </cell>
          <cell r="C373">
            <v>11</v>
          </cell>
          <cell r="D373">
            <v>30</v>
          </cell>
          <cell r="E373" t="str">
            <v>MUNICIPALIDADES</v>
          </cell>
          <cell r="F373">
            <v>13</v>
          </cell>
          <cell r="G373">
            <v>208</v>
          </cell>
          <cell r="H373" t="str">
            <v>MUNICIPALIDAD DE CAPITAN BADO</v>
          </cell>
          <cell r="I373">
            <v>31</v>
          </cell>
          <cell r="J373">
            <v>15</v>
          </cell>
          <cell r="K373">
            <v>46</v>
          </cell>
          <cell r="L373">
            <v>40</v>
          </cell>
          <cell r="M373">
            <v>6</v>
          </cell>
          <cell r="N373">
            <v>46</v>
          </cell>
        </row>
        <row r="374">
          <cell r="A374" t="str">
            <v>MUNICIPALIDAD DE ZANJA PYTA</v>
          </cell>
          <cell r="B374">
            <v>2021</v>
          </cell>
          <cell r="C374">
            <v>11</v>
          </cell>
          <cell r="D374">
            <v>30</v>
          </cell>
          <cell r="E374" t="str">
            <v>MUNICIPALIDADES</v>
          </cell>
          <cell r="F374">
            <v>13</v>
          </cell>
          <cell r="G374">
            <v>242</v>
          </cell>
          <cell r="H374" t="str">
            <v>MUNICIPALIDAD DE ZANJA PYTA</v>
          </cell>
          <cell r="I374">
            <v>10</v>
          </cell>
          <cell r="J374">
            <v>3</v>
          </cell>
          <cell r="K374">
            <v>13</v>
          </cell>
          <cell r="L374">
            <v>12</v>
          </cell>
          <cell r="M374">
            <v>6</v>
          </cell>
          <cell r="N374">
            <v>18</v>
          </cell>
        </row>
        <row r="375">
          <cell r="A375" t="str">
            <v>MUNICIPALIDAD DE KARAPAI</v>
          </cell>
          <cell r="B375">
            <v>2021</v>
          </cell>
          <cell r="C375">
            <v>11</v>
          </cell>
          <cell r="D375">
            <v>30</v>
          </cell>
          <cell r="E375" t="str">
            <v>MUNICIPALIDADES</v>
          </cell>
          <cell r="F375">
            <v>13</v>
          </cell>
          <cell r="G375">
            <v>250</v>
          </cell>
          <cell r="H375" t="str">
            <v>MUNICIPALIDAD DE KARAPAI</v>
          </cell>
          <cell r="I375">
            <v>8</v>
          </cell>
          <cell r="J375">
            <v>2</v>
          </cell>
          <cell r="K375">
            <v>10</v>
          </cell>
          <cell r="L375">
            <v>0</v>
          </cell>
          <cell r="M375">
            <v>0</v>
          </cell>
          <cell r="N375">
            <v>0</v>
          </cell>
        </row>
        <row r="376">
          <cell r="A376" t="str">
            <v>MUNICIPALIDAD DE SALTO DEL GUAIRA</v>
          </cell>
          <cell r="B376">
            <v>2021</v>
          </cell>
          <cell r="C376">
            <v>11</v>
          </cell>
          <cell r="D376">
            <v>30</v>
          </cell>
          <cell r="E376" t="str">
            <v>MUNICIPALIDADES</v>
          </cell>
          <cell r="F376">
            <v>14</v>
          </cell>
          <cell r="G376">
            <v>209</v>
          </cell>
          <cell r="H376" t="str">
            <v>MUNICIPALIDAD DE SALTO DEL GUAIRA</v>
          </cell>
          <cell r="I376">
            <v>31</v>
          </cell>
          <cell r="J376">
            <v>6</v>
          </cell>
          <cell r="K376">
            <v>37</v>
          </cell>
          <cell r="L376">
            <v>191</v>
          </cell>
          <cell r="M376">
            <v>102</v>
          </cell>
          <cell r="N376">
            <v>293</v>
          </cell>
        </row>
        <row r="377">
          <cell r="A377" t="str">
            <v>MUNICIPALIDAD DE CORPUS CHRISTI</v>
          </cell>
          <cell r="B377">
            <v>2021</v>
          </cell>
          <cell r="C377">
            <v>11</v>
          </cell>
          <cell r="D377">
            <v>30</v>
          </cell>
          <cell r="E377" t="str">
            <v>MUNICIPALIDADES</v>
          </cell>
          <cell r="F377">
            <v>14</v>
          </cell>
          <cell r="G377">
            <v>210</v>
          </cell>
          <cell r="H377" t="str">
            <v>MUNICIPALIDAD DE CORPUS CHRISTI</v>
          </cell>
          <cell r="I377">
            <v>16</v>
          </cell>
          <cell r="J377">
            <v>9</v>
          </cell>
          <cell r="K377">
            <v>25</v>
          </cell>
          <cell r="L377">
            <v>42</v>
          </cell>
          <cell r="M377">
            <v>6</v>
          </cell>
          <cell r="N377">
            <v>48</v>
          </cell>
        </row>
        <row r="378">
          <cell r="A378" t="str">
            <v>MUNICIPALIDAD DE VILLA SAN ISIDRO DE CURUGUATY</v>
          </cell>
          <cell r="B378">
            <v>2021</v>
          </cell>
          <cell r="C378">
            <v>11</v>
          </cell>
          <cell r="D378">
            <v>30</v>
          </cell>
          <cell r="E378" t="str">
            <v>MUNICIPALIDADES</v>
          </cell>
          <cell r="F378">
            <v>14</v>
          </cell>
          <cell r="G378">
            <v>211</v>
          </cell>
          <cell r="H378" t="str">
            <v>MUNICIPALIDAD DE VILLA CURUGUATY</v>
          </cell>
          <cell r="I378">
            <v>27</v>
          </cell>
          <cell r="J378">
            <v>7</v>
          </cell>
          <cell r="K378">
            <v>34</v>
          </cell>
          <cell r="L378">
            <v>59</v>
          </cell>
          <cell r="M378">
            <v>27</v>
          </cell>
          <cell r="N378">
            <v>86</v>
          </cell>
        </row>
        <row r="379">
          <cell r="A379" t="str">
            <v>MUNICIPALIDAD DE YASY CAÑY</v>
          </cell>
          <cell r="B379">
            <v>2021</v>
          </cell>
          <cell r="C379">
            <v>11</v>
          </cell>
          <cell r="D379">
            <v>30</v>
          </cell>
          <cell r="E379" t="str">
            <v>MUNICIPALIDADES</v>
          </cell>
          <cell r="F379">
            <v>14</v>
          </cell>
          <cell r="G379">
            <v>212</v>
          </cell>
          <cell r="H379" t="str">
            <v>MUNICIPALIDAD DE YASY CAÃ‘Y</v>
          </cell>
          <cell r="I379">
            <v>6</v>
          </cell>
          <cell r="J379">
            <v>1</v>
          </cell>
          <cell r="K379">
            <v>7</v>
          </cell>
          <cell r="L379">
            <v>9</v>
          </cell>
          <cell r="M379">
            <v>12</v>
          </cell>
          <cell r="N379">
            <v>21</v>
          </cell>
        </row>
        <row r="380">
          <cell r="A380" t="str">
            <v>MUNICIPALIDAD DE VILLA YGATIMI</v>
          </cell>
          <cell r="B380">
            <v>2021</v>
          </cell>
          <cell r="C380">
            <v>11</v>
          </cell>
          <cell r="D380">
            <v>30</v>
          </cell>
          <cell r="E380" t="str">
            <v>MUNICIPALIDADES</v>
          </cell>
          <cell r="F380">
            <v>14</v>
          </cell>
          <cell r="G380">
            <v>213</v>
          </cell>
          <cell r="H380" t="str">
            <v>MUNICIPALIDAD DE VILLA YGATIMI</v>
          </cell>
          <cell r="I380">
            <v>16</v>
          </cell>
          <cell r="J380">
            <v>2</v>
          </cell>
          <cell r="K380">
            <v>18</v>
          </cell>
          <cell r="L380">
            <v>17</v>
          </cell>
          <cell r="M380">
            <v>6</v>
          </cell>
          <cell r="N380">
            <v>23</v>
          </cell>
        </row>
        <row r="381">
          <cell r="A381" t="str">
            <v>MUNICIPALIDAD DE ITANARA</v>
          </cell>
          <cell r="B381">
            <v>2021</v>
          </cell>
          <cell r="C381">
            <v>11</v>
          </cell>
          <cell r="D381">
            <v>30</v>
          </cell>
          <cell r="E381" t="str">
            <v>MUNICIPALIDADES</v>
          </cell>
          <cell r="F381">
            <v>14</v>
          </cell>
          <cell r="G381">
            <v>214</v>
          </cell>
          <cell r="H381" t="str">
            <v>MUNICIPALIDAD DE ITANARA</v>
          </cell>
          <cell r="I381">
            <v>12</v>
          </cell>
          <cell r="J381">
            <v>4</v>
          </cell>
          <cell r="K381">
            <v>16</v>
          </cell>
          <cell r="L381">
            <v>16</v>
          </cell>
          <cell r="M381">
            <v>3</v>
          </cell>
          <cell r="N381">
            <v>19</v>
          </cell>
        </row>
        <row r="382">
          <cell r="A382" t="str">
            <v>MUNICIPALIDAD DE YPE JHU</v>
          </cell>
          <cell r="B382">
            <v>2021</v>
          </cell>
          <cell r="C382">
            <v>11</v>
          </cell>
          <cell r="D382">
            <v>30</v>
          </cell>
          <cell r="E382" t="str">
            <v>MUNICIPALIDADES</v>
          </cell>
          <cell r="F382">
            <v>14</v>
          </cell>
          <cell r="G382">
            <v>215</v>
          </cell>
          <cell r="H382" t="str">
            <v>MUNICIPALIDAD DE YPE JHU</v>
          </cell>
          <cell r="I382">
            <v>9</v>
          </cell>
          <cell r="J382">
            <v>2</v>
          </cell>
          <cell r="K382">
            <v>11</v>
          </cell>
          <cell r="L382">
            <v>21</v>
          </cell>
          <cell r="M382">
            <v>7</v>
          </cell>
          <cell r="N382">
            <v>28</v>
          </cell>
        </row>
        <row r="383">
          <cell r="A383" t="str">
            <v>MUNICIPALIDAD DE GENERAL FRANCISCO CABALLERO ALVAREZ</v>
          </cell>
          <cell r="B383">
            <v>2021</v>
          </cell>
          <cell r="C383">
            <v>11</v>
          </cell>
          <cell r="D383">
            <v>30</v>
          </cell>
          <cell r="E383" t="str">
            <v>MUNICIPALIDADES</v>
          </cell>
          <cell r="F383">
            <v>14</v>
          </cell>
          <cell r="G383">
            <v>216</v>
          </cell>
          <cell r="H383" t="str">
            <v>MUNICIPALIDAD DE GENERAL FRANCISCO CABALLERO ALVAREZ</v>
          </cell>
          <cell r="I383">
            <v>16</v>
          </cell>
          <cell r="J383">
            <v>7</v>
          </cell>
          <cell r="K383">
            <v>23</v>
          </cell>
          <cell r="L383">
            <v>22</v>
          </cell>
          <cell r="M383">
            <v>18</v>
          </cell>
          <cell r="N383">
            <v>40</v>
          </cell>
        </row>
        <row r="384">
          <cell r="A384" t="str">
            <v>MUNICIPALIDAD DE KATUETE</v>
          </cell>
          <cell r="B384">
            <v>2021</v>
          </cell>
          <cell r="C384">
            <v>11</v>
          </cell>
          <cell r="D384">
            <v>30</v>
          </cell>
          <cell r="E384" t="str">
            <v>MUNICIPALIDADES</v>
          </cell>
          <cell r="F384">
            <v>14</v>
          </cell>
          <cell r="G384">
            <v>217</v>
          </cell>
          <cell r="H384" t="str">
            <v>MUNICIPALIDAD DE KATUETE</v>
          </cell>
          <cell r="I384">
            <v>21</v>
          </cell>
          <cell r="J384">
            <v>13</v>
          </cell>
          <cell r="K384">
            <v>34</v>
          </cell>
          <cell r="L384">
            <v>49</v>
          </cell>
          <cell r="M384">
            <v>28</v>
          </cell>
          <cell r="N384">
            <v>77</v>
          </cell>
        </row>
        <row r="385">
          <cell r="A385" t="str">
            <v>MUNICIPALIDAD DE LA PALOMA</v>
          </cell>
          <cell r="B385">
            <v>2021</v>
          </cell>
          <cell r="C385">
            <v>12</v>
          </cell>
          <cell r="D385">
            <v>30</v>
          </cell>
          <cell r="E385" t="str">
            <v>MUNICIPALIDADES</v>
          </cell>
          <cell r="F385">
            <v>14</v>
          </cell>
          <cell r="G385">
            <v>218</v>
          </cell>
          <cell r="H385" t="str">
            <v>MUNICIPALIDAD DE LA PALOMA</v>
          </cell>
          <cell r="I385">
            <v>19</v>
          </cell>
          <cell r="J385">
            <v>14</v>
          </cell>
          <cell r="K385">
            <v>33</v>
          </cell>
          <cell r="L385">
            <v>24</v>
          </cell>
          <cell r="M385">
            <v>12</v>
          </cell>
          <cell r="N385">
            <v>36</v>
          </cell>
        </row>
        <row r="386">
          <cell r="A386" t="str">
            <v>MUNICIPALIDAD DE NUEVA ESPERANZA</v>
          </cell>
          <cell r="B386">
            <v>2021</v>
          </cell>
          <cell r="C386">
            <v>10</v>
          </cell>
          <cell r="D386">
            <v>30</v>
          </cell>
          <cell r="E386" t="str">
            <v>MUNICIPALIDADES</v>
          </cell>
          <cell r="F386">
            <v>14</v>
          </cell>
          <cell r="G386">
            <v>219</v>
          </cell>
          <cell r="H386" t="str">
            <v>MUNICIPALIDAD DE NUEVA ESPERANZA</v>
          </cell>
          <cell r="I386">
            <v>14</v>
          </cell>
          <cell r="J386">
            <v>13</v>
          </cell>
          <cell r="K386">
            <v>27</v>
          </cell>
          <cell r="L386">
            <v>39</v>
          </cell>
          <cell r="M386">
            <v>11</v>
          </cell>
          <cell r="N386">
            <v>50</v>
          </cell>
        </row>
        <row r="387">
          <cell r="A387" t="str">
            <v>MUNICIPALIDAD DE YVYRAROBANA</v>
          </cell>
          <cell r="B387">
            <v>2021</v>
          </cell>
          <cell r="C387">
            <v>11</v>
          </cell>
          <cell r="D387">
            <v>30</v>
          </cell>
          <cell r="E387" t="str">
            <v>MUNICIPALIDADES</v>
          </cell>
          <cell r="F387">
            <v>14</v>
          </cell>
          <cell r="G387">
            <v>244</v>
          </cell>
          <cell r="H387" t="str">
            <v>MUNICIPALIDAD DE YVYRAROBANA</v>
          </cell>
          <cell r="I387">
            <v>9</v>
          </cell>
          <cell r="J387">
            <v>3</v>
          </cell>
          <cell r="K387">
            <v>12</v>
          </cell>
          <cell r="L387">
            <v>20</v>
          </cell>
          <cell r="M387">
            <v>9</v>
          </cell>
          <cell r="N387">
            <v>29</v>
          </cell>
        </row>
        <row r="388">
          <cell r="A388" t="str">
            <v>MUNICIPALIDAD DE YBY PYTA</v>
          </cell>
          <cell r="B388">
            <v>2021</v>
          </cell>
          <cell r="C388">
            <v>11</v>
          </cell>
          <cell r="D388">
            <v>30</v>
          </cell>
          <cell r="E388" t="str">
            <v>MUNICIPALIDADES</v>
          </cell>
          <cell r="F388">
            <v>14</v>
          </cell>
          <cell r="G388">
            <v>247</v>
          </cell>
          <cell r="H388" t="str">
            <v>MUNICIPALIDAD DE YBY PYTA</v>
          </cell>
          <cell r="I388">
            <v>12</v>
          </cell>
          <cell r="J388">
            <v>1</v>
          </cell>
          <cell r="K388">
            <v>13</v>
          </cell>
          <cell r="L388">
            <v>12</v>
          </cell>
          <cell r="M388">
            <v>3</v>
          </cell>
          <cell r="N388">
            <v>15</v>
          </cell>
        </row>
        <row r="389">
          <cell r="A389" t="str">
            <v>MUNICIPALIDAD DE MARACANÁ</v>
          </cell>
          <cell r="B389">
            <v>2021</v>
          </cell>
          <cell r="C389">
            <v>11</v>
          </cell>
          <cell r="D389">
            <v>30</v>
          </cell>
          <cell r="E389" t="str">
            <v>MUNICIPALIDADES</v>
          </cell>
          <cell r="F389">
            <v>14</v>
          </cell>
          <cell r="G389">
            <v>251</v>
          </cell>
          <cell r="H389" t="str">
            <v>MUNICIPALIDAD DE MARACANA</v>
          </cell>
          <cell r="I389">
            <v>11</v>
          </cell>
          <cell r="J389">
            <v>1</v>
          </cell>
          <cell r="K389">
            <v>12</v>
          </cell>
          <cell r="L389">
            <v>13</v>
          </cell>
          <cell r="M389">
            <v>11</v>
          </cell>
          <cell r="N389">
            <v>24</v>
          </cell>
        </row>
        <row r="390">
          <cell r="A390" t="str">
            <v>MUNICIPALIDAD DE PUERTO ADELA</v>
          </cell>
          <cell r="B390">
            <v>2021</v>
          </cell>
          <cell r="C390">
            <v>11</v>
          </cell>
          <cell r="D390">
            <v>30</v>
          </cell>
          <cell r="E390" t="str">
            <v>MUNICIPALIDADES</v>
          </cell>
          <cell r="F390">
            <v>14</v>
          </cell>
          <cell r="G390">
            <v>255</v>
          </cell>
          <cell r="H390" t="str">
            <v>MUNICIPALIDAD DE PUERTO ADELA</v>
          </cell>
          <cell r="I390">
            <v>11</v>
          </cell>
          <cell r="J390">
            <v>3</v>
          </cell>
          <cell r="K390">
            <v>14</v>
          </cell>
          <cell r="L390">
            <v>9</v>
          </cell>
          <cell r="M390">
            <v>3</v>
          </cell>
          <cell r="N390">
            <v>12</v>
          </cell>
        </row>
        <row r="391">
          <cell r="A391" t="str">
            <v>MUNICIPALIDAD DE BENJAMIN ACEVAL</v>
          </cell>
          <cell r="B391">
            <v>2021</v>
          </cell>
          <cell r="C391">
            <v>11</v>
          </cell>
          <cell r="D391">
            <v>30</v>
          </cell>
          <cell r="E391" t="str">
            <v>MUNICIPALIDADES</v>
          </cell>
          <cell r="F391">
            <v>15</v>
          </cell>
          <cell r="G391">
            <v>220</v>
          </cell>
          <cell r="H391" t="str">
            <v>MUNICIPALIDAD DE BENJAMIN ACEVAL</v>
          </cell>
          <cell r="I391">
            <v>26</v>
          </cell>
          <cell r="J391">
            <v>17</v>
          </cell>
          <cell r="K391">
            <v>43</v>
          </cell>
          <cell r="L391">
            <v>38</v>
          </cell>
          <cell r="M391">
            <v>17</v>
          </cell>
          <cell r="N391">
            <v>55</v>
          </cell>
        </row>
        <row r="392">
          <cell r="A392" t="str">
            <v>MUNICIPALIDAD DE PUERTO PINASCO</v>
          </cell>
          <cell r="B392">
            <v>2021</v>
          </cell>
          <cell r="C392">
            <v>11</v>
          </cell>
          <cell r="D392">
            <v>30</v>
          </cell>
          <cell r="E392" t="str">
            <v>MUNICIPALIDADES</v>
          </cell>
          <cell r="F392">
            <v>15</v>
          </cell>
          <cell r="G392">
            <v>221</v>
          </cell>
          <cell r="H392" t="str">
            <v>MUNICIPALIDAD DE PUERTO PINASCO</v>
          </cell>
          <cell r="I392">
            <v>18</v>
          </cell>
          <cell r="J392">
            <v>9</v>
          </cell>
          <cell r="K392">
            <v>27</v>
          </cell>
          <cell r="L392">
            <v>59</v>
          </cell>
          <cell r="M392">
            <v>22</v>
          </cell>
          <cell r="N392">
            <v>81</v>
          </cell>
        </row>
        <row r="393">
          <cell r="A393" t="str">
            <v>MUNICIPALIDAD DE VILLA HAYES</v>
          </cell>
          <cell r="B393">
            <v>2021</v>
          </cell>
          <cell r="C393">
            <v>11</v>
          </cell>
          <cell r="D393">
            <v>30</v>
          </cell>
          <cell r="E393" t="str">
            <v>MUNICIPALIDADES</v>
          </cell>
          <cell r="F393">
            <v>15</v>
          </cell>
          <cell r="G393">
            <v>222</v>
          </cell>
          <cell r="H393" t="str">
            <v>MUNICIPALIDAD DE VILLA HAYES</v>
          </cell>
          <cell r="I393">
            <v>56</v>
          </cell>
          <cell r="J393">
            <v>51</v>
          </cell>
          <cell r="K393">
            <v>107</v>
          </cell>
          <cell r="L393">
            <v>89</v>
          </cell>
          <cell r="M393">
            <v>48</v>
          </cell>
          <cell r="N393">
            <v>137</v>
          </cell>
        </row>
        <row r="394">
          <cell r="A394" t="str">
            <v>MUNICIPALIDAD DE NANAWA</v>
          </cell>
          <cell r="B394">
            <v>2021</v>
          </cell>
          <cell r="C394">
            <v>11</v>
          </cell>
          <cell r="D394">
            <v>30</v>
          </cell>
          <cell r="E394" t="str">
            <v>MUNICIPALIDADES</v>
          </cell>
          <cell r="F394">
            <v>15</v>
          </cell>
          <cell r="G394">
            <v>223</v>
          </cell>
          <cell r="H394" t="str">
            <v>MUNICIPALIDAD DE NANAWA</v>
          </cell>
          <cell r="I394">
            <v>19</v>
          </cell>
          <cell r="J394">
            <v>6</v>
          </cell>
          <cell r="K394">
            <v>25</v>
          </cell>
          <cell r="L394">
            <v>28</v>
          </cell>
          <cell r="M394">
            <v>14</v>
          </cell>
          <cell r="N394">
            <v>42</v>
          </cell>
        </row>
        <row r="395">
          <cell r="A395" t="str">
            <v>MUNICIPALIDAD DE JOSE FALCON</v>
          </cell>
          <cell r="B395">
            <v>2021</v>
          </cell>
          <cell r="C395">
            <v>11</v>
          </cell>
          <cell r="D395">
            <v>30</v>
          </cell>
          <cell r="E395" t="str">
            <v>MUNICIPALIDADES</v>
          </cell>
          <cell r="F395">
            <v>15</v>
          </cell>
          <cell r="G395">
            <v>224</v>
          </cell>
          <cell r="H395" t="str">
            <v>MUNICIPALIDAD DE JOSE FALCON</v>
          </cell>
          <cell r="I395">
            <v>24</v>
          </cell>
          <cell r="J395">
            <v>19</v>
          </cell>
          <cell r="K395">
            <v>43</v>
          </cell>
          <cell r="L395">
            <v>40</v>
          </cell>
          <cell r="M395">
            <v>26</v>
          </cell>
          <cell r="N395">
            <v>66</v>
          </cell>
        </row>
        <row r="396">
          <cell r="A396" t="str">
            <v>MUNICIPALIDAD DE TENIENTE 1° MANUEL IRALA FERNANDEZ</v>
          </cell>
          <cell r="B396">
            <v>2021</v>
          </cell>
          <cell r="C396">
            <v>10</v>
          </cell>
          <cell r="D396">
            <v>30</v>
          </cell>
          <cell r="E396" t="str">
            <v>MUNICIPALIDADES</v>
          </cell>
          <cell r="F396">
            <v>15</v>
          </cell>
          <cell r="G396">
            <v>229</v>
          </cell>
          <cell r="H396" t="str">
            <v>MUNICIPALIDAD DE TTE. 1RO. MANUEL IRALA FERNANDEZ</v>
          </cell>
          <cell r="I396">
            <v>11</v>
          </cell>
          <cell r="J396">
            <v>8</v>
          </cell>
          <cell r="K396">
            <v>19</v>
          </cell>
          <cell r="L396">
            <v>24</v>
          </cell>
          <cell r="M396">
            <v>13</v>
          </cell>
          <cell r="N396">
            <v>37</v>
          </cell>
        </row>
        <row r="397">
          <cell r="A397" t="str">
            <v>MUNICIPALIDAD DE TENIENTE ESTEBAN MARTINEZ</v>
          </cell>
          <cell r="B397">
            <v>2021</v>
          </cell>
          <cell r="C397">
            <v>7</v>
          </cell>
          <cell r="D397">
            <v>30</v>
          </cell>
          <cell r="E397" t="str">
            <v>MUNICIPALIDADES</v>
          </cell>
          <cell r="F397">
            <v>15</v>
          </cell>
          <cell r="G397">
            <v>232</v>
          </cell>
          <cell r="H397" t="str">
            <v>MUNICIPALIDAD DE TENIENTE ESTEBAN MARTINEZ</v>
          </cell>
          <cell r="I397">
            <v>7</v>
          </cell>
          <cell r="J397">
            <v>6</v>
          </cell>
          <cell r="K397">
            <v>13</v>
          </cell>
          <cell r="L397">
            <v>16</v>
          </cell>
          <cell r="M397">
            <v>10</v>
          </cell>
          <cell r="N397">
            <v>26</v>
          </cell>
        </row>
        <row r="398">
          <cell r="A398" t="str">
            <v>MUNICIPALIDAD DE GENERAL JOSE MARIA BRUGUEZ</v>
          </cell>
          <cell r="B398">
            <v>2021</v>
          </cell>
          <cell r="C398">
            <v>10</v>
          </cell>
          <cell r="D398">
            <v>30</v>
          </cell>
          <cell r="E398" t="str">
            <v>MUNICIPALIDADES</v>
          </cell>
          <cell r="F398">
            <v>15</v>
          </cell>
          <cell r="G398">
            <v>233</v>
          </cell>
          <cell r="H398" t="str">
            <v>MUNICIPALIDAD DE GENERAL JOSE MARIA BRUGUEZ</v>
          </cell>
          <cell r="I398">
            <v>11</v>
          </cell>
          <cell r="J398">
            <v>5</v>
          </cell>
          <cell r="K398">
            <v>16</v>
          </cell>
          <cell r="L398">
            <v>29</v>
          </cell>
          <cell r="M398">
            <v>18</v>
          </cell>
          <cell r="N398">
            <v>47</v>
          </cell>
        </row>
        <row r="399">
          <cell r="A399" t="str">
            <v>MUNICIPALIDAD DE MARISCAL JOSÉ FELIX ESTIGARRIBIA</v>
          </cell>
          <cell r="B399">
            <v>2021</v>
          </cell>
          <cell r="C399">
            <v>11</v>
          </cell>
          <cell r="D399">
            <v>30</v>
          </cell>
          <cell r="E399" t="str">
            <v>MUNICIPALIDADES</v>
          </cell>
          <cell r="F399">
            <v>16</v>
          </cell>
          <cell r="G399">
            <v>228</v>
          </cell>
          <cell r="H399" t="str">
            <v>MUNICIPALIDAD DE MARISCAL JOSE FELIX ESTIGARRIBIA</v>
          </cell>
          <cell r="I399">
            <v>26</v>
          </cell>
          <cell r="J399">
            <v>5</v>
          </cell>
          <cell r="K399">
            <v>31</v>
          </cell>
          <cell r="L399">
            <v>85</v>
          </cell>
          <cell r="M399">
            <v>30</v>
          </cell>
          <cell r="N399">
            <v>115</v>
          </cell>
        </row>
        <row r="400">
          <cell r="A400" t="str">
            <v>MUNICIPALIDAD DE FILADELFIA</v>
          </cell>
          <cell r="B400">
            <v>2021</v>
          </cell>
          <cell r="C400">
            <v>12</v>
          </cell>
          <cell r="D400">
            <v>30</v>
          </cell>
          <cell r="E400" t="str">
            <v>MUNICIPALIDADES</v>
          </cell>
          <cell r="F400">
            <v>16</v>
          </cell>
          <cell r="G400">
            <v>230</v>
          </cell>
          <cell r="H400" t="str">
            <v>MUNICIPALIDAD DE FILADELFIA</v>
          </cell>
          <cell r="I400">
            <v>13</v>
          </cell>
          <cell r="J400">
            <v>3</v>
          </cell>
          <cell r="K400">
            <v>16</v>
          </cell>
          <cell r="L400">
            <v>85</v>
          </cell>
          <cell r="M400">
            <v>34</v>
          </cell>
          <cell r="N400">
            <v>119</v>
          </cell>
        </row>
        <row r="401">
          <cell r="A401" t="str">
            <v>MUNICIPALIDAD DE LOMA PLATA</v>
          </cell>
          <cell r="B401">
            <v>2021</v>
          </cell>
          <cell r="C401">
            <v>12</v>
          </cell>
          <cell r="D401">
            <v>30</v>
          </cell>
          <cell r="E401" t="str">
            <v>MUNICIPALIDADES</v>
          </cell>
          <cell r="F401">
            <v>16</v>
          </cell>
          <cell r="G401">
            <v>231</v>
          </cell>
          <cell r="H401" t="str">
            <v>MUNICIPALIDAD DE LOMA PLATA</v>
          </cell>
          <cell r="I401">
            <v>14</v>
          </cell>
          <cell r="J401">
            <v>3</v>
          </cell>
          <cell r="K401">
            <v>17</v>
          </cell>
          <cell r="L401">
            <v>31</v>
          </cell>
          <cell r="M401">
            <v>26</v>
          </cell>
          <cell r="N401">
            <v>57</v>
          </cell>
        </row>
        <row r="402">
          <cell r="A402" t="str">
            <v>MUNICIPALIDAD DE FUERTE OLIMPO</v>
          </cell>
          <cell r="B402">
            <v>2019</v>
          </cell>
          <cell r="C402">
            <v>10</v>
          </cell>
          <cell r="D402">
            <v>30</v>
          </cell>
          <cell r="E402" t="str">
            <v>MUNICIPALIDADES</v>
          </cell>
          <cell r="F402">
            <v>17</v>
          </cell>
          <cell r="G402">
            <v>225</v>
          </cell>
          <cell r="H402" t="str">
            <v>MUNICIPALIDAD DE FUERTE OLIMPO</v>
          </cell>
          <cell r="I402">
            <v>16</v>
          </cell>
          <cell r="J402">
            <v>7</v>
          </cell>
          <cell r="K402">
            <v>23</v>
          </cell>
          <cell r="L402">
            <v>0</v>
          </cell>
          <cell r="M402">
            <v>0</v>
          </cell>
          <cell r="N402">
            <v>0</v>
          </cell>
        </row>
        <row r="403">
          <cell r="A403" t="str">
            <v>MUNICIPALIDAD DE DE LA VICTORIA</v>
          </cell>
          <cell r="B403">
            <v>2021</v>
          </cell>
          <cell r="C403">
            <v>11</v>
          </cell>
          <cell r="D403">
            <v>30</v>
          </cell>
          <cell r="E403" t="str">
            <v>MUNICIPALIDADES</v>
          </cell>
          <cell r="F403">
            <v>17</v>
          </cell>
          <cell r="G403">
            <v>226</v>
          </cell>
          <cell r="H403" t="str">
            <v>MUNICIPALIDAD DE LA VICTORIA</v>
          </cell>
          <cell r="I403">
            <v>32</v>
          </cell>
          <cell r="J403">
            <v>17</v>
          </cell>
          <cell r="K403">
            <v>49</v>
          </cell>
          <cell r="L403">
            <v>15</v>
          </cell>
          <cell r="M403">
            <v>13</v>
          </cell>
          <cell r="N403">
            <v>28</v>
          </cell>
        </row>
        <row r="404">
          <cell r="A404" t="str">
            <v>MUNICIPALIDAD DE BAHIA NEGRA</v>
          </cell>
          <cell r="B404">
            <v>2021</v>
          </cell>
          <cell r="C404">
            <v>11</v>
          </cell>
          <cell r="D404">
            <v>30</v>
          </cell>
          <cell r="E404" t="str">
            <v>MUNICIPALIDADES</v>
          </cell>
          <cell r="F404">
            <v>17</v>
          </cell>
          <cell r="G404">
            <v>227</v>
          </cell>
          <cell r="H404" t="str">
            <v>MUNICIPALIDAD DE BAHIA NEGRA</v>
          </cell>
          <cell r="I404">
            <v>25</v>
          </cell>
          <cell r="J404">
            <v>12</v>
          </cell>
          <cell r="K404">
            <v>37</v>
          </cell>
          <cell r="L404">
            <v>0</v>
          </cell>
          <cell r="M404">
            <v>0</v>
          </cell>
          <cell r="N404">
            <v>0</v>
          </cell>
        </row>
        <row r="405">
          <cell r="A405" t="str">
            <v>MUNICIPALIDAD DE CARMELO PERALTA</v>
          </cell>
          <cell r="B405">
            <v>2017</v>
          </cell>
          <cell r="C405">
            <v>2</v>
          </cell>
          <cell r="D405">
            <v>30</v>
          </cell>
          <cell r="E405" t="str">
            <v>MUNICIPALIDADES</v>
          </cell>
          <cell r="F405">
            <v>17</v>
          </cell>
          <cell r="G405">
            <v>235</v>
          </cell>
          <cell r="H405" t="str">
            <v>MUNICIPALIDAD DE CARMELO PERALTA</v>
          </cell>
          <cell r="I405">
            <v>7</v>
          </cell>
          <cell r="J405">
            <v>4</v>
          </cell>
          <cell r="K405">
            <v>11</v>
          </cell>
          <cell r="L405">
            <v>12</v>
          </cell>
          <cell r="M405">
            <v>5</v>
          </cell>
          <cell r="N405">
            <v>17</v>
          </cell>
        </row>
        <row r="406">
          <cell r="A406" t="str">
            <v>COMPAÑÍA PARAGUAYA DE COMUNICACIONES S.A. - COPACO</v>
          </cell>
          <cell r="B406">
            <v>2021</v>
          </cell>
          <cell r="C406">
            <v>11</v>
          </cell>
          <cell r="D406">
            <v>40</v>
          </cell>
          <cell r="E406" t="str">
            <v>SOCIEDADES ANONIMAS CON PARTICIPACION ACCIONARIA DEL ESTADO</v>
          </cell>
          <cell r="F406">
            <v>1</v>
          </cell>
          <cell r="G406">
            <v>1</v>
          </cell>
          <cell r="H406" t="str">
            <v>COMPAÃ‘IA PARAGUAYA DE COMUNICACIONES S.A.</v>
          </cell>
          <cell r="I406">
            <v>2397</v>
          </cell>
          <cell r="J406">
            <v>1099</v>
          </cell>
          <cell r="K406">
            <v>3496</v>
          </cell>
          <cell r="L406">
            <v>0</v>
          </cell>
          <cell r="M406">
            <v>0</v>
          </cell>
          <cell r="N406">
            <v>0</v>
          </cell>
        </row>
        <row r="407">
          <cell r="A407" t="str">
            <v>EMPRESA DE SERVICIOS SANITARIOS DEL PARAGUAY S.A. - ESSAP</v>
          </cell>
          <cell r="B407">
            <v>2021</v>
          </cell>
          <cell r="C407">
            <v>12</v>
          </cell>
          <cell r="D407">
            <v>40</v>
          </cell>
          <cell r="E407" t="str">
            <v>SOCIEDADES ANONIMAS CON PARTICIPACION ACCIONARIA DEL ESTADO</v>
          </cell>
          <cell r="F407">
            <v>2</v>
          </cell>
          <cell r="G407">
            <v>1</v>
          </cell>
          <cell r="H407" t="str">
            <v>EMPRESA DE SERVICIOS SANITARIOS DEL PARAGUAY S.A. (ESSAP)</v>
          </cell>
          <cell r="I407">
            <v>1537</v>
          </cell>
          <cell r="J407">
            <v>452</v>
          </cell>
          <cell r="K407">
            <v>1989</v>
          </cell>
          <cell r="L407">
            <v>226</v>
          </cell>
          <cell r="M407">
            <v>105</v>
          </cell>
          <cell r="N407">
            <v>331</v>
          </cell>
        </row>
        <row r="408">
          <cell r="A408" t="str">
            <v>CAÑAS PARAGUAYAS S.A. - CAPASA</v>
          </cell>
          <cell r="B408">
            <v>2021</v>
          </cell>
          <cell r="C408">
            <v>11</v>
          </cell>
          <cell r="D408">
            <v>40</v>
          </cell>
          <cell r="E408" t="str">
            <v>SOCIEDADES ANONIMAS CON PARTICIPACION ACCIONARIA DEL ESTADO</v>
          </cell>
          <cell r="F408">
            <v>3</v>
          </cell>
          <cell r="G408">
            <v>1</v>
          </cell>
          <cell r="H408" t="str">
            <v>CAÃ‘AS PARAGUAYAS S.A. (CAPASA)</v>
          </cell>
          <cell r="I408">
            <v>114</v>
          </cell>
          <cell r="J408">
            <v>54</v>
          </cell>
          <cell r="K408">
            <v>168</v>
          </cell>
          <cell r="L408">
            <v>10</v>
          </cell>
          <cell r="M408">
            <v>12</v>
          </cell>
          <cell r="N408">
            <v>22</v>
          </cell>
        </row>
        <row r="409">
          <cell r="A409" t="str">
            <v>FERROCARRILES DEL PARAGUAY S.A. - FEPASA</v>
          </cell>
          <cell r="B409">
            <v>2015</v>
          </cell>
          <cell r="C409">
            <v>1</v>
          </cell>
          <cell r="D409">
            <v>40</v>
          </cell>
          <cell r="E409" t="str">
            <v>SOCIEDADES ANONIMAS CON PARTICIPACION ACCIONARIA DEL ESTADO</v>
          </cell>
          <cell r="F409">
            <v>4</v>
          </cell>
          <cell r="G409">
            <v>1</v>
          </cell>
          <cell r="H409" t="str">
            <v>FERROCARRILES DEL PARAGUAY S.A. (FEPASA)</v>
          </cell>
          <cell r="I409">
            <v>19</v>
          </cell>
          <cell r="J409">
            <v>2</v>
          </cell>
          <cell r="K409">
            <v>21</v>
          </cell>
          <cell r="L409">
            <v>0</v>
          </cell>
          <cell r="M409">
            <v>0</v>
          </cell>
          <cell r="N409">
            <v>0</v>
          </cell>
        </row>
        <row r="410">
          <cell r="A410" t="str">
            <v>ENTIDAD BINACIONAL YACYRETA</v>
          </cell>
          <cell r="B410">
            <v>2016</v>
          </cell>
          <cell r="C410">
            <v>12</v>
          </cell>
          <cell r="D410">
            <v>90</v>
          </cell>
          <cell r="E410" t="str">
            <v>ENTIDADES BINACIONALES</v>
          </cell>
          <cell r="F410">
            <v>2</v>
          </cell>
          <cell r="G410">
            <v>1</v>
          </cell>
          <cell r="H410" t="str">
            <v>ENTIDAD BINACIONAL YACYRETA (EBY)</v>
          </cell>
          <cell r="I410">
            <v>788</v>
          </cell>
          <cell r="J410">
            <v>303</v>
          </cell>
          <cell r="K410">
            <v>1091</v>
          </cell>
          <cell r="L410">
            <v>513</v>
          </cell>
          <cell r="M410">
            <v>164</v>
          </cell>
          <cell r="N410">
            <v>677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FuncPorSexo(3)"/>
    </sheetNames>
    <sheetDataSet>
      <sheetData sheetId="0">
        <row r="6">
          <cell r="A6" t="str">
            <v>CONGRESO NACIONAL</v>
          </cell>
          <cell r="B6">
            <v>2022</v>
          </cell>
          <cell r="C6">
            <v>3</v>
          </cell>
          <cell r="D6">
            <v>11</v>
          </cell>
          <cell r="E6" t="str">
            <v>PODER LEGISLATIVO</v>
          </cell>
          <cell r="F6">
            <v>1</v>
          </cell>
          <cell r="G6">
            <v>1</v>
          </cell>
          <cell r="H6" t="str">
            <v>CONGRESO NACIONAL (CN)</v>
          </cell>
          <cell r="I6">
            <v>372</v>
          </cell>
          <cell r="J6">
            <v>263</v>
          </cell>
          <cell r="K6">
            <v>635</v>
          </cell>
          <cell r="L6">
            <v>114</v>
          </cell>
          <cell r="M6">
            <v>86</v>
          </cell>
          <cell r="N6">
            <v>200</v>
          </cell>
          <cell r="O6">
            <v>835</v>
          </cell>
        </row>
        <row r="7">
          <cell r="A7" t="str">
            <v>HONORABLE CAMARA DE SENADORES</v>
          </cell>
          <cell r="B7">
            <v>2022</v>
          </cell>
          <cell r="C7">
            <v>3</v>
          </cell>
          <cell r="D7">
            <v>11</v>
          </cell>
          <cell r="E7" t="str">
            <v>PODER LEGISLATIVO</v>
          </cell>
          <cell r="F7">
            <v>2</v>
          </cell>
          <cell r="G7">
            <v>1</v>
          </cell>
          <cell r="H7" t="str">
            <v>HONORABLE CAMARA DE SENADORES (HCS)</v>
          </cell>
          <cell r="I7">
            <v>447</v>
          </cell>
          <cell r="J7">
            <v>329</v>
          </cell>
          <cell r="K7">
            <v>776</v>
          </cell>
          <cell r="L7">
            <v>127</v>
          </cell>
          <cell r="M7">
            <v>89</v>
          </cell>
          <cell r="N7">
            <v>216</v>
          </cell>
          <cell r="O7">
            <v>992</v>
          </cell>
        </row>
        <row r="8">
          <cell r="A8" t="str">
            <v xml:space="preserve">HONORABLE CAMARA DE DIPUTADOS </v>
          </cell>
          <cell r="B8">
            <v>2022</v>
          </cell>
          <cell r="C8">
            <v>3</v>
          </cell>
          <cell r="D8">
            <v>11</v>
          </cell>
          <cell r="E8" t="str">
            <v>PODER LEGISLATIVO</v>
          </cell>
          <cell r="F8">
            <v>3</v>
          </cell>
          <cell r="G8">
            <v>1</v>
          </cell>
          <cell r="H8" t="str">
            <v>HONORABLE CAMARA DE DIPUTADOS (HCD)</v>
          </cell>
          <cell r="I8">
            <v>818</v>
          </cell>
          <cell r="J8">
            <v>656</v>
          </cell>
          <cell r="K8">
            <v>1474</v>
          </cell>
          <cell r="L8">
            <v>372</v>
          </cell>
          <cell r="M8">
            <v>225</v>
          </cell>
          <cell r="N8">
            <v>597</v>
          </cell>
          <cell r="O8">
            <v>2071</v>
          </cell>
        </row>
        <row r="9">
          <cell r="A9" t="str">
            <v>PRESIDENCIA DE LA REPÚBLICA  / GABINETE CIVIL</v>
          </cell>
          <cell r="B9">
            <v>2022</v>
          </cell>
          <cell r="C9">
            <v>3</v>
          </cell>
          <cell r="D9">
            <v>12</v>
          </cell>
          <cell r="E9" t="str">
            <v>PODER EJECUTIVO</v>
          </cell>
          <cell r="F9">
            <v>1</v>
          </cell>
          <cell r="G9">
            <v>2</v>
          </cell>
          <cell r="H9" t="str">
            <v>PRESIDENCIA DE LA REPUBLICA / GABINETE CIVIL</v>
          </cell>
          <cell r="I9">
            <v>104</v>
          </cell>
          <cell r="J9">
            <v>86</v>
          </cell>
          <cell r="K9">
            <v>190</v>
          </cell>
          <cell r="L9">
            <v>32</v>
          </cell>
          <cell r="M9">
            <v>33</v>
          </cell>
          <cell r="N9">
            <v>65</v>
          </cell>
          <cell r="O9">
            <v>255</v>
          </cell>
        </row>
        <row r="10">
          <cell r="A10" t="str">
            <v>GABINETE MILITAR</v>
          </cell>
          <cell r="B10">
            <v>2018</v>
          </cell>
          <cell r="C10">
            <v>12</v>
          </cell>
          <cell r="D10">
            <v>12</v>
          </cell>
          <cell r="E10" t="str">
            <v>PODER EJECUTIVO</v>
          </cell>
          <cell r="F10">
            <v>1</v>
          </cell>
          <cell r="G10">
            <v>3</v>
          </cell>
          <cell r="H10" t="str">
            <v>GABINETE MILITAR (GM)</v>
          </cell>
          <cell r="I10">
            <v>16</v>
          </cell>
          <cell r="J10">
            <v>10</v>
          </cell>
          <cell r="K10">
            <v>26</v>
          </cell>
          <cell r="L10">
            <v>1</v>
          </cell>
          <cell r="M10">
            <v>1</v>
          </cell>
          <cell r="N10">
            <v>2</v>
          </cell>
          <cell r="O10">
            <v>28</v>
          </cell>
        </row>
        <row r="11">
          <cell r="A11" t="str">
            <v>PROCURADURÍA GENERAL DE LA REPÚBLICA</v>
          </cell>
          <cell r="B11">
            <v>2022</v>
          </cell>
          <cell r="C11">
            <v>3</v>
          </cell>
          <cell r="D11">
            <v>12</v>
          </cell>
          <cell r="E11" t="str">
            <v>PODER EJECUTIVO</v>
          </cell>
          <cell r="F11">
            <v>1</v>
          </cell>
          <cell r="G11">
            <v>4</v>
          </cell>
          <cell r="H11" t="str">
            <v>PROCURADURIA GENERAL DE LA REPUBLICA (PGR)</v>
          </cell>
          <cell r="I11">
            <v>64</v>
          </cell>
          <cell r="J11">
            <v>50</v>
          </cell>
          <cell r="K11">
            <v>114</v>
          </cell>
          <cell r="L11">
            <v>3</v>
          </cell>
          <cell r="M11">
            <v>3</v>
          </cell>
          <cell r="N11">
            <v>6</v>
          </cell>
          <cell r="O11">
            <v>120</v>
          </cell>
        </row>
        <row r="12">
          <cell r="A12" t="str">
            <v>MINISTERIO DE DESARROLLO SOCIAL (Ex-SAS)</v>
          </cell>
          <cell r="B12">
            <v>2022</v>
          </cell>
          <cell r="C12">
            <v>3</v>
          </cell>
          <cell r="D12">
            <v>12</v>
          </cell>
          <cell r="E12" t="str">
            <v>PODER EJECUTIVO</v>
          </cell>
          <cell r="F12">
            <v>1</v>
          </cell>
          <cell r="G12">
            <v>5</v>
          </cell>
          <cell r="H12" t="str">
            <v>SECRETARIA DE ACCION SOCIAL (SAS)</v>
          </cell>
          <cell r="I12">
            <v>141</v>
          </cell>
          <cell r="J12">
            <v>153</v>
          </cell>
          <cell r="K12">
            <v>294</v>
          </cell>
          <cell r="L12">
            <v>471</v>
          </cell>
          <cell r="M12">
            <v>623</v>
          </cell>
          <cell r="N12">
            <v>1094</v>
          </cell>
          <cell r="O12">
            <v>1388</v>
          </cell>
        </row>
        <row r="13">
          <cell r="A13" t="str">
            <v>AUDITORÍA GENERAL DEL PODER EJECUTIVO (AGPE)</v>
          </cell>
          <cell r="B13">
            <v>2022</v>
          </cell>
          <cell r="C13">
            <v>3</v>
          </cell>
          <cell r="D13">
            <v>12</v>
          </cell>
          <cell r="E13" t="str">
            <v>PODER EJECUTIVO</v>
          </cell>
          <cell r="F13">
            <v>1</v>
          </cell>
          <cell r="G13">
            <v>6</v>
          </cell>
          <cell r="H13" t="str">
            <v>AUDITORIA GENERAL DEL PODER EJECUTIVO (AGPE)</v>
          </cell>
          <cell r="I13">
            <v>36</v>
          </cell>
          <cell r="J13">
            <v>29</v>
          </cell>
          <cell r="K13">
            <v>65</v>
          </cell>
          <cell r="L13">
            <v>2</v>
          </cell>
          <cell r="M13">
            <v>2</v>
          </cell>
          <cell r="N13">
            <v>4</v>
          </cell>
          <cell r="O13">
            <v>69</v>
          </cell>
        </row>
        <row r="14">
          <cell r="A14" t="str">
            <v>SECRETARIA TÉCNICA DE PLANIFICACIÓN DEL DESARROLLO ECONÓMICO Y SOCIAL (STP)</v>
          </cell>
          <cell r="B14">
            <v>2022</v>
          </cell>
          <cell r="C14">
            <v>3</v>
          </cell>
          <cell r="D14">
            <v>12</v>
          </cell>
          <cell r="E14" t="str">
            <v>PODER EJECUTIVO</v>
          </cell>
          <cell r="F14">
            <v>1</v>
          </cell>
          <cell r="G14">
            <v>7</v>
          </cell>
          <cell r="H14" t="str">
            <v>SECRETARIA TECNICA DE PLANIFICACION DEL DESARROLLO ECONOMICO Y SOCIAL (STP)</v>
          </cell>
          <cell r="I14">
            <v>66</v>
          </cell>
          <cell r="J14">
            <v>62</v>
          </cell>
          <cell r="K14">
            <v>128</v>
          </cell>
          <cell r="L14">
            <v>19</v>
          </cell>
          <cell r="M14">
            <v>24</v>
          </cell>
          <cell r="N14">
            <v>43</v>
          </cell>
          <cell r="O14">
            <v>171</v>
          </cell>
        </row>
        <row r="15">
          <cell r="A15" t="str">
            <v>SECRETARÍA DE LA FUNCIÓN PÚBLICA (SFP)</v>
          </cell>
          <cell r="B15">
            <v>2022</v>
          </cell>
          <cell r="C15">
            <v>3</v>
          </cell>
          <cell r="D15">
            <v>12</v>
          </cell>
          <cell r="E15" t="str">
            <v>PODER EJECUTIVO</v>
          </cell>
          <cell r="F15">
            <v>1</v>
          </cell>
          <cell r="G15">
            <v>8</v>
          </cell>
          <cell r="H15" t="str">
            <v>SECRETARIA DE LA FUNCION PUBLICA (SFP)</v>
          </cell>
          <cell r="I15">
            <v>26</v>
          </cell>
          <cell r="J15">
            <v>45</v>
          </cell>
          <cell r="K15">
            <v>71</v>
          </cell>
          <cell r="L15">
            <v>2</v>
          </cell>
          <cell r="M15">
            <v>4</v>
          </cell>
          <cell r="N15">
            <v>6</v>
          </cell>
          <cell r="O15">
            <v>77</v>
          </cell>
        </row>
        <row r="16">
          <cell r="A16" t="str">
            <v xml:space="preserve">DIRECCIÓN GENERAL DE ESTADÍSTICA, ENCUESTAS Y CENSOS (DGEEC) </v>
          </cell>
          <cell r="B16">
            <v>2021</v>
          </cell>
          <cell r="C16">
            <v>1</v>
          </cell>
          <cell r="D16">
            <v>12</v>
          </cell>
          <cell r="E16" t="str">
            <v>PODER EJECUTIVO</v>
          </cell>
          <cell r="F16">
            <v>1</v>
          </cell>
          <cell r="G16">
            <v>9</v>
          </cell>
          <cell r="H16" t="str">
            <v>DIRECCION GENERAL DE ESTADISTICAS, ENCUESTAS Y CENSOS (DGEEC)</v>
          </cell>
          <cell r="I16">
            <v>45</v>
          </cell>
          <cell r="J16">
            <v>51</v>
          </cell>
          <cell r="K16">
            <v>96</v>
          </cell>
          <cell r="L16">
            <v>137</v>
          </cell>
          <cell r="M16">
            <v>148</v>
          </cell>
          <cell r="N16">
            <v>285</v>
          </cell>
          <cell r="O16">
            <v>381</v>
          </cell>
        </row>
        <row r="17">
          <cell r="A17" t="str">
            <v>SECRETARÍA NACIONAL ANTIDROGAS (SENAD)</v>
          </cell>
          <cell r="B17">
            <v>2022</v>
          </cell>
          <cell r="C17">
            <v>3</v>
          </cell>
          <cell r="D17">
            <v>12</v>
          </cell>
          <cell r="E17" t="str">
            <v>PODER EJECUTIVO</v>
          </cell>
          <cell r="F17">
            <v>1</v>
          </cell>
          <cell r="G17">
            <v>10</v>
          </cell>
          <cell r="H17" t="str">
            <v>SECRETARIA NACIONAL ANTIDROGAS (SENAD)</v>
          </cell>
          <cell r="I17">
            <v>273</v>
          </cell>
          <cell r="J17">
            <v>127</v>
          </cell>
          <cell r="K17">
            <v>400</v>
          </cell>
          <cell r="L17">
            <v>15</v>
          </cell>
          <cell r="M17">
            <v>10</v>
          </cell>
          <cell r="N17">
            <v>25</v>
          </cell>
          <cell r="O17">
            <v>425</v>
          </cell>
        </row>
        <row r="18">
          <cell r="A18" t="str">
            <v xml:space="preserve">CONSEJO DE LA DEFENSA NACIONAL </v>
          </cell>
          <cell r="B18">
            <v>2022</v>
          </cell>
          <cell r="C18">
            <v>3</v>
          </cell>
          <cell r="D18">
            <v>12</v>
          </cell>
          <cell r="E18" t="str">
            <v>PODER EJECUTIVO</v>
          </cell>
          <cell r="F18">
            <v>1</v>
          </cell>
          <cell r="G18">
            <v>11</v>
          </cell>
          <cell r="H18" t="str">
            <v>CONSEJO DE LA DEFENSA NACIONAL (CODENA)</v>
          </cell>
          <cell r="I18">
            <v>10</v>
          </cell>
          <cell r="J18">
            <v>1</v>
          </cell>
          <cell r="K18">
            <v>11</v>
          </cell>
          <cell r="L18">
            <v>0</v>
          </cell>
          <cell r="M18">
            <v>0</v>
          </cell>
          <cell r="N18">
            <v>0</v>
          </cell>
          <cell r="O18">
            <v>11</v>
          </cell>
        </row>
        <row r="19">
          <cell r="A19" t="str">
            <v xml:space="preserve">SECRETARÍA DE DESARROLLO PARA REPATRIADOS Y REFUGIADOS CONNACIONALES </v>
          </cell>
          <cell r="B19">
            <v>2022</v>
          </cell>
          <cell r="C19">
            <v>2</v>
          </cell>
          <cell r="D19">
            <v>12</v>
          </cell>
          <cell r="E19" t="str">
            <v>PODER EJECUTIVO</v>
          </cell>
          <cell r="F19">
            <v>1</v>
          </cell>
          <cell r="G19">
            <v>12</v>
          </cell>
          <cell r="H19" t="str">
            <v>SECRETARIA DE DESARROLLO PARA REPATRIADOS Y REFUGIADOS CONNACIONALES (SEDEREC)</v>
          </cell>
          <cell r="I19">
            <v>35</v>
          </cell>
          <cell r="J19">
            <v>30</v>
          </cell>
          <cell r="K19">
            <v>65</v>
          </cell>
          <cell r="L19">
            <v>19</v>
          </cell>
          <cell r="M19">
            <v>30</v>
          </cell>
          <cell r="N19">
            <v>49</v>
          </cell>
          <cell r="O19">
            <v>114</v>
          </cell>
        </row>
        <row r="20">
          <cell r="A20" t="str">
            <v>SECRETARÍA NACIONAL DE TURISMO (SENATUR)</v>
          </cell>
          <cell r="B20">
            <v>2022</v>
          </cell>
          <cell r="C20">
            <v>3</v>
          </cell>
          <cell r="D20">
            <v>12</v>
          </cell>
          <cell r="E20" t="str">
            <v>PODER EJECUTIVO</v>
          </cell>
          <cell r="F20">
            <v>1</v>
          </cell>
          <cell r="G20">
            <v>13</v>
          </cell>
          <cell r="H20" t="str">
            <v>SECRETARIA NACIONAL DE TURISMO (SENATUR)</v>
          </cell>
          <cell r="I20">
            <v>71</v>
          </cell>
          <cell r="J20">
            <v>111</v>
          </cell>
          <cell r="K20">
            <v>182</v>
          </cell>
          <cell r="L20">
            <v>50</v>
          </cell>
          <cell r="M20">
            <v>58</v>
          </cell>
          <cell r="N20">
            <v>108</v>
          </cell>
          <cell r="O20">
            <v>290</v>
          </cell>
        </row>
        <row r="21">
          <cell r="A21" t="str">
            <v>SECRETARÍA DE PREVENCIÓN DE LAVADO DE DINERO O BIENES- SEPRELAD</v>
          </cell>
          <cell r="B21">
            <v>2022</v>
          </cell>
          <cell r="C21">
            <v>3</v>
          </cell>
          <cell r="D21">
            <v>12</v>
          </cell>
          <cell r="E21" t="str">
            <v>PODER EJECUTIVO</v>
          </cell>
          <cell r="F21">
            <v>1</v>
          </cell>
          <cell r="G21">
            <v>14</v>
          </cell>
          <cell r="H21" t="str">
            <v>SECRETARIA DE PREVENCION DE LAVADO DE DINERO O BIENES (SEPRELAD)</v>
          </cell>
          <cell r="I21">
            <v>36</v>
          </cell>
          <cell r="J21">
            <v>36</v>
          </cell>
          <cell r="K21">
            <v>72</v>
          </cell>
          <cell r="L21">
            <v>4</v>
          </cell>
          <cell r="M21">
            <v>4</v>
          </cell>
          <cell r="N21">
            <v>8</v>
          </cell>
          <cell r="O21">
            <v>80</v>
          </cell>
        </row>
        <row r="22">
          <cell r="A22" t="str">
            <v>CONSEJO NACIONAL DE CIENCIA Y TECNOLOGÍA (CONACYT)</v>
          </cell>
          <cell r="B22">
            <v>2022</v>
          </cell>
          <cell r="C22">
            <v>3</v>
          </cell>
          <cell r="D22">
            <v>12</v>
          </cell>
          <cell r="E22" t="str">
            <v>PODER EJECUTIVO</v>
          </cell>
          <cell r="F22">
            <v>1</v>
          </cell>
          <cell r="G22">
            <v>15</v>
          </cell>
          <cell r="H22" t="str">
            <v>CONSEJO NACIONAL DE CIENCIA Y TECNOLOGIA (CONACYT)</v>
          </cell>
          <cell r="I22">
            <v>14</v>
          </cell>
          <cell r="J22">
            <v>23</v>
          </cell>
          <cell r="K22">
            <v>37</v>
          </cell>
          <cell r="L22">
            <v>30</v>
          </cell>
          <cell r="M22">
            <v>39</v>
          </cell>
          <cell r="N22">
            <v>69</v>
          </cell>
          <cell r="O22">
            <v>106</v>
          </cell>
        </row>
        <row r="23">
          <cell r="A23" t="str">
            <v>ESCRIBANÍA MAYOR DE GOBIERNO</v>
          </cell>
          <cell r="B23">
            <v>2022</v>
          </cell>
          <cell r="C23">
            <v>3</v>
          </cell>
          <cell r="D23">
            <v>12</v>
          </cell>
          <cell r="E23" t="str">
            <v>PODER EJECUTIVO</v>
          </cell>
          <cell r="F23">
            <v>1</v>
          </cell>
          <cell r="G23">
            <v>16</v>
          </cell>
          <cell r="H23" t="str">
            <v>ESCRIBANIA MAYOR DE GOBIERNO (EMG)</v>
          </cell>
          <cell r="I23">
            <v>13</v>
          </cell>
          <cell r="J23">
            <v>17</v>
          </cell>
          <cell r="K23">
            <v>30</v>
          </cell>
          <cell r="L23">
            <v>2</v>
          </cell>
          <cell r="M23">
            <v>0</v>
          </cell>
          <cell r="N23">
            <v>2</v>
          </cell>
          <cell r="O23">
            <v>32</v>
          </cell>
        </row>
        <row r="24">
          <cell r="A24" t="str">
            <v>OEE Reestructurado</v>
          </cell>
          <cell r="B24">
            <v>2018</v>
          </cell>
          <cell r="C24">
            <v>12</v>
          </cell>
          <cell r="D24">
            <v>12</v>
          </cell>
          <cell r="E24" t="str">
            <v>PODER EJECUTIVO</v>
          </cell>
          <cell r="F24">
            <v>1</v>
          </cell>
          <cell r="G24">
            <v>18</v>
          </cell>
          <cell r="H24" t="str">
            <v>SECRETARIA NACIONAL DE LA NIÃ‘EZ Y LA ADOLESCENCIA (SNNA)</v>
          </cell>
          <cell r="I24">
            <v>142</v>
          </cell>
          <cell r="J24">
            <v>319</v>
          </cell>
          <cell r="K24">
            <v>461</v>
          </cell>
          <cell r="L24">
            <v>74</v>
          </cell>
          <cell r="M24">
            <v>174</v>
          </cell>
          <cell r="N24">
            <v>248</v>
          </cell>
          <cell r="O24">
            <v>709</v>
          </cell>
        </row>
        <row r="25">
          <cell r="A25" t="str">
            <v>SECRETARÍA DE EMERGENCIA NACIONAL (SEN)</v>
          </cell>
          <cell r="B25">
            <v>2022</v>
          </cell>
          <cell r="C25">
            <v>1</v>
          </cell>
          <cell r="D25">
            <v>12</v>
          </cell>
          <cell r="E25" t="str">
            <v>PODER EJECUTIVO</v>
          </cell>
          <cell r="F25">
            <v>1</v>
          </cell>
          <cell r="G25">
            <v>19</v>
          </cell>
          <cell r="H25" t="str">
            <v>SECRETARIA DE EMERGENCIA NACIONAL (SEN)</v>
          </cell>
          <cell r="I25">
            <v>45</v>
          </cell>
          <cell r="J25">
            <v>31</v>
          </cell>
          <cell r="K25">
            <v>76</v>
          </cell>
          <cell r="L25">
            <v>407</v>
          </cell>
          <cell r="M25">
            <v>168</v>
          </cell>
          <cell r="N25">
            <v>575</v>
          </cell>
          <cell r="O25">
            <v>651</v>
          </cell>
        </row>
        <row r="26">
          <cell r="A26" t="str">
            <v>SECRETARÍA NACIONAL DE DEPORTES (SND)</v>
          </cell>
          <cell r="B26">
            <v>2022</v>
          </cell>
          <cell r="C26">
            <v>3</v>
          </cell>
          <cell r="D26">
            <v>12</v>
          </cell>
          <cell r="E26" t="str">
            <v>PODER EJECUTIVO</v>
          </cell>
          <cell r="F26">
            <v>1</v>
          </cell>
          <cell r="G26">
            <v>20</v>
          </cell>
          <cell r="H26" t="str">
            <v>SECRETARIA NACIONAL DE DEPORTES (SND)</v>
          </cell>
          <cell r="I26">
            <v>51</v>
          </cell>
          <cell r="J26">
            <v>25</v>
          </cell>
          <cell r="K26">
            <v>76</v>
          </cell>
          <cell r="L26">
            <v>19</v>
          </cell>
          <cell r="M26">
            <v>14</v>
          </cell>
          <cell r="N26">
            <v>33</v>
          </cell>
          <cell r="O26">
            <v>109</v>
          </cell>
        </row>
        <row r="27">
          <cell r="A27" t="str">
            <v>SECRETARÍA NACIONAL DE CULTURA (SNC)</v>
          </cell>
          <cell r="B27">
            <v>2022</v>
          </cell>
          <cell r="C27">
            <v>3</v>
          </cell>
          <cell r="D27">
            <v>12</v>
          </cell>
          <cell r="E27" t="str">
            <v>PODER EJECUTIVO</v>
          </cell>
          <cell r="F27">
            <v>1</v>
          </cell>
          <cell r="G27">
            <v>22</v>
          </cell>
          <cell r="H27" t="str">
            <v>SECRETARIA NACIONAL DE CULTURA (SNC)</v>
          </cell>
          <cell r="I27">
            <v>78</v>
          </cell>
          <cell r="J27">
            <v>98</v>
          </cell>
          <cell r="K27">
            <v>176</v>
          </cell>
          <cell r="L27">
            <v>19</v>
          </cell>
          <cell r="M27">
            <v>30</v>
          </cell>
          <cell r="N27">
            <v>49</v>
          </cell>
          <cell r="O27">
            <v>225</v>
          </cell>
        </row>
        <row r="28">
          <cell r="A28" t="str">
            <v xml:space="preserve">GABINETE SOCIAL </v>
          </cell>
          <cell r="B28">
            <v>2022</v>
          </cell>
          <cell r="C28">
            <v>3</v>
          </cell>
          <cell r="D28">
            <v>12</v>
          </cell>
          <cell r="E28" t="str">
            <v>PODER EJECUTIVO</v>
          </cell>
          <cell r="F28">
            <v>1</v>
          </cell>
          <cell r="G28">
            <v>23</v>
          </cell>
          <cell r="H28" t="str">
            <v>GABINETE SOCIAL (GS)</v>
          </cell>
          <cell r="I28">
            <v>5</v>
          </cell>
          <cell r="J28">
            <v>3</v>
          </cell>
          <cell r="K28">
            <v>8</v>
          </cell>
          <cell r="L28">
            <v>7</v>
          </cell>
          <cell r="M28">
            <v>14</v>
          </cell>
          <cell r="N28">
            <v>21</v>
          </cell>
          <cell r="O28">
            <v>29</v>
          </cell>
        </row>
        <row r="29">
          <cell r="A29" t="str">
            <v>SECRETARÍA DE INFORMACIÓN Y COMUNICACIÓN PARA EL DESARROLLO (SICOM)</v>
          </cell>
          <cell r="B29">
            <v>2018</v>
          </cell>
          <cell r="C29">
            <v>12</v>
          </cell>
          <cell r="D29">
            <v>12</v>
          </cell>
          <cell r="E29" t="str">
            <v>PODER EJECUTIVO</v>
          </cell>
          <cell r="F29">
            <v>1</v>
          </cell>
          <cell r="G29">
            <v>24</v>
          </cell>
          <cell r="H29" t="str">
            <v>SECRETARIA DE INFORMACION Y COMUNICACION (SICOM)</v>
          </cell>
          <cell r="I29">
            <v>85</v>
          </cell>
          <cell r="J29">
            <v>50</v>
          </cell>
          <cell r="K29">
            <v>135</v>
          </cell>
          <cell r="L29">
            <v>104</v>
          </cell>
          <cell r="M29">
            <v>45</v>
          </cell>
          <cell r="N29">
            <v>149</v>
          </cell>
          <cell r="O29">
            <v>284</v>
          </cell>
        </row>
        <row r="30">
          <cell r="A30" t="str">
            <v>SECRETARÍA DE POLÍTICAS LINGÜÍSTICAS (SPL)</v>
          </cell>
          <cell r="B30">
            <v>2022</v>
          </cell>
          <cell r="C30">
            <v>3</v>
          </cell>
          <cell r="D30">
            <v>12</v>
          </cell>
          <cell r="E30" t="str">
            <v>PODER EJECUTIVO</v>
          </cell>
          <cell r="F30">
            <v>1</v>
          </cell>
          <cell r="G30">
            <v>25</v>
          </cell>
          <cell r="H30" t="str">
            <v>SECRETARIA DE POLITICAS LINGUISTICAS (SPL)</v>
          </cell>
          <cell r="I30">
            <v>16</v>
          </cell>
          <cell r="J30">
            <v>19</v>
          </cell>
          <cell r="K30">
            <v>35</v>
          </cell>
          <cell r="L30">
            <v>0</v>
          </cell>
          <cell r="M30">
            <v>1</v>
          </cell>
          <cell r="N30">
            <v>1</v>
          </cell>
          <cell r="O30">
            <v>36</v>
          </cell>
        </row>
        <row r="31">
          <cell r="A31" t="str">
            <v>SECRETARIA NACIONAL POR LOS DERECHOS HUMANOS DE LAS PERSONAS CON DISCAPACIDAD (SENADIS)</v>
          </cell>
          <cell r="B31">
            <v>2022</v>
          </cell>
          <cell r="C31">
            <v>3</v>
          </cell>
          <cell r="D31">
            <v>12</v>
          </cell>
          <cell r="E31" t="str">
            <v>PODER EJECUTIVO</v>
          </cell>
          <cell r="F31">
            <v>1</v>
          </cell>
          <cell r="G31">
            <v>26</v>
          </cell>
          <cell r="H31" t="str">
            <v>SECRETARIA NACIONAL POR LOS DERECHOS HUMANOS DE LAS PERSONAS CON DISCAPACIDAD (SENADIS)</v>
          </cell>
          <cell r="I31">
            <v>158</v>
          </cell>
          <cell r="J31">
            <v>228</v>
          </cell>
          <cell r="K31">
            <v>386</v>
          </cell>
          <cell r="L31">
            <v>56</v>
          </cell>
          <cell r="M31">
            <v>67</v>
          </cell>
          <cell r="N31">
            <v>123</v>
          </cell>
          <cell r="O31">
            <v>509</v>
          </cell>
        </row>
        <row r="32">
          <cell r="A32" t="str">
            <v>SECRETARÍA NACIONAL DE TECNOLOGÍAS DE LA INFORMACIÓN Y COMUNICACIÓN  (SENATICs)</v>
          </cell>
          <cell r="B32">
            <v>2018</v>
          </cell>
          <cell r="C32">
            <v>12</v>
          </cell>
          <cell r="D32">
            <v>12</v>
          </cell>
          <cell r="E32" t="str">
            <v>PODER EJECUTIVO</v>
          </cell>
          <cell r="F32">
            <v>1</v>
          </cell>
          <cell r="G32">
            <v>27</v>
          </cell>
          <cell r="H32" t="str">
            <v>SECRETARIA NACIONAL DE TECNOLOGIAS DE LA INFORMACION Y COMUNICACION (SENATICS)</v>
          </cell>
          <cell r="I32">
            <v>52</v>
          </cell>
          <cell r="J32">
            <v>26</v>
          </cell>
          <cell r="K32">
            <v>78</v>
          </cell>
          <cell r="L32">
            <v>15</v>
          </cell>
          <cell r="M32">
            <v>12</v>
          </cell>
          <cell r="N32">
            <v>27</v>
          </cell>
          <cell r="O32">
            <v>105</v>
          </cell>
        </row>
        <row r="33">
          <cell r="A33" t="str">
            <v>SECRETARÍA NACIONAL DE LA JUVENTUD (SNJ)</v>
          </cell>
          <cell r="B33">
            <v>2022</v>
          </cell>
          <cell r="C33">
            <v>2</v>
          </cell>
          <cell r="D33">
            <v>12</v>
          </cell>
          <cell r="E33" t="str">
            <v>PODER EJECUTIVO</v>
          </cell>
          <cell r="F33">
            <v>1</v>
          </cell>
          <cell r="G33">
            <v>28</v>
          </cell>
          <cell r="H33" t="str">
            <v>SECRETARIA NACIONAL DE LA JUVENTUD (SNJ)</v>
          </cell>
          <cell r="I33">
            <v>6</v>
          </cell>
          <cell r="J33">
            <v>9</v>
          </cell>
          <cell r="K33">
            <v>15</v>
          </cell>
          <cell r="L33">
            <v>4</v>
          </cell>
          <cell r="M33">
            <v>6</v>
          </cell>
          <cell r="N33">
            <v>10</v>
          </cell>
          <cell r="O33">
            <v>25</v>
          </cell>
        </row>
        <row r="34">
          <cell r="A34" t="str">
            <v>SECRETARÍA NACIONAL ANTICORRUPCIÓN (SENAC)</v>
          </cell>
          <cell r="B34">
            <v>2022</v>
          </cell>
          <cell r="C34">
            <v>3</v>
          </cell>
          <cell r="D34">
            <v>12</v>
          </cell>
          <cell r="E34" t="str">
            <v>PODER EJECUTIVO</v>
          </cell>
          <cell r="F34">
            <v>1</v>
          </cell>
          <cell r="G34">
            <v>29</v>
          </cell>
          <cell r="H34" t="str">
            <v>SECRETARIA NACIONAL ANTICORRUPCION (SENAC)</v>
          </cell>
          <cell r="I34">
            <v>7</v>
          </cell>
          <cell r="J34">
            <v>6</v>
          </cell>
          <cell r="K34">
            <v>13</v>
          </cell>
          <cell r="L34">
            <v>2</v>
          </cell>
          <cell r="M34">
            <v>2</v>
          </cell>
          <cell r="N34">
            <v>4</v>
          </cell>
          <cell r="O34">
            <v>17</v>
          </cell>
        </row>
        <row r="35">
          <cell r="A35" t="str">
            <v xml:space="preserve">ORQUESTA SINFÓNICA NACIONAL </v>
          </cell>
          <cell r="B35">
            <v>2022</v>
          </cell>
          <cell r="C35">
            <v>3</v>
          </cell>
          <cell r="D35">
            <v>12</v>
          </cell>
          <cell r="E35" t="str">
            <v>PODER EJECUTIVO</v>
          </cell>
          <cell r="F35">
            <v>1</v>
          </cell>
          <cell r="G35">
            <v>30</v>
          </cell>
          <cell r="H35" t="str">
            <v>ORQUESTA SINFONICA NACIONAL (OSN)</v>
          </cell>
          <cell r="I35">
            <v>1</v>
          </cell>
          <cell r="J35">
            <v>0</v>
          </cell>
          <cell r="K35">
            <v>1</v>
          </cell>
          <cell r="L35">
            <v>56</v>
          </cell>
          <cell r="M35">
            <v>30</v>
          </cell>
          <cell r="N35">
            <v>86</v>
          </cell>
          <cell r="O35">
            <v>87</v>
          </cell>
        </row>
        <row r="36">
          <cell r="A36" t="str">
            <v>AGENCIA ESPACIAL DEL PARAGUAY (AEP)</v>
          </cell>
          <cell r="B36">
            <v>2022</v>
          </cell>
          <cell r="C36">
            <v>3</v>
          </cell>
          <cell r="D36">
            <v>12</v>
          </cell>
          <cell r="E36" t="str">
            <v>PODER EJECUTIVO</v>
          </cell>
          <cell r="F36">
            <v>1</v>
          </cell>
          <cell r="G36">
            <v>31</v>
          </cell>
          <cell r="H36" t="str">
            <v>AGENCIA ESPACIAL DEL PARAGUAY(AEP)</v>
          </cell>
          <cell r="I36">
            <v>9</v>
          </cell>
          <cell r="J36">
            <v>3</v>
          </cell>
          <cell r="K36">
            <v>12</v>
          </cell>
          <cell r="L36">
            <v>0</v>
          </cell>
          <cell r="M36">
            <v>0</v>
          </cell>
          <cell r="N36">
            <v>0</v>
          </cell>
          <cell r="O36">
            <v>12</v>
          </cell>
        </row>
        <row r="37">
          <cell r="A37" t="str">
            <v>SECRETARÍA NACIONAL DE ADMINISTRACIÓN DE BIENES INCAUTADOS Y COMISADOS (SENABICO)</v>
          </cell>
          <cell r="B37">
            <v>2022</v>
          </cell>
          <cell r="C37">
            <v>3</v>
          </cell>
          <cell r="D37">
            <v>12</v>
          </cell>
          <cell r="E37" t="str">
            <v>PODER EJECUTIVO</v>
          </cell>
          <cell r="F37">
            <v>1</v>
          </cell>
          <cell r="G37">
            <v>32</v>
          </cell>
          <cell r="H37" t="str">
            <v>SECRETARIA NACIONAL DE ADMINISTRACION DE BIENES INCAUTADOS Y COMISADOS(SENABICO)</v>
          </cell>
          <cell r="I37">
            <v>5</v>
          </cell>
          <cell r="J37">
            <v>4</v>
          </cell>
          <cell r="K37">
            <v>9</v>
          </cell>
          <cell r="L37">
            <v>2</v>
          </cell>
          <cell r="M37">
            <v>2</v>
          </cell>
          <cell r="N37">
            <v>4</v>
          </cell>
          <cell r="O37">
            <v>13</v>
          </cell>
        </row>
        <row r="38">
          <cell r="A38" t="str">
            <v xml:space="preserve">VICEPRESIDENCIA DE LA REPÚBLICA </v>
          </cell>
          <cell r="B38">
            <v>2022</v>
          </cell>
          <cell r="C38">
            <v>3</v>
          </cell>
          <cell r="D38">
            <v>12</v>
          </cell>
          <cell r="E38" t="str">
            <v>PODER EJECUTIVO</v>
          </cell>
          <cell r="F38">
            <v>2</v>
          </cell>
          <cell r="G38">
            <v>1</v>
          </cell>
          <cell r="H38" t="str">
            <v>VICEPRESIDENCIA DE LA REPUBLICA</v>
          </cell>
          <cell r="I38">
            <v>40</v>
          </cell>
          <cell r="J38">
            <v>31</v>
          </cell>
          <cell r="K38">
            <v>71</v>
          </cell>
          <cell r="L38">
            <v>3</v>
          </cell>
          <cell r="M38">
            <v>5</v>
          </cell>
          <cell r="N38">
            <v>8</v>
          </cell>
          <cell r="O38">
            <v>79</v>
          </cell>
        </row>
        <row r="39">
          <cell r="A39" t="str">
            <v>MINISTERIO DEL INTERIOR (MI)</v>
          </cell>
          <cell r="B39">
            <v>2022</v>
          </cell>
          <cell r="C39">
            <v>3</v>
          </cell>
          <cell r="D39">
            <v>12</v>
          </cell>
          <cell r="E39" t="str">
            <v>PODER EJECUTIVO</v>
          </cell>
          <cell r="F39">
            <v>3</v>
          </cell>
          <cell r="G39">
            <v>1</v>
          </cell>
          <cell r="H39" t="str">
            <v>MINISTERIO DEL INTERIOR (MI)</v>
          </cell>
          <cell r="I39">
            <v>164</v>
          </cell>
          <cell r="J39">
            <v>97</v>
          </cell>
          <cell r="K39">
            <v>261</v>
          </cell>
          <cell r="L39">
            <v>7</v>
          </cell>
          <cell r="M39">
            <v>6</v>
          </cell>
          <cell r="N39">
            <v>13</v>
          </cell>
          <cell r="O39">
            <v>274</v>
          </cell>
        </row>
        <row r="40">
          <cell r="A40" t="str">
            <v>POLICÍA NACIONAL (PN)</v>
          </cell>
          <cell r="B40">
            <v>2022</v>
          </cell>
          <cell r="C40">
            <v>2</v>
          </cell>
          <cell r="D40">
            <v>12</v>
          </cell>
          <cell r="E40" t="str">
            <v>PODER EJECUTIVO</v>
          </cell>
          <cell r="F40">
            <v>3</v>
          </cell>
          <cell r="G40">
            <v>2</v>
          </cell>
          <cell r="H40" t="str">
            <v>POLICIA NACIONAL (PN)</v>
          </cell>
          <cell r="I40">
            <v>22367</v>
          </cell>
          <cell r="J40">
            <v>4638</v>
          </cell>
          <cell r="K40">
            <v>27005</v>
          </cell>
          <cell r="L40">
            <v>43</v>
          </cell>
          <cell r="M40">
            <v>65</v>
          </cell>
          <cell r="N40">
            <v>108</v>
          </cell>
          <cell r="O40">
            <v>27113</v>
          </cell>
        </row>
        <row r="41">
          <cell r="A41" t="str">
            <v xml:space="preserve">DIRECCIÓN GENERAL DE MIGRACIONES (DGM) </v>
          </cell>
          <cell r="B41">
            <v>2022</v>
          </cell>
          <cell r="C41">
            <v>3</v>
          </cell>
          <cell r="D41">
            <v>12</v>
          </cell>
          <cell r="E41" t="str">
            <v>PODER EJECUTIVO</v>
          </cell>
          <cell r="F41">
            <v>3</v>
          </cell>
          <cell r="G41">
            <v>3</v>
          </cell>
          <cell r="H41" t="str">
            <v>DIRECCION GENERAL DE MIGRACIONES (DGM)</v>
          </cell>
          <cell r="I41">
            <v>103</v>
          </cell>
          <cell r="J41">
            <v>80</v>
          </cell>
          <cell r="K41">
            <v>183</v>
          </cell>
          <cell r="L41">
            <v>122</v>
          </cell>
          <cell r="M41">
            <v>108</v>
          </cell>
          <cell r="N41">
            <v>230</v>
          </cell>
          <cell r="O41">
            <v>413</v>
          </cell>
        </row>
        <row r="42">
          <cell r="A42" t="str">
            <v>MINISTERIO DE RELACIONES EXTERIORES (MRE)</v>
          </cell>
          <cell r="B42">
            <v>2022</v>
          </cell>
          <cell r="C42">
            <v>3</v>
          </cell>
          <cell r="D42">
            <v>12</v>
          </cell>
          <cell r="E42" t="str">
            <v>PODER EJECUTIVO</v>
          </cell>
          <cell r="F42">
            <v>4</v>
          </cell>
          <cell r="G42">
            <v>1</v>
          </cell>
          <cell r="H42" t="str">
            <v>MINISTERIO DE RELACIONES EXTERIORES (MRE)</v>
          </cell>
          <cell r="I42">
            <v>543</v>
          </cell>
          <cell r="J42">
            <v>372</v>
          </cell>
          <cell r="K42">
            <v>915</v>
          </cell>
          <cell r="L42">
            <v>119</v>
          </cell>
          <cell r="M42">
            <v>124</v>
          </cell>
          <cell r="N42">
            <v>243</v>
          </cell>
          <cell r="O42">
            <v>1158</v>
          </cell>
        </row>
        <row r="43">
          <cell r="A43" t="str">
            <v>MINISTERIO DE DEFENSA NACIONAL (MDN)</v>
          </cell>
          <cell r="B43">
            <v>2022</v>
          </cell>
          <cell r="C43">
            <v>3</v>
          </cell>
          <cell r="D43">
            <v>12</v>
          </cell>
          <cell r="E43" t="str">
            <v>PODER EJECUTIVO</v>
          </cell>
          <cell r="F43">
            <v>5</v>
          </cell>
          <cell r="G43">
            <v>1</v>
          </cell>
          <cell r="H43" t="str">
            <v>MINISTERIO DE DEFENSA NACIONAL (MDN)</v>
          </cell>
          <cell r="I43">
            <v>144</v>
          </cell>
          <cell r="J43">
            <v>134</v>
          </cell>
          <cell r="K43">
            <v>278</v>
          </cell>
          <cell r="L43">
            <v>1</v>
          </cell>
          <cell r="M43">
            <v>2</v>
          </cell>
          <cell r="N43">
            <v>3</v>
          </cell>
          <cell r="O43">
            <v>281</v>
          </cell>
        </row>
        <row r="44">
          <cell r="A44" t="str">
            <v>CENTRO FINANCIERO 1 - COMANDO EN JEFE</v>
          </cell>
          <cell r="B44">
            <v>2022</v>
          </cell>
          <cell r="C44">
            <v>3</v>
          </cell>
          <cell r="D44">
            <v>12</v>
          </cell>
          <cell r="E44" t="str">
            <v>PODER EJECUTIVO</v>
          </cell>
          <cell r="F44">
            <v>5</v>
          </cell>
          <cell r="G44">
            <v>2</v>
          </cell>
          <cell r="H44" t="str">
            <v>CENTRO FINANCIERO 1 - COMANDO EN JEFE</v>
          </cell>
          <cell r="I44">
            <v>157</v>
          </cell>
          <cell r="J44">
            <v>95</v>
          </cell>
          <cell r="K44">
            <v>252</v>
          </cell>
          <cell r="L44">
            <v>14</v>
          </cell>
          <cell r="M44">
            <v>20</v>
          </cell>
          <cell r="N44">
            <v>34</v>
          </cell>
          <cell r="O44">
            <v>286</v>
          </cell>
        </row>
        <row r="45">
          <cell r="A45" t="str">
            <v>CENTRO FINANCIERO 2 - COMANDO DEL EJERCITO</v>
          </cell>
          <cell r="B45">
            <v>2022</v>
          </cell>
          <cell r="C45">
            <v>3</v>
          </cell>
          <cell r="D45">
            <v>12</v>
          </cell>
          <cell r="E45" t="str">
            <v>PODER EJECUTIVO</v>
          </cell>
          <cell r="F45">
            <v>5</v>
          </cell>
          <cell r="G45">
            <v>3</v>
          </cell>
          <cell r="H45" t="str">
            <v>CENTRO FINANCIERO 2 - COMANDO DEL EJERCITO</v>
          </cell>
          <cell r="I45">
            <v>356</v>
          </cell>
          <cell r="J45">
            <v>232</v>
          </cell>
          <cell r="K45">
            <v>588</v>
          </cell>
          <cell r="L45">
            <v>1</v>
          </cell>
          <cell r="M45">
            <v>0</v>
          </cell>
          <cell r="N45">
            <v>1</v>
          </cell>
          <cell r="O45">
            <v>589</v>
          </cell>
        </row>
        <row r="46">
          <cell r="A46" t="str">
            <v>CENTRO FINANCIERO 3 - COMANDO DE LA ARMADA</v>
          </cell>
          <cell r="B46">
            <v>2022</v>
          </cell>
          <cell r="C46">
            <v>3</v>
          </cell>
          <cell r="D46">
            <v>12</v>
          </cell>
          <cell r="E46" t="str">
            <v>PODER EJECUTIVO</v>
          </cell>
          <cell r="F46">
            <v>5</v>
          </cell>
          <cell r="G46">
            <v>4</v>
          </cell>
          <cell r="H46" t="str">
            <v>CENTRO FINANCIERO 3 - COMANDO DE LA ARMADA</v>
          </cell>
          <cell r="I46">
            <v>301</v>
          </cell>
          <cell r="J46">
            <v>129</v>
          </cell>
          <cell r="K46">
            <v>430</v>
          </cell>
          <cell r="L46">
            <v>0</v>
          </cell>
          <cell r="M46">
            <v>0</v>
          </cell>
          <cell r="N46">
            <v>0</v>
          </cell>
          <cell r="O46">
            <v>430</v>
          </cell>
        </row>
        <row r="47">
          <cell r="A47" t="str">
            <v>CENTRO FINANCIERO 4 - COMANDO DE LA FUERZA AÉREA</v>
          </cell>
          <cell r="B47">
            <v>2022</v>
          </cell>
          <cell r="C47">
            <v>3</v>
          </cell>
          <cell r="D47">
            <v>12</v>
          </cell>
          <cell r="E47" t="str">
            <v>PODER EJECUTIVO</v>
          </cell>
          <cell r="F47">
            <v>5</v>
          </cell>
          <cell r="G47">
            <v>5</v>
          </cell>
          <cell r="H47" t="str">
            <v>CENTRO FINANCIERO 4 - COMANDO DE LA FUERZA AEREA</v>
          </cell>
          <cell r="I47">
            <v>75</v>
          </cell>
          <cell r="J47">
            <v>62</v>
          </cell>
          <cell r="K47">
            <v>137</v>
          </cell>
          <cell r="L47">
            <v>1</v>
          </cell>
          <cell r="M47">
            <v>6</v>
          </cell>
          <cell r="N47">
            <v>7</v>
          </cell>
          <cell r="O47">
            <v>144</v>
          </cell>
        </row>
        <row r="48">
          <cell r="A48" t="str">
            <v>CENTRO FINANCIERO 5 - COMANDO LOGÍSTICO</v>
          </cell>
          <cell r="B48">
            <v>2022</v>
          </cell>
          <cell r="C48">
            <v>3</v>
          </cell>
          <cell r="D48">
            <v>12</v>
          </cell>
          <cell r="E48" t="str">
            <v>PODER EJECUTIVO</v>
          </cell>
          <cell r="F48">
            <v>5</v>
          </cell>
          <cell r="G48">
            <v>6</v>
          </cell>
          <cell r="H48" t="str">
            <v>CENTRO FINANCIERO 5 - COMANDO LOGISTICO</v>
          </cell>
          <cell r="I48">
            <v>296</v>
          </cell>
          <cell r="J48">
            <v>243</v>
          </cell>
          <cell r="K48">
            <v>539</v>
          </cell>
          <cell r="L48">
            <v>27</v>
          </cell>
          <cell r="M48">
            <v>61</v>
          </cell>
          <cell r="N48">
            <v>88</v>
          </cell>
          <cell r="O48">
            <v>627</v>
          </cell>
        </row>
        <row r="49">
          <cell r="A49" t="str">
            <v>MINISTERIO DE HACIENDA (MH)</v>
          </cell>
          <cell r="B49">
            <v>2022</v>
          </cell>
          <cell r="C49">
            <v>3</v>
          </cell>
          <cell r="D49">
            <v>12</v>
          </cell>
          <cell r="E49" t="str">
            <v>PODER EJECUTIVO</v>
          </cell>
          <cell r="F49">
            <v>6</v>
          </cell>
          <cell r="G49">
            <v>1</v>
          </cell>
          <cell r="H49" t="str">
            <v>MINISTERIO DE HACIENDA (MH)</v>
          </cell>
          <cell r="I49">
            <v>1073</v>
          </cell>
          <cell r="J49">
            <v>757</v>
          </cell>
          <cell r="K49">
            <v>1830</v>
          </cell>
          <cell r="L49">
            <v>206</v>
          </cell>
          <cell r="M49">
            <v>313</v>
          </cell>
          <cell r="N49">
            <v>519</v>
          </cell>
          <cell r="O49">
            <v>2349</v>
          </cell>
        </row>
        <row r="50">
          <cell r="A50" t="str">
            <v>MINISTERIO DE EDUCACIÓN Y CIENCIAS (MEC)</v>
          </cell>
          <cell r="B50">
            <v>2022</v>
          </cell>
          <cell r="C50">
            <v>3</v>
          </cell>
          <cell r="D50">
            <v>12</v>
          </cell>
          <cell r="E50" t="str">
            <v>PODER EJECUTIVO</v>
          </cell>
          <cell r="F50">
            <v>7</v>
          </cell>
          <cell r="G50">
            <v>1</v>
          </cell>
          <cell r="H50" t="str">
            <v>MINISTERIO DE EDUCACION Y CIENCIAS (MEC)</v>
          </cell>
          <cell r="I50">
            <v>25223</v>
          </cell>
          <cell r="J50">
            <v>54287</v>
          </cell>
          <cell r="K50">
            <v>79510</v>
          </cell>
          <cell r="L50">
            <v>104</v>
          </cell>
          <cell r="M50">
            <v>103</v>
          </cell>
          <cell r="N50">
            <v>207</v>
          </cell>
          <cell r="O50">
            <v>79717</v>
          </cell>
        </row>
        <row r="51">
          <cell r="A51" t="str">
            <v>CONSEJO NACIONAL DE EDUCACIÓN Y CULTURA (CONEC)</v>
          </cell>
          <cell r="B51">
            <v>2022</v>
          </cell>
          <cell r="C51">
            <v>3</v>
          </cell>
          <cell r="D51">
            <v>12</v>
          </cell>
          <cell r="E51" t="str">
            <v>PODER EJECUTIVO</v>
          </cell>
          <cell r="F51">
            <v>7</v>
          </cell>
          <cell r="G51">
            <v>2</v>
          </cell>
          <cell r="H51" t="str">
            <v>CONSEJO NACIONAL DE EDUCACION Y CULTURA (CONEC)</v>
          </cell>
          <cell r="I51">
            <v>9</v>
          </cell>
          <cell r="J51">
            <v>5</v>
          </cell>
          <cell r="K51">
            <v>14</v>
          </cell>
          <cell r="L51">
            <v>0</v>
          </cell>
          <cell r="M51">
            <v>0</v>
          </cell>
          <cell r="N51">
            <v>0</v>
          </cell>
          <cell r="O51">
            <v>14</v>
          </cell>
        </row>
        <row r="52">
          <cell r="A52" t="str">
            <v>MINISTERIO DE SALUD PÚBLICA Y BIENESTAR SOCIAL (MSPBS)</v>
          </cell>
          <cell r="B52">
            <v>2022</v>
          </cell>
          <cell r="C52">
            <v>2</v>
          </cell>
          <cell r="D52">
            <v>12</v>
          </cell>
          <cell r="E52" t="str">
            <v>PODER EJECUTIVO</v>
          </cell>
          <cell r="F52">
            <v>8</v>
          </cell>
          <cell r="G52">
            <v>1</v>
          </cell>
          <cell r="H52" t="str">
            <v>MINISTERIO DE SALUD PUBLICA Y BIENESTAR SOCIAL (MSPBS)</v>
          </cell>
          <cell r="I52">
            <v>9491</v>
          </cell>
          <cell r="J52">
            <v>20008</v>
          </cell>
          <cell r="K52">
            <v>29499</v>
          </cell>
          <cell r="L52">
            <v>10325</v>
          </cell>
          <cell r="M52">
            <v>21276</v>
          </cell>
          <cell r="N52">
            <v>31601</v>
          </cell>
          <cell r="O52">
            <v>61100</v>
          </cell>
        </row>
        <row r="53">
          <cell r="A53" t="str">
            <v xml:space="preserve">MINISTERIO DE JUSTICIA (MJ) </v>
          </cell>
          <cell r="B53">
            <v>2022</v>
          </cell>
          <cell r="C53">
            <v>2</v>
          </cell>
          <cell r="D53">
            <v>12</v>
          </cell>
          <cell r="E53" t="str">
            <v>PODER EJECUTIVO</v>
          </cell>
          <cell r="F53">
            <v>9</v>
          </cell>
          <cell r="G53">
            <v>1</v>
          </cell>
          <cell r="H53" t="str">
            <v>MINISTERIO DE JUSTICIA (MJ)</v>
          </cell>
          <cell r="I53">
            <v>1491</v>
          </cell>
          <cell r="J53">
            <v>909</v>
          </cell>
          <cell r="K53">
            <v>2400</v>
          </cell>
          <cell r="L53">
            <v>810</v>
          </cell>
          <cell r="M53">
            <v>365</v>
          </cell>
          <cell r="N53">
            <v>1175</v>
          </cell>
          <cell r="O53">
            <v>3575</v>
          </cell>
        </row>
        <row r="54">
          <cell r="A54" t="str">
            <v>MINISTERIO DE AGRICULTURA Y GANADERÍA (MAG)</v>
          </cell>
          <cell r="B54">
            <v>2022</v>
          </cell>
          <cell r="C54">
            <v>3</v>
          </cell>
          <cell r="D54">
            <v>12</v>
          </cell>
          <cell r="E54" t="str">
            <v>PODER EJECUTIVO</v>
          </cell>
          <cell r="F54">
            <v>10</v>
          </cell>
          <cell r="G54">
            <v>1</v>
          </cell>
          <cell r="H54" t="str">
            <v>MINISTERIO DE AGRICULTURA Y GANADERIA (MAG)</v>
          </cell>
          <cell r="I54">
            <v>965</v>
          </cell>
          <cell r="J54">
            <v>646</v>
          </cell>
          <cell r="K54">
            <v>1611</v>
          </cell>
          <cell r="L54">
            <v>612</v>
          </cell>
          <cell r="M54">
            <v>380</v>
          </cell>
          <cell r="N54">
            <v>992</v>
          </cell>
          <cell r="O54">
            <v>2603</v>
          </cell>
        </row>
        <row r="55">
          <cell r="A55" t="str">
            <v>MINISTERIO DE INDUSTRIA Y COMERCIO (MIC)</v>
          </cell>
          <cell r="B55">
            <v>2022</v>
          </cell>
          <cell r="C55">
            <v>2</v>
          </cell>
          <cell r="D55">
            <v>12</v>
          </cell>
          <cell r="E55" t="str">
            <v>PODER EJECUTIVO</v>
          </cell>
          <cell r="F55">
            <v>11</v>
          </cell>
          <cell r="G55">
            <v>1</v>
          </cell>
          <cell r="H55" t="str">
            <v>MINISTERIO DE INDUSTRIA Y COMERCIO (MIC)</v>
          </cell>
          <cell r="I55">
            <v>183</v>
          </cell>
          <cell r="J55">
            <v>133</v>
          </cell>
          <cell r="K55">
            <v>316</v>
          </cell>
          <cell r="L55">
            <v>42</v>
          </cell>
          <cell r="M55">
            <v>31</v>
          </cell>
          <cell r="N55">
            <v>73</v>
          </cell>
          <cell r="O55">
            <v>389</v>
          </cell>
        </row>
        <row r="56">
          <cell r="A56" t="str">
            <v>MINISTERIO DE OBRAS PÚBLICAS Y COMUNICACIONES (MOPC)</v>
          </cell>
          <cell r="B56">
            <v>2022</v>
          </cell>
          <cell r="C56">
            <v>3</v>
          </cell>
          <cell r="D56">
            <v>12</v>
          </cell>
          <cell r="E56" t="str">
            <v>PODER EJECUTIVO</v>
          </cell>
          <cell r="F56">
            <v>13</v>
          </cell>
          <cell r="G56">
            <v>1</v>
          </cell>
          <cell r="H56" t="str">
            <v>MINISTERIO DE OBRAS PUBLICAS Y COMUNICACIONES (MOPC)</v>
          </cell>
          <cell r="I56">
            <v>2415</v>
          </cell>
          <cell r="J56">
            <v>730</v>
          </cell>
          <cell r="K56">
            <v>3145</v>
          </cell>
          <cell r="L56">
            <v>418</v>
          </cell>
          <cell r="M56">
            <v>172</v>
          </cell>
          <cell r="N56">
            <v>590</v>
          </cell>
          <cell r="O56">
            <v>3735</v>
          </cell>
        </row>
        <row r="57">
          <cell r="A57" t="str">
            <v>MINISTERIO DE LA MUJER (MM)</v>
          </cell>
          <cell r="B57">
            <v>2022</v>
          </cell>
          <cell r="C57">
            <v>3</v>
          </cell>
          <cell r="D57">
            <v>12</v>
          </cell>
          <cell r="E57" t="str">
            <v>PODER EJECUTIVO</v>
          </cell>
          <cell r="F57">
            <v>14</v>
          </cell>
          <cell r="G57">
            <v>1</v>
          </cell>
          <cell r="H57" t="str">
            <v>MINISTERIO DE LA MUJER (MM)</v>
          </cell>
          <cell r="I57">
            <v>11</v>
          </cell>
          <cell r="J57">
            <v>69</v>
          </cell>
          <cell r="K57">
            <v>80</v>
          </cell>
          <cell r="L57">
            <v>17</v>
          </cell>
          <cell r="M57">
            <v>76</v>
          </cell>
          <cell r="N57">
            <v>93</v>
          </cell>
          <cell r="O57">
            <v>173</v>
          </cell>
        </row>
        <row r="58">
          <cell r="A58" t="str">
            <v>MINISTERIO DE TRABAJO, EMPLEO Y SEGURIDAD SOCIAL (MTESS)</v>
          </cell>
          <cell r="B58">
            <v>2022</v>
          </cell>
          <cell r="C58">
            <v>3</v>
          </cell>
          <cell r="D58">
            <v>12</v>
          </cell>
          <cell r="E58" t="str">
            <v>PODER EJECUTIVO</v>
          </cell>
          <cell r="F58">
            <v>15</v>
          </cell>
          <cell r="G58">
            <v>1</v>
          </cell>
          <cell r="H58" t="str">
            <v>MINISTERIO DEL TRABAJO, EMPLEO Y SEGURIDAD SOCIAL (MTESS)</v>
          </cell>
          <cell r="I58">
            <v>127</v>
          </cell>
          <cell r="J58">
            <v>159</v>
          </cell>
          <cell r="K58">
            <v>286</v>
          </cell>
          <cell r="L58">
            <v>49</v>
          </cell>
          <cell r="M58">
            <v>65</v>
          </cell>
          <cell r="N58">
            <v>114</v>
          </cell>
          <cell r="O58">
            <v>400</v>
          </cell>
        </row>
        <row r="59">
          <cell r="A59" t="str">
            <v>SERVICIO NACIONAL DE PROMOCION PROFESIONAL (SNPP)</v>
          </cell>
          <cell r="B59">
            <v>2022</v>
          </cell>
          <cell r="C59">
            <v>3</v>
          </cell>
          <cell r="D59">
            <v>12</v>
          </cell>
          <cell r="E59" t="str">
            <v>PODER EJECUTIVO</v>
          </cell>
          <cell r="F59">
            <v>15</v>
          </cell>
          <cell r="G59">
            <v>2</v>
          </cell>
          <cell r="H59" t="str">
            <v>SERVICIO NACIONAL DE PROMOCION PROFESIONAL (SNPP)</v>
          </cell>
          <cell r="I59">
            <v>287</v>
          </cell>
          <cell r="J59">
            <v>233</v>
          </cell>
          <cell r="K59">
            <v>520</v>
          </cell>
          <cell r="L59">
            <v>466</v>
          </cell>
          <cell r="M59">
            <v>498</v>
          </cell>
          <cell r="N59">
            <v>964</v>
          </cell>
          <cell r="O59">
            <v>1484</v>
          </cell>
        </row>
        <row r="60">
          <cell r="A60" t="str">
            <v>SISTEMA NACIONAL DE FORMACIÓN Y CAPACITACIÓN LABORAL  (SINAFOCAL)</v>
          </cell>
          <cell r="B60">
            <v>2022</v>
          </cell>
          <cell r="C60">
            <v>2</v>
          </cell>
          <cell r="D60">
            <v>12</v>
          </cell>
          <cell r="E60" t="str">
            <v>PODER EJECUTIVO</v>
          </cell>
          <cell r="F60">
            <v>15</v>
          </cell>
          <cell r="G60">
            <v>3</v>
          </cell>
          <cell r="H60" t="str">
            <v>SISTEMA NACIONAL DE FORMACION Y CAPACITACION LABORAL (SINAFOCAL)</v>
          </cell>
          <cell r="I60">
            <v>57</v>
          </cell>
          <cell r="J60">
            <v>77</v>
          </cell>
          <cell r="K60">
            <v>134</v>
          </cell>
          <cell r="L60">
            <v>34</v>
          </cell>
          <cell r="M60">
            <v>44</v>
          </cell>
          <cell r="N60">
            <v>78</v>
          </cell>
          <cell r="O60">
            <v>212</v>
          </cell>
        </row>
        <row r="61">
          <cell r="A61" t="str">
            <v>MINISTERIO DE URBANISMO, VIVIENDA Y HABITAT (Ex-SENAVITAT)</v>
          </cell>
          <cell r="B61">
            <v>2022</v>
          </cell>
          <cell r="C61">
            <v>3</v>
          </cell>
          <cell r="D61">
            <v>12</v>
          </cell>
          <cell r="E61" t="str">
            <v>PODER EJECUTIVO</v>
          </cell>
          <cell r="F61">
            <v>19</v>
          </cell>
          <cell r="G61">
            <v>1</v>
          </cell>
          <cell r="H61" t="str">
            <v>MINISTERIO DE URBANISMO, VIVIENDA Y HABITAT</v>
          </cell>
          <cell r="I61">
            <v>164</v>
          </cell>
          <cell r="J61">
            <v>162</v>
          </cell>
          <cell r="K61">
            <v>326</v>
          </cell>
          <cell r="L61">
            <v>142</v>
          </cell>
          <cell r="M61">
            <v>191</v>
          </cell>
          <cell r="N61">
            <v>333</v>
          </cell>
          <cell r="O61">
            <v>659</v>
          </cell>
        </row>
        <row r="62">
          <cell r="A62" t="str">
            <v>MINISTERIO DE LA NIÑEZ Y LA ADOLESCENCIA (MINNA, Ex-SNNA)</v>
          </cell>
          <cell r="B62">
            <v>2022</v>
          </cell>
          <cell r="C62">
            <v>2</v>
          </cell>
          <cell r="D62">
            <v>12</v>
          </cell>
          <cell r="E62" t="str">
            <v>PODER EJECUTIVO</v>
          </cell>
          <cell r="F62">
            <v>20</v>
          </cell>
          <cell r="G62">
            <v>1</v>
          </cell>
          <cell r="H62" t="str">
            <v>MINISTERIO DE LA NIÃ‘EZ Y ADOLESCENCIA</v>
          </cell>
          <cell r="I62">
            <v>148</v>
          </cell>
          <cell r="J62">
            <v>336</v>
          </cell>
          <cell r="K62">
            <v>484</v>
          </cell>
          <cell r="L62">
            <v>75</v>
          </cell>
          <cell r="M62">
            <v>149</v>
          </cell>
          <cell r="N62">
            <v>224</v>
          </cell>
          <cell r="O62">
            <v>708</v>
          </cell>
        </row>
        <row r="63">
          <cell r="A63" t="str">
            <v>MINISTERIO DE TECNOLOGÍAS DE LA INFORMACIÓN Y COMUNICACIÓN (MITIC)</v>
          </cell>
          <cell r="B63">
            <v>2022</v>
          </cell>
          <cell r="C63">
            <v>3</v>
          </cell>
          <cell r="D63">
            <v>12</v>
          </cell>
          <cell r="E63" t="str">
            <v>PODER EJECUTIVO</v>
          </cell>
          <cell r="F63">
            <v>21</v>
          </cell>
          <cell r="G63">
            <v>1</v>
          </cell>
          <cell r="H63" t="str">
            <v>MINISTERIO DE TECNOLOGIAS DE LA INFORMACION Y COMUNICACION</v>
          </cell>
          <cell r="I63">
            <v>123</v>
          </cell>
          <cell r="J63">
            <v>74</v>
          </cell>
          <cell r="K63">
            <v>197</v>
          </cell>
          <cell r="L63">
            <v>106</v>
          </cell>
          <cell r="M63">
            <v>72</v>
          </cell>
          <cell r="N63">
            <v>178</v>
          </cell>
          <cell r="O63">
            <v>375</v>
          </cell>
        </row>
        <row r="64">
          <cell r="A64" t="str">
            <v>CORTE SUPREMA DE JUSTICIA</v>
          </cell>
          <cell r="B64">
            <v>2022</v>
          </cell>
          <cell r="C64">
            <v>2</v>
          </cell>
          <cell r="D64">
            <v>13</v>
          </cell>
          <cell r="E64" t="str">
            <v>PODER JUDICIAL</v>
          </cell>
          <cell r="F64">
            <v>1</v>
          </cell>
          <cell r="G64">
            <v>1</v>
          </cell>
          <cell r="H64" t="str">
            <v>CORTE SUPREMA DE JUSTICIA (CSJ)</v>
          </cell>
          <cell r="I64">
            <v>4928</v>
          </cell>
          <cell r="J64">
            <v>6516</v>
          </cell>
          <cell r="K64">
            <v>11444</v>
          </cell>
          <cell r="L64">
            <v>812</v>
          </cell>
          <cell r="M64">
            <v>987</v>
          </cell>
          <cell r="N64">
            <v>1799</v>
          </cell>
          <cell r="O64">
            <v>13243</v>
          </cell>
        </row>
        <row r="65">
          <cell r="A65" t="str">
            <v>TRIBUNAL SUPERIOR DE JUSTICIA ELECTORAL (TSJE)</v>
          </cell>
          <cell r="B65">
            <v>2017</v>
          </cell>
          <cell r="C65">
            <v>12</v>
          </cell>
          <cell r="D65">
            <v>13</v>
          </cell>
          <cell r="E65" t="str">
            <v>PODER JUDICIAL</v>
          </cell>
          <cell r="F65">
            <v>2</v>
          </cell>
          <cell r="G65">
            <v>1</v>
          </cell>
          <cell r="H65" t="str">
            <v>TRIBUNAL SUPERIOR DE JUSTICIA ELECTORAL (TSJE)</v>
          </cell>
          <cell r="I65">
            <v>2468</v>
          </cell>
          <cell r="J65">
            <v>2001</v>
          </cell>
          <cell r="K65">
            <v>4469</v>
          </cell>
          <cell r="L65">
            <v>1133</v>
          </cell>
          <cell r="M65">
            <v>1258</v>
          </cell>
          <cell r="N65">
            <v>2391</v>
          </cell>
          <cell r="O65">
            <v>6860</v>
          </cell>
        </row>
        <row r="66">
          <cell r="A66" t="str">
            <v xml:space="preserve">MINISTERIO PÚBLICO </v>
          </cell>
          <cell r="B66">
            <v>2022</v>
          </cell>
          <cell r="C66">
            <v>3</v>
          </cell>
          <cell r="D66">
            <v>13</v>
          </cell>
          <cell r="E66" t="str">
            <v>PODER JUDICIAL</v>
          </cell>
          <cell r="F66">
            <v>3</v>
          </cell>
          <cell r="G66">
            <v>1</v>
          </cell>
          <cell r="H66" t="str">
            <v>MINISTERIO PUBLICO (MP)</v>
          </cell>
          <cell r="I66">
            <v>2315</v>
          </cell>
          <cell r="J66">
            <v>2869</v>
          </cell>
          <cell r="K66">
            <v>5184</v>
          </cell>
          <cell r="L66">
            <v>249</v>
          </cell>
          <cell r="M66">
            <v>365</v>
          </cell>
          <cell r="N66">
            <v>614</v>
          </cell>
          <cell r="O66">
            <v>5798</v>
          </cell>
        </row>
        <row r="67">
          <cell r="A67" t="str">
            <v>CONSEJO DE LA MAGISTRATURA</v>
          </cell>
          <cell r="B67">
            <v>2022</v>
          </cell>
          <cell r="C67">
            <v>3</v>
          </cell>
          <cell r="D67">
            <v>13</v>
          </cell>
          <cell r="E67" t="str">
            <v>PODER JUDICIAL</v>
          </cell>
          <cell r="F67">
            <v>4</v>
          </cell>
          <cell r="G67">
            <v>1</v>
          </cell>
          <cell r="H67" t="str">
            <v>CONSEJO DE LA MAGISTRATURA (CM)</v>
          </cell>
          <cell r="I67">
            <v>45</v>
          </cell>
          <cell r="J67">
            <v>46</v>
          </cell>
          <cell r="K67">
            <v>91</v>
          </cell>
          <cell r="L67">
            <v>16</v>
          </cell>
          <cell r="M67">
            <v>8</v>
          </cell>
          <cell r="N67">
            <v>24</v>
          </cell>
          <cell r="O67">
            <v>115</v>
          </cell>
        </row>
        <row r="68">
          <cell r="A68" t="str">
            <v>ESCUELA JUDICIAL</v>
          </cell>
          <cell r="B68">
            <v>2022</v>
          </cell>
          <cell r="C68">
            <v>3</v>
          </cell>
          <cell r="D68">
            <v>13</v>
          </cell>
          <cell r="E68" t="str">
            <v>PODER JUDICIAL</v>
          </cell>
          <cell r="F68">
            <v>4</v>
          </cell>
          <cell r="G68">
            <v>2</v>
          </cell>
          <cell r="H68" t="str">
            <v>ESCUELA JUDICIAL (EJ)</v>
          </cell>
          <cell r="I68">
            <v>38</v>
          </cell>
          <cell r="J68">
            <v>40</v>
          </cell>
          <cell r="K68">
            <v>78</v>
          </cell>
          <cell r="L68">
            <v>20</v>
          </cell>
          <cell r="M68">
            <v>14</v>
          </cell>
          <cell r="N68">
            <v>34</v>
          </cell>
          <cell r="O68">
            <v>112</v>
          </cell>
        </row>
        <row r="69">
          <cell r="A69" t="str">
            <v>JURADO DE ENJUICIAMIENTO DE MAGISTRADOS</v>
          </cell>
          <cell r="B69">
            <v>2022</v>
          </cell>
          <cell r="C69">
            <v>3</v>
          </cell>
          <cell r="D69">
            <v>13</v>
          </cell>
          <cell r="E69" t="str">
            <v>PODER JUDICIAL</v>
          </cell>
          <cell r="F69">
            <v>5</v>
          </cell>
          <cell r="G69">
            <v>1</v>
          </cell>
          <cell r="H69" t="str">
            <v>JURADO DE ENJUICIAMIENTO DE MAGISTRADOS (JEM)</v>
          </cell>
          <cell r="I69">
            <v>103</v>
          </cell>
          <cell r="J69">
            <v>120</v>
          </cell>
          <cell r="K69">
            <v>223</v>
          </cell>
          <cell r="L69">
            <v>26</v>
          </cell>
          <cell r="M69">
            <v>17</v>
          </cell>
          <cell r="N69">
            <v>43</v>
          </cell>
          <cell r="O69">
            <v>266</v>
          </cell>
        </row>
        <row r="70">
          <cell r="A70" t="str">
            <v xml:space="preserve">MINISTERIO DE LA DEFENSA PÚBLICA </v>
          </cell>
          <cell r="B70">
            <v>2022</v>
          </cell>
          <cell r="C70">
            <v>3</v>
          </cell>
          <cell r="D70">
            <v>13</v>
          </cell>
          <cell r="E70" t="str">
            <v>PODER JUDICIAL</v>
          </cell>
          <cell r="F70">
            <v>6</v>
          </cell>
          <cell r="G70">
            <v>1</v>
          </cell>
          <cell r="H70" t="str">
            <v>MINISTERIO DE LA DEFENSA PUBLICA (MDP)</v>
          </cell>
          <cell r="I70">
            <v>735</v>
          </cell>
          <cell r="J70">
            <v>1211</v>
          </cell>
          <cell r="K70">
            <v>1946</v>
          </cell>
          <cell r="L70">
            <v>267</v>
          </cell>
          <cell r="M70">
            <v>330</v>
          </cell>
          <cell r="N70">
            <v>597</v>
          </cell>
          <cell r="O70">
            <v>2543</v>
          </cell>
        </row>
        <row r="71">
          <cell r="A71" t="str">
            <v>SINDICATURA GENERAL DE QUIEBRAS</v>
          </cell>
          <cell r="B71">
            <v>2022</v>
          </cell>
          <cell r="C71">
            <v>3</v>
          </cell>
          <cell r="D71">
            <v>13</v>
          </cell>
          <cell r="E71" t="str">
            <v>PODER JUDICIAL</v>
          </cell>
          <cell r="F71">
            <v>7</v>
          </cell>
          <cell r="G71">
            <v>1</v>
          </cell>
          <cell r="H71" t="str">
            <v>SINDICATURA GENERAL DE QUIEBRAS</v>
          </cell>
          <cell r="I71">
            <v>32</v>
          </cell>
          <cell r="J71">
            <v>31</v>
          </cell>
          <cell r="K71">
            <v>63</v>
          </cell>
          <cell r="L71">
            <v>19</v>
          </cell>
          <cell r="M71">
            <v>8</v>
          </cell>
          <cell r="N71">
            <v>27</v>
          </cell>
          <cell r="O71">
            <v>90</v>
          </cell>
        </row>
        <row r="72">
          <cell r="A72" t="str">
            <v xml:space="preserve">CONTRALORÍA GENERAL DE LA REPÚBLICA </v>
          </cell>
          <cell r="B72">
            <v>2022</v>
          </cell>
          <cell r="C72">
            <v>3</v>
          </cell>
          <cell r="D72">
            <v>14</v>
          </cell>
          <cell r="E72" t="str">
            <v>CONTRALORIA GENERAL DE LA REPUBLICA</v>
          </cell>
          <cell r="F72">
            <v>1</v>
          </cell>
          <cell r="G72">
            <v>1</v>
          </cell>
          <cell r="H72" t="str">
            <v>CONTRALORIA GENERAL DE LA REPUBLICA (CGR)</v>
          </cell>
          <cell r="I72">
            <v>423</v>
          </cell>
          <cell r="J72">
            <v>500</v>
          </cell>
          <cell r="K72">
            <v>923</v>
          </cell>
          <cell r="L72">
            <v>32</v>
          </cell>
          <cell r="M72">
            <v>38</v>
          </cell>
          <cell r="N72">
            <v>70</v>
          </cell>
          <cell r="O72">
            <v>993</v>
          </cell>
        </row>
        <row r="73">
          <cell r="A73" t="str">
            <v>DEFENSORÍA DEL PUEBLO</v>
          </cell>
          <cell r="B73">
            <v>2022</v>
          </cell>
          <cell r="C73">
            <v>3</v>
          </cell>
          <cell r="D73">
            <v>15</v>
          </cell>
          <cell r="E73" t="str">
            <v>OTROS ORGANISMOS DEL ESTADO</v>
          </cell>
          <cell r="F73">
            <v>1</v>
          </cell>
          <cell r="G73">
            <v>1</v>
          </cell>
          <cell r="H73" t="str">
            <v>DEFENSORIA DEL PUEBLO (DP)</v>
          </cell>
          <cell r="I73">
            <v>37</v>
          </cell>
          <cell r="J73">
            <v>81</v>
          </cell>
          <cell r="K73">
            <v>118</v>
          </cell>
          <cell r="L73">
            <v>36</v>
          </cell>
          <cell r="M73">
            <v>62</v>
          </cell>
          <cell r="N73">
            <v>98</v>
          </cell>
          <cell r="O73">
            <v>216</v>
          </cell>
        </row>
        <row r="74">
          <cell r="A74" t="str">
            <v xml:space="preserve">MECANISMO NACIONAL DE PREVENCIÓN CONTRA LA TORTURA Y OTROS TRATOS O PENAS CRUELES INHUMANOS O DEGRADANTES </v>
          </cell>
          <cell r="B74">
            <v>2022</v>
          </cell>
          <cell r="C74">
            <v>3</v>
          </cell>
          <cell r="D74">
            <v>15</v>
          </cell>
          <cell r="E74" t="str">
            <v>OTROS ORGANISMOS DEL ESTADO</v>
          </cell>
          <cell r="F74">
            <v>2</v>
          </cell>
          <cell r="G74">
            <v>1</v>
          </cell>
          <cell r="H74" t="str">
            <v>MECANISMO NACIONAL DE PREVENCION CONTRA LA TORTURA Y OTROS TRATOS O PENAS CRUELES INHUMANOS O DEGRADANTES (MNP)</v>
          </cell>
          <cell r="I74">
            <v>9</v>
          </cell>
          <cell r="J74">
            <v>12</v>
          </cell>
          <cell r="K74">
            <v>21</v>
          </cell>
          <cell r="L74">
            <v>2</v>
          </cell>
          <cell r="M74">
            <v>0</v>
          </cell>
          <cell r="N74">
            <v>2</v>
          </cell>
          <cell r="O74">
            <v>23</v>
          </cell>
        </row>
        <row r="75">
          <cell r="A75" t="str">
            <v xml:space="preserve">BANCO CENTRAL DEL PARAGUAY </v>
          </cell>
          <cell r="B75">
            <v>2022</v>
          </cell>
          <cell r="C75">
            <v>3</v>
          </cell>
          <cell r="D75">
            <v>21</v>
          </cell>
          <cell r="E75" t="str">
            <v>BANCA CENTRAL DEL ESTADO</v>
          </cell>
          <cell r="F75">
            <v>1</v>
          </cell>
          <cell r="G75">
            <v>1</v>
          </cell>
          <cell r="H75" t="str">
            <v>BANCO CENTRAL DEL PARAGUAY (BCP)</v>
          </cell>
          <cell r="I75">
            <v>431</v>
          </cell>
          <cell r="J75">
            <v>259</v>
          </cell>
          <cell r="K75">
            <v>690</v>
          </cell>
          <cell r="L75">
            <v>23</v>
          </cell>
          <cell r="M75">
            <v>21</v>
          </cell>
          <cell r="N75">
            <v>44</v>
          </cell>
          <cell r="O75">
            <v>734</v>
          </cell>
        </row>
        <row r="76">
          <cell r="A76" t="str">
            <v>I DEPARTAMENTO: CONCEPCIÓN</v>
          </cell>
          <cell r="B76">
            <v>2022</v>
          </cell>
          <cell r="C76">
            <v>3</v>
          </cell>
          <cell r="D76">
            <v>22</v>
          </cell>
          <cell r="E76" t="str">
            <v>GOBIERNOS DEPARTAMENTALES</v>
          </cell>
          <cell r="F76">
            <v>1</v>
          </cell>
          <cell r="G76">
            <v>1</v>
          </cell>
          <cell r="H76" t="str">
            <v>I DEPARTAMENTO: GOBERNACION DE CONCEPCION</v>
          </cell>
          <cell r="I76">
            <v>44</v>
          </cell>
          <cell r="J76">
            <v>23</v>
          </cell>
          <cell r="K76">
            <v>67</v>
          </cell>
          <cell r="L76">
            <v>38</v>
          </cell>
          <cell r="M76">
            <v>20</v>
          </cell>
          <cell r="N76">
            <v>58</v>
          </cell>
          <cell r="O76">
            <v>125</v>
          </cell>
        </row>
        <row r="77">
          <cell r="A77" t="str">
            <v>II DEPARTAMENTO: SAN PEDRO</v>
          </cell>
          <cell r="B77">
            <v>2022</v>
          </cell>
          <cell r="C77">
            <v>2</v>
          </cell>
          <cell r="D77">
            <v>22</v>
          </cell>
          <cell r="E77" t="str">
            <v>GOBIERNOS DEPARTAMENTALES</v>
          </cell>
          <cell r="F77">
            <v>2</v>
          </cell>
          <cell r="G77">
            <v>1</v>
          </cell>
          <cell r="H77" t="str">
            <v>II DEPARTAMENTO: GOBERNACION DE SAN PEDRO</v>
          </cell>
          <cell r="I77">
            <v>26</v>
          </cell>
          <cell r="J77">
            <v>20</v>
          </cell>
          <cell r="K77">
            <v>46</v>
          </cell>
          <cell r="L77">
            <v>25</v>
          </cell>
          <cell r="M77">
            <v>21</v>
          </cell>
          <cell r="N77">
            <v>46</v>
          </cell>
          <cell r="O77">
            <v>92</v>
          </cell>
        </row>
        <row r="78">
          <cell r="A78" t="str">
            <v>III DEPARTAMENTO: CORDILLERA</v>
          </cell>
          <cell r="B78">
            <v>2022</v>
          </cell>
          <cell r="C78">
            <v>3</v>
          </cell>
          <cell r="D78">
            <v>22</v>
          </cell>
          <cell r="E78" t="str">
            <v>GOBIERNOS DEPARTAMENTALES</v>
          </cell>
          <cell r="F78">
            <v>3</v>
          </cell>
          <cell r="G78">
            <v>1</v>
          </cell>
          <cell r="H78" t="str">
            <v>III DEPARTAMENTO: GOBERNACION DE CORDILLERA</v>
          </cell>
          <cell r="I78">
            <v>36</v>
          </cell>
          <cell r="J78">
            <v>25</v>
          </cell>
          <cell r="K78">
            <v>61</v>
          </cell>
          <cell r="L78">
            <v>18</v>
          </cell>
          <cell r="M78">
            <v>15</v>
          </cell>
          <cell r="N78">
            <v>33</v>
          </cell>
          <cell r="O78">
            <v>94</v>
          </cell>
        </row>
        <row r="79">
          <cell r="A79" t="str">
            <v>IV DEPARTAMENTO: GUAIRÁ</v>
          </cell>
          <cell r="B79">
            <v>2022</v>
          </cell>
          <cell r="C79">
            <v>3</v>
          </cell>
          <cell r="D79">
            <v>22</v>
          </cell>
          <cell r="E79" t="str">
            <v>GOBIERNOS DEPARTAMENTALES</v>
          </cell>
          <cell r="F79">
            <v>4</v>
          </cell>
          <cell r="G79">
            <v>1</v>
          </cell>
          <cell r="H79" t="str">
            <v>IV DEPARTAMENTO: GOBERNACION DE GUAIRA</v>
          </cell>
          <cell r="I79">
            <v>53</v>
          </cell>
          <cell r="J79">
            <v>35</v>
          </cell>
          <cell r="K79">
            <v>88</v>
          </cell>
          <cell r="L79">
            <v>69</v>
          </cell>
          <cell r="M79">
            <v>41</v>
          </cell>
          <cell r="N79">
            <v>110</v>
          </cell>
          <cell r="O79">
            <v>198</v>
          </cell>
        </row>
        <row r="80">
          <cell r="A80" t="str">
            <v>V DEPARTAMENTO: CAAGUAZÚ</v>
          </cell>
          <cell r="B80">
            <v>2022</v>
          </cell>
          <cell r="C80">
            <v>2</v>
          </cell>
          <cell r="D80">
            <v>22</v>
          </cell>
          <cell r="E80" t="str">
            <v>GOBIERNOS DEPARTAMENTALES</v>
          </cell>
          <cell r="F80">
            <v>5</v>
          </cell>
          <cell r="G80">
            <v>1</v>
          </cell>
          <cell r="H80" t="str">
            <v>V DEPARTAMENTO: GOBERNACION DE CAAGUAZU</v>
          </cell>
          <cell r="I80">
            <v>58</v>
          </cell>
          <cell r="J80">
            <v>32</v>
          </cell>
          <cell r="K80">
            <v>90</v>
          </cell>
          <cell r="L80">
            <v>41</v>
          </cell>
          <cell r="M80">
            <v>23</v>
          </cell>
          <cell r="N80">
            <v>64</v>
          </cell>
          <cell r="O80">
            <v>154</v>
          </cell>
        </row>
        <row r="81">
          <cell r="A81" t="str">
            <v>VI DEPARTAMENTO: CAAZAPÁ</v>
          </cell>
          <cell r="B81">
            <v>2022</v>
          </cell>
          <cell r="C81">
            <v>3</v>
          </cell>
          <cell r="D81">
            <v>22</v>
          </cell>
          <cell r="E81" t="str">
            <v>GOBIERNOS DEPARTAMENTALES</v>
          </cell>
          <cell r="F81">
            <v>6</v>
          </cell>
          <cell r="G81">
            <v>1</v>
          </cell>
          <cell r="H81" t="str">
            <v>VI DEPARTAMENTO: GOBERNACION DE CAAZAPA</v>
          </cell>
          <cell r="I81">
            <v>39</v>
          </cell>
          <cell r="J81">
            <v>14</v>
          </cell>
          <cell r="K81">
            <v>53</v>
          </cell>
          <cell r="L81">
            <v>35</v>
          </cell>
          <cell r="M81">
            <v>16</v>
          </cell>
          <cell r="N81">
            <v>51</v>
          </cell>
          <cell r="O81">
            <v>104</v>
          </cell>
        </row>
        <row r="82">
          <cell r="A82" t="str">
            <v>VII DEPARTAMENTO: ITAPÚA</v>
          </cell>
          <cell r="B82">
            <v>2022</v>
          </cell>
          <cell r="C82">
            <v>3</v>
          </cell>
          <cell r="D82">
            <v>22</v>
          </cell>
          <cell r="E82" t="str">
            <v>GOBIERNOS DEPARTAMENTALES</v>
          </cell>
          <cell r="F82">
            <v>7</v>
          </cell>
          <cell r="G82">
            <v>1</v>
          </cell>
          <cell r="H82" t="str">
            <v>VII DEPARTAMENTO: GOBERNACION DE ITAPUA</v>
          </cell>
          <cell r="I82">
            <v>89</v>
          </cell>
          <cell r="J82">
            <v>47</v>
          </cell>
          <cell r="K82">
            <v>136</v>
          </cell>
          <cell r="L82">
            <v>65</v>
          </cell>
          <cell r="M82">
            <v>38</v>
          </cell>
          <cell r="N82">
            <v>103</v>
          </cell>
          <cell r="O82">
            <v>239</v>
          </cell>
        </row>
        <row r="83">
          <cell r="A83" t="str">
            <v>VIII DEPARTAMENTO: MISIONES</v>
          </cell>
          <cell r="B83">
            <v>2021</v>
          </cell>
          <cell r="C83">
            <v>10</v>
          </cell>
          <cell r="D83">
            <v>22</v>
          </cell>
          <cell r="E83" t="str">
            <v>GOBIERNOS DEPARTAMENTALES</v>
          </cell>
          <cell r="F83">
            <v>8</v>
          </cell>
          <cell r="G83">
            <v>1</v>
          </cell>
          <cell r="H83" t="str">
            <v>VIII DEPARTAMENTO: GOBERNACION DE MISIONES</v>
          </cell>
          <cell r="I83">
            <v>66</v>
          </cell>
          <cell r="J83">
            <v>30</v>
          </cell>
          <cell r="K83">
            <v>96</v>
          </cell>
          <cell r="L83">
            <v>24</v>
          </cell>
          <cell r="M83">
            <v>11</v>
          </cell>
          <cell r="N83">
            <v>35</v>
          </cell>
          <cell r="O83">
            <v>131</v>
          </cell>
        </row>
        <row r="84">
          <cell r="A84" t="str">
            <v>IX DEPARTAMENTO: PARAGUARÍ</v>
          </cell>
          <cell r="B84">
            <v>2022</v>
          </cell>
          <cell r="C84">
            <v>3</v>
          </cell>
          <cell r="D84">
            <v>22</v>
          </cell>
          <cell r="E84" t="str">
            <v>GOBIERNOS DEPARTAMENTALES</v>
          </cell>
          <cell r="F84">
            <v>9</v>
          </cell>
          <cell r="G84">
            <v>1</v>
          </cell>
          <cell r="H84" t="str">
            <v>IX DEPARTAMENTO: GOBERNACION DE PARAGUARI</v>
          </cell>
          <cell r="I84">
            <v>72</v>
          </cell>
          <cell r="J84">
            <v>21</v>
          </cell>
          <cell r="K84">
            <v>93</v>
          </cell>
          <cell r="L84">
            <v>46</v>
          </cell>
          <cell r="M84">
            <v>37</v>
          </cell>
          <cell r="N84">
            <v>83</v>
          </cell>
          <cell r="O84">
            <v>176</v>
          </cell>
        </row>
        <row r="85">
          <cell r="A85" t="str">
            <v>X DEPARTAMENTO: ALTO PARANÁ</v>
          </cell>
          <cell r="B85">
            <v>2022</v>
          </cell>
          <cell r="C85">
            <v>2</v>
          </cell>
          <cell r="D85">
            <v>22</v>
          </cell>
          <cell r="E85" t="str">
            <v>GOBIERNOS DEPARTAMENTALES</v>
          </cell>
          <cell r="F85">
            <v>10</v>
          </cell>
          <cell r="G85">
            <v>1</v>
          </cell>
          <cell r="H85" t="str">
            <v>X DEPARTAMENTO: GOBERNACION DE ALTO PARANA</v>
          </cell>
          <cell r="I85">
            <v>53</v>
          </cell>
          <cell r="J85">
            <v>23</v>
          </cell>
          <cell r="K85">
            <v>76</v>
          </cell>
          <cell r="L85">
            <v>101</v>
          </cell>
          <cell r="M85">
            <v>46</v>
          </cell>
          <cell r="N85">
            <v>147</v>
          </cell>
          <cell r="O85">
            <v>223</v>
          </cell>
        </row>
        <row r="86">
          <cell r="A86" t="str">
            <v>XI DEPARTAMENTO: CENTRAL</v>
          </cell>
          <cell r="B86">
            <v>2022</v>
          </cell>
          <cell r="C86">
            <v>3</v>
          </cell>
          <cell r="D86">
            <v>22</v>
          </cell>
          <cell r="E86" t="str">
            <v>GOBIERNOS DEPARTAMENTALES</v>
          </cell>
          <cell r="F86">
            <v>11</v>
          </cell>
          <cell r="G86">
            <v>1</v>
          </cell>
          <cell r="H86" t="str">
            <v>XI DEPARTAMENTO: GOBERNACION CENTRAL</v>
          </cell>
          <cell r="I86">
            <v>67</v>
          </cell>
          <cell r="J86">
            <v>50</v>
          </cell>
          <cell r="K86">
            <v>117</v>
          </cell>
          <cell r="L86">
            <v>20</v>
          </cell>
          <cell r="M86">
            <v>21</v>
          </cell>
          <cell r="N86">
            <v>41</v>
          </cell>
          <cell r="O86">
            <v>158</v>
          </cell>
        </row>
        <row r="87">
          <cell r="A87" t="str">
            <v>XII DEPARTAMENTO: ÑEEMBUCÚ</v>
          </cell>
          <cell r="B87">
            <v>2022</v>
          </cell>
          <cell r="C87">
            <v>3</v>
          </cell>
          <cell r="D87">
            <v>22</v>
          </cell>
          <cell r="E87" t="str">
            <v>GOBIERNOS DEPARTAMENTALES</v>
          </cell>
          <cell r="F87">
            <v>12</v>
          </cell>
          <cell r="G87">
            <v>1</v>
          </cell>
          <cell r="H87" t="str">
            <v>XII DEPARTAMENTO: GOBERNACION DE Ã‘EEMBUCU</v>
          </cell>
          <cell r="I87">
            <v>53</v>
          </cell>
          <cell r="J87">
            <v>29</v>
          </cell>
          <cell r="K87">
            <v>82</v>
          </cell>
          <cell r="L87">
            <v>23</v>
          </cell>
          <cell r="M87">
            <v>14</v>
          </cell>
          <cell r="N87">
            <v>37</v>
          </cell>
          <cell r="O87">
            <v>119</v>
          </cell>
        </row>
        <row r="88">
          <cell r="A88" t="str">
            <v>XIII DEPARTAMENTO: AMAMBAY</v>
          </cell>
          <cell r="B88">
            <v>2022</v>
          </cell>
          <cell r="C88">
            <v>3</v>
          </cell>
          <cell r="D88">
            <v>22</v>
          </cell>
          <cell r="E88" t="str">
            <v>GOBIERNOS DEPARTAMENTALES</v>
          </cell>
          <cell r="F88">
            <v>13</v>
          </cell>
          <cell r="G88">
            <v>1</v>
          </cell>
          <cell r="H88" t="str">
            <v>XIII DEPARTAMENTO: GOBERNACION DE AMAMBAY</v>
          </cell>
          <cell r="I88">
            <v>28</v>
          </cell>
          <cell r="J88">
            <v>21</v>
          </cell>
          <cell r="K88">
            <v>49</v>
          </cell>
          <cell r="L88">
            <v>52</v>
          </cell>
          <cell r="M88">
            <v>42</v>
          </cell>
          <cell r="N88">
            <v>94</v>
          </cell>
          <cell r="O88">
            <v>143</v>
          </cell>
        </row>
        <row r="89">
          <cell r="A89" t="str">
            <v>XIV DEPARTAMENTO: CANINDEYÚ</v>
          </cell>
          <cell r="B89">
            <v>2022</v>
          </cell>
          <cell r="C89">
            <v>3</v>
          </cell>
          <cell r="D89">
            <v>22</v>
          </cell>
          <cell r="E89" t="str">
            <v>GOBIERNOS DEPARTAMENTALES</v>
          </cell>
          <cell r="F89">
            <v>14</v>
          </cell>
          <cell r="G89">
            <v>1</v>
          </cell>
          <cell r="H89" t="str">
            <v>XIV DEPARTAMENTO: GOBERNACION DE CANINDEYU</v>
          </cell>
          <cell r="I89">
            <v>39</v>
          </cell>
          <cell r="J89">
            <v>12</v>
          </cell>
          <cell r="K89">
            <v>51</v>
          </cell>
          <cell r="L89">
            <v>17</v>
          </cell>
          <cell r="M89">
            <v>17</v>
          </cell>
          <cell r="N89">
            <v>34</v>
          </cell>
          <cell r="O89">
            <v>85</v>
          </cell>
        </row>
        <row r="90">
          <cell r="A90" t="str">
            <v>XV DEPARTAMENTO: PRESIDENTE HAYES</v>
          </cell>
          <cell r="B90">
            <v>2022</v>
          </cell>
          <cell r="C90">
            <v>3</v>
          </cell>
          <cell r="D90">
            <v>22</v>
          </cell>
          <cell r="E90" t="str">
            <v>GOBIERNOS DEPARTAMENTALES</v>
          </cell>
          <cell r="F90">
            <v>15</v>
          </cell>
          <cell r="G90">
            <v>1</v>
          </cell>
          <cell r="H90" t="str">
            <v>XV DEPARTAMENTO: GOBERNACION DE PRESIDENTE HAYES</v>
          </cell>
          <cell r="I90">
            <v>43</v>
          </cell>
          <cell r="J90">
            <v>9</v>
          </cell>
          <cell r="K90">
            <v>52</v>
          </cell>
          <cell r="L90">
            <v>57</v>
          </cell>
          <cell r="M90">
            <v>33</v>
          </cell>
          <cell r="N90">
            <v>90</v>
          </cell>
          <cell r="O90">
            <v>142</v>
          </cell>
        </row>
        <row r="91">
          <cell r="A91" t="str">
            <v>XVI DEPARTAMENTO: BOQUERÓN</v>
          </cell>
          <cell r="B91">
            <v>2022</v>
          </cell>
          <cell r="C91">
            <v>3</v>
          </cell>
          <cell r="D91">
            <v>22</v>
          </cell>
          <cell r="E91" t="str">
            <v>GOBIERNOS DEPARTAMENTALES</v>
          </cell>
          <cell r="F91">
            <v>16</v>
          </cell>
          <cell r="G91">
            <v>1</v>
          </cell>
          <cell r="H91" t="str">
            <v>XVI DEPARTAMENTO: GOBERNACION DE BOQUERON</v>
          </cell>
          <cell r="I91">
            <v>51</v>
          </cell>
          <cell r="J91">
            <v>28</v>
          </cell>
          <cell r="K91">
            <v>79</v>
          </cell>
          <cell r="L91">
            <v>40</v>
          </cell>
          <cell r="M91">
            <v>34</v>
          </cell>
          <cell r="N91">
            <v>74</v>
          </cell>
          <cell r="O91">
            <v>153</v>
          </cell>
        </row>
        <row r="92">
          <cell r="A92" t="str">
            <v>XVII DEPARTAMENTO: ALTO PARAGUAY</v>
          </cell>
          <cell r="B92">
            <v>2022</v>
          </cell>
          <cell r="C92">
            <v>3</v>
          </cell>
          <cell r="D92">
            <v>22</v>
          </cell>
          <cell r="E92" t="str">
            <v>GOBIERNOS DEPARTAMENTALES</v>
          </cell>
          <cell r="F92">
            <v>17</v>
          </cell>
          <cell r="G92">
            <v>1</v>
          </cell>
          <cell r="H92" t="str">
            <v>XVII DEPARTAMENTO: GOBERNACION DE ALTO PARAGUAY</v>
          </cell>
          <cell r="I92">
            <v>39</v>
          </cell>
          <cell r="J92">
            <v>11</v>
          </cell>
          <cell r="K92">
            <v>50</v>
          </cell>
          <cell r="L92">
            <v>0</v>
          </cell>
          <cell r="M92">
            <v>0</v>
          </cell>
          <cell r="N92">
            <v>0</v>
          </cell>
          <cell r="O92">
            <v>50</v>
          </cell>
        </row>
        <row r="93">
          <cell r="A93" t="str">
            <v>INSTITUTO NACIONAL DE TECNOLOGÍA, NORMALIZACIÓN Y METROLOGÍA (INTN)</v>
          </cell>
          <cell r="B93">
            <v>2022</v>
          </cell>
          <cell r="C93">
            <v>3</v>
          </cell>
          <cell r="D93">
            <v>23</v>
          </cell>
          <cell r="E93" t="str">
            <v>ENTES AUTONOMOS Y AUTARQUICOS</v>
          </cell>
          <cell r="F93">
            <v>1</v>
          </cell>
          <cell r="G93">
            <v>1</v>
          </cell>
          <cell r="H93" t="str">
            <v>INSTITUTO NACIONAL DE TECNOLOGIA, NORMALIZACION Y METROLOGIA (INTN)</v>
          </cell>
          <cell r="I93">
            <v>107</v>
          </cell>
          <cell r="J93">
            <v>136</v>
          </cell>
          <cell r="K93">
            <v>243</v>
          </cell>
          <cell r="L93">
            <v>39</v>
          </cell>
          <cell r="M93">
            <v>22</v>
          </cell>
          <cell r="N93">
            <v>61</v>
          </cell>
          <cell r="O93">
            <v>304</v>
          </cell>
        </row>
        <row r="94">
          <cell r="A94" t="str">
            <v>INSTITUTO NACIONAL DE DESARROLLO RURAL Y DE LA TIERRA - INDERT</v>
          </cell>
          <cell r="B94">
            <v>2022</v>
          </cell>
          <cell r="C94">
            <v>3</v>
          </cell>
          <cell r="D94">
            <v>23</v>
          </cell>
          <cell r="E94" t="str">
            <v>ENTES AUTONOMOS Y AUTARQUICOS</v>
          </cell>
          <cell r="F94">
            <v>3</v>
          </cell>
          <cell r="G94">
            <v>1</v>
          </cell>
          <cell r="H94" t="str">
            <v>INSTITUTO NACIONAL DE DESARROLLO RURAL Y DE LA TIERRA (INDERT)</v>
          </cell>
          <cell r="I94">
            <v>333</v>
          </cell>
          <cell r="J94">
            <v>136</v>
          </cell>
          <cell r="K94">
            <v>469</v>
          </cell>
          <cell r="L94">
            <v>58</v>
          </cell>
          <cell r="M94">
            <v>43</v>
          </cell>
          <cell r="N94">
            <v>101</v>
          </cell>
          <cell r="O94">
            <v>570</v>
          </cell>
        </row>
        <row r="95">
          <cell r="A95" t="str">
            <v>DIRECCIÓN DE BENEFICENCIA Y AYUDA SOCIAL - DIBEN</v>
          </cell>
          <cell r="B95">
            <v>2022</v>
          </cell>
          <cell r="C95">
            <v>2</v>
          </cell>
          <cell r="D95">
            <v>23</v>
          </cell>
          <cell r="E95" t="str">
            <v>ENTES AUTONOMOS Y AUTARQUICOS</v>
          </cell>
          <cell r="F95">
            <v>4</v>
          </cell>
          <cell r="G95">
            <v>1</v>
          </cell>
          <cell r="H95" t="str">
            <v>DIRECCION NACIONAL DE BENEFICENCIA (DIBEN)</v>
          </cell>
          <cell r="I95">
            <v>34</v>
          </cell>
          <cell r="J95">
            <v>50</v>
          </cell>
          <cell r="K95">
            <v>84</v>
          </cell>
          <cell r="L95">
            <v>6</v>
          </cell>
          <cell r="M95">
            <v>4</v>
          </cell>
          <cell r="N95">
            <v>10</v>
          </cell>
          <cell r="O95">
            <v>94</v>
          </cell>
        </row>
        <row r="96">
          <cell r="A96" t="str">
            <v>INSTITUTO PARAGUAYO DEL INDIGENA - INDI</v>
          </cell>
          <cell r="B96">
            <v>2022</v>
          </cell>
          <cell r="C96">
            <v>3</v>
          </cell>
          <cell r="D96">
            <v>23</v>
          </cell>
          <cell r="E96" t="str">
            <v>ENTES AUTONOMOS Y AUTARQUICOS</v>
          </cell>
          <cell r="F96">
            <v>6</v>
          </cell>
          <cell r="G96">
            <v>1</v>
          </cell>
          <cell r="H96" t="str">
            <v>INSTITUTO PARAGUAYO DEL INDIGENA (INDI)</v>
          </cell>
          <cell r="I96">
            <v>41</v>
          </cell>
          <cell r="J96">
            <v>22</v>
          </cell>
          <cell r="K96">
            <v>63</v>
          </cell>
          <cell r="L96">
            <v>3</v>
          </cell>
          <cell r="M96">
            <v>5</v>
          </cell>
          <cell r="N96">
            <v>8</v>
          </cell>
          <cell r="O96">
            <v>71</v>
          </cell>
        </row>
        <row r="97">
          <cell r="A97" t="str">
            <v>FONDO NACIONAL DE LA CULTURA Y LAS ARTES - FONDEC</v>
          </cell>
          <cell r="B97">
            <v>2022</v>
          </cell>
          <cell r="C97">
            <v>3</v>
          </cell>
          <cell r="D97">
            <v>23</v>
          </cell>
          <cell r="E97" t="str">
            <v>ENTES AUTONOMOS Y AUTARQUICOS</v>
          </cell>
          <cell r="F97">
            <v>8</v>
          </cell>
          <cell r="G97">
            <v>1</v>
          </cell>
          <cell r="H97" t="str">
            <v>FONDO NACIONAL DE LA CULTURA Y LAS ARTES (FONDEC)</v>
          </cell>
          <cell r="I97">
            <v>8</v>
          </cell>
          <cell r="J97">
            <v>10</v>
          </cell>
          <cell r="K97">
            <v>18</v>
          </cell>
          <cell r="L97">
            <v>2</v>
          </cell>
          <cell r="M97">
            <v>3</v>
          </cell>
          <cell r="N97">
            <v>5</v>
          </cell>
          <cell r="O97">
            <v>23</v>
          </cell>
        </row>
        <row r="98">
          <cell r="A98" t="str">
            <v>COMISION NACIONAL DE VALORES - CNV</v>
          </cell>
          <cell r="B98">
            <v>2022</v>
          </cell>
          <cell r="C98">
            <v>3</v>
          </cell>
          <cell r="D98">
            <v>23</v>
          </cell>
          <cell r="E98" t="str">
            <v>ENTES AUTONOMOS Y AUTARQUICOS</v>
          </cell>
          <cell r="F98">
            <v>9</v>
          </cell>
          <cell r="G98">
            <v>1</v>
          </cell>
          <cell r="H98" t="str">
            <v>COMISION NACIONAL DE VALORES (CNV)</v>
          </cell>
          <cell r="I98">
            <v>17</v>
          </cell>
          <cell r="J98">
            <v>23</v>
          </cell>
          <cell r="K98">
            <v>40</v>
          </cell>
          <cell r="L98">
            <v>2</v>
          </cell>
          <cell r="M98">
            <v>0</v>
          </cell>
          <cell r="N98">
            <v>2</v>
          </cell>
          <cell r="O98">
            <v>42</v>
          </cell>
        </row>
        <row r="99">
          <cell r="A99" t="str">
            <v>COMISION NACIONAL DE TELECOMUNICACIONES  - CONATEL</v>
          </cell>
          <cell r="B99">
            <v>2022</v>
          </cell>
          <cell r="C99">
            <v>3</v>
          </cell>
          <cell r="D99">
            <v>23</v>
          </cell>
          <cell r="E99" t="str">
            <v>ENTES AUTONOMOS Y AUTARQUICOS</v>
          </cell>
          <cell r="F99">
            <v>10</v>
          </cell>
          <cell r="G99">
            <v>1</v>
          </cell>
          <cell r="H99" t="str">
            <v>COMISION NACIONAL DE TELECOMUNICACIONES (CONATEL)</v>
          </cell>
          <cell r="I99">
            <v>189</v>
          </cell>
          <cell r="J99">
            <v>86</v>
          </cell>
          <cell r="K99">
            <v>275</v>
          </cell>
          <cell r="L99">
            <v>30</v>
          </cell>
          <cell r="M99">
            <v>20</v>
          </cell>
          <cell r="N99">
            <v>50</v>
          </cell>
          <cell r="O99">
            <v>325</v>
          </cell>
        </row>
        <row r="100">
          <cell r="A100" t="str">
            <v>DIRECCIÓN NACIONAL DE TRANSPORTE - DINATRAN</v>
          </cell>
          <cell r="B100">
            <v>2022</v>
          </cell>
          <cell r="C100">
            <v>3</v>
          </cell>
          <cell r="D100">
            <v>23</v>
          </cell>
          <cell r="E100" t="str">
            <v>ENTES AUTONOMOS Y AUTARQUICOS</v>
          </cell>
          <cell r="F100">
            <v>11</v>
          </cell>
          <cell r="G100">
            <v>1</v>
          </cell>
          <cell r="H100" t="str">
            <v>DIRECCION NACIONAL DE TRANSPORTE (DINATRAN)</v>
          </cell>
          <cell r="I100">
            <v>210</v>
          </cell>
          <cell r="J100">
            <v>58</v>
          </cell>
          <cell r="K100">
            <v>268</v>
          </cell>
          <cell r="L100">
            <v>53</v>
          </cell>
          <cell r="M100">
            <v>16</v>
          </cell>
          <cell r="N100">
            <v>69</v>
          </cell>
          <cell r="O100">
            <v>337</v>
          </cell>
        </row>
        <row r="101">
          <cell r="A101" t="str">
            <v>ENTE REGULADOR DE SERVICIOS SANITARIOS - ERSSAN</v>
          </cell>
          <cell r="B101">
            <v>2022</v>
          </cell>
          <cell r="C101">
            <v>2</v>
          </cell>
          <cell r="D101">
            <v>23</v>
          </cell>
          <cell r="E101" t="str">
            <v>ENTES AUTONOMOS Y AUTARQUICOS</v>
          </cell>
          <cell r="F101">
            <v>13</v>
          </cell>
          <cell r="G101">
            <v>1</v>
          </cell>
          <cell r="H101" t="str">
            <v>ENTE REGULADOR DE SERVICIOS SANITARIOS (ERSSAN)</v>
          </cell>
          <cell r="I101">
            <v>32</v>
          </cell>
          <cell r="J101">
            <v>17</v>
          </cell>
          <cell r="K101">
            <v>49</v>
          </cell>
          <cell r="L101">
            <v>40</v>
          </cell>
          <cell r="M101">
            <v>29</v>
          </cell>
          <cell r="N101">
            <v>69</v>
          </cell>
          <cell r="O101">
            <v>118</v>
          </cell>
        </row>
        <row r="102">
          <cell r="A102" t="str">
            <v>INSTITUTO NACIONAL DE COOPERATIVISMO - INCOOP</v>
          </cell>
          <cell r="B102">
            <v>2022</v>
          </cell>
          <cell r="C102">
            <v>2</v>
          </cell>
          <cell r="D102">
            <v>23</v>
          </cell>
          <cell r="E102" t="str">
            <v>ENTES AUTONOMOS Y AUTARQUICOS</v>
          </cell>
          <cell r="F102">
            <v>14</v>
          </cell>
          <cell r="G102">
            <v>1</v>
          </cell>
          <cell r="H102" t="str">
            <v>INSTITUTO NACIONAL DE COOPERATIVISMO (INCOOP)</v>
          </cell>
          <cell r="I102">
            <v>68</v>
          </cell>
          <cell r="J102">
            <v>70</v>
          </cell>
          <cell r="K102">
            <v>138</v>
          </cell>
          <cell r="L102">
            <v>20</v>
          </cell>
          <cell r="M102">
            <v>32</v>
          </cell>
          <cell r="N102">
            <v>52</v>
          </cell>
          <cell r="O102">
            <v>190</v>
          </cell>
        </row>
        <row r="103">
          <cell r="A103" t="str">
            <v>DIRECCIÓN NACIONAL DE ADUANAS - DNA</v>
          </cell>
          <cell r="B103">
            <v>2022</v>
          </cell>
          <cell r="C103">
            <v>3</v>
          </cell>
          <cell r="D103">
            <v>23</v>
          </cell>
          <cell r="E103" t="str">
            <v>ENTES AUTONOMOS Y AUTARQUICOS</v>
          </cell>
          <cell r="F103">
            <v>15</v>
          </cell>
          <cell r="G103">
            <v>1</v>
          </cell>
          <cell r="H103" t="str">
            <v>DIRECCION NACIONAL DE ADUANAS (DNA)</v>
          </cell>
          <cell r="I103">
            <v>805</v>
          </cell>
          <cell r="J103">
            <v>195</v>
          </cell>
          <cell r="K103">
            <v>1000</v>
          </cell>
          <cell r="L103">
            <v>73</v>
          </cell>
          <cell r="M103">
            <v>21</v>
          </cell>
          <cell r="N103">
            <v>94</v>
          </cell>
          <cell r="O103">
            <v>1094</v>
          </cell>
        </row>
        <row r="104">
          <cell r="A104" t="str">
            <v>SERVICIO NACIONAL DE CALIDAD Y SALUD ANIMAL - SENACSA</v>
          </cell>
          <cell r="B104">
            <v>2022</v>
          </cell>
          <cell r="C104">
            <v>2</v>
          </cell>
          <cell r="D104">
            <v>23</v>
          </cell>
          <cell r="E104" t="str">
            <v>ENTES AUTONOMOS Y AUTARQUICOS</v>
          </cell>
          <cell r="F104">
            <v>16</v>
          </cell>
          <cell r="G104">
            <v>1</v>
          </cell>
          <cell r="H104" t="str">
            <v>SERVICIO NACIONAL DE CALIDAD Y SALUD ANIMAL (SENACSA)</v>
          </cell>
          <cell r="I104">
            <v>831</v>
          </cell>
          <cell r="J104">
            <v>456</v>
          </cell>
          <cell r="K104">
            <v>1287</v>
          </cell>
          <cell r="L104">
            <v>68</v>
          </cell>
          <cell r="M104">
            <v>82</v>
          </cell>
          <cell r="N104">
            <v>150</v>
          </cell>
          <cell r="O104">
            <v>1437</v>
          </cell>
        </row>
        <row r="105">
          <cell r="A105" t="str">
            <v>INSTITUTO PARAGUAYO DE ARTESANÍA - IPA</v>
          </cell>
          <cell r="B105">
            <v>2022</v>
          </cell>
          <cell r="C105">
            <v>3</v>
          </cell>
          <cell r="D105">
            <v>23</v>
          </cell>
          <cell r="E105" t="str">
            <v>ENTES AUTONOMOS Y AUTARQUICOS</v>
          </cell>
          <cell r="F105">
            <v>17</v>
          </cell>
          <cell r="G105">
            <v>1</v>
          </cell>
          <cell r="H105" t="str">
            <v>INSTITUTO PARAGUAYO DE ARTESANIA (IPA)</v>
          </cell>
          <cell r="I105">
            <v>22</v>
          </cell>
          <cell r="J105">
            <v>44</v>
          </cell>
          <cell r="K105">
            <v>66</v>
          </cell>
          <cell r="L105">
            <v>6</v>
          </cell>
          <cell r="M105">
            <v>6</v>
          </cell>
          <cell r="N105">
            <v>12</v>
          </cell>
          <cell r="O105">
            <v>78</v>
          </cell>
        </row>
        <row r="106">
          <cell r="A106" t="str">
            <v>SERVICIO NACIONAL DE CALIDAD, SANIDAD VEGETAL Y DE SEMILLAS - SENAVE</v>
          </cell>
          <cell r="B106">
            <v>2022</v>
          </cell>
          <cell r="C106">
            <v>3</v>
          </cell>
          <cell r="D106">
            <v>23</v>
          </cell>
          <cell r="E106" t="str">
            <v>ENTES AUTONOMOS Y AUTARQUICOS</v>
          </cell>
          <cell r="F106">
            <v>18</v>
          </cell>
          <cell r="G106">
            <v>1</v>
          </cell>
          <cell r="H106" t="str">
            <v>SERVICIO NACIONAL DE CALIDAD Y SANIDAD VEGETAL Y DE SEMILLA (SENAVE)</v>
          </cell>
          <cell r="I106">
            <v>294</v>
          </cell>
          <cell r="J106">
            <v>182</v>
          </cell>
          <cell r="K106">
            <v>476</v>
          </cell>
          <cell r="L106">
            <v>63</v>
          </cell>
          <cell r="M106">
            <v>46</v>
          </cell>
          <cell r="N106">
            <v>109</v>
          </cell>
          <cell r="O106">
            <v>585</v>
          </cell>
        </row>
        <row r="107">
          <cell r="A107" t="str">
            <v>DIRECCIÓN NACIONAL DE CONTRATACIONES PÚBLICAS - DNCP</v>
          </cell>
          <cell r="B107">
            <v>2022</v>
          </cell>
          <cell r="C107">
            <v>2</v>
          </cell>
          <cell r="D107">
            <v>23</v>
          </cell>
          <cell r="E107" t="str">
            <v>ENTES AUTONOMOS Y AUTARQUICOS</v>
          </cell>
          <cell r="F107">
            <v>19</v>
          </cell>
          <cell r="G107">
            <v>1</v>
          </cell>
          <cell r="H107" t="str">
            <v>DIRECCION NACIONAL DE CONTRATACIONES PUBLICAS (DNCP)</v>
          </cell>
          <cell r="I107">
            <v>61</v>
          </cell>
          <cell r="J107">
            <v>72</v>
          </cell>
          <cell r="K107">
            <v>133</v>
          </cell>
          <cell r="L107">
            <v>35</v>
          </cell>
          <cell r="M107">
            <v>47</v>
          </cell>
          <cell r="N107">
            <v>82</v>
          </cell>
          <cell r="O107">
            <v>215</v>
          </cell>
        </row>
        <row r="108">
          <cell r="A108" t="str">
            <v>INSTITUTO FORESTAL NACIONAL - INFONA</v>
          </cell>
          <cell r="B108">
            <v>2022</v>
          </cell>
          <cell r="C108">
            <v>3</v>
          </cell>
          <cell r="D108">
            <v>23</v>
          </cell>
          <cell r="E108" t="str">
            <v>ENTES AUTONOMOS Y AUTARQUICOS</v>
          </cell>
          <cell r="F108">
            <v>20</v>
          </cell>
          <cell r="G108">
            <v>1</v>
          </cell>
          <cell r="H108" t="str">
            <v>INSTITUTO FORESTAL NACIONAL (INFONA)</v>
          </cell>
          <cell r="I108">
            <v>252</v>
          </cell>
          <cell r="J108">
            <v>115</v>
          </cell>
          <cell r="K108">
            <v>367</v>
          </cell>
          <cell r="L108">
            <v>30</v>
          </cell>
          <cell r="M108">
            <v>11</v>
          </cell>
          <cell r="N108">
            <v>41</v>
          </cell>
          <cell r="O108">
            <v>408</v>
          </cell>
        </row>
        <row r="109">
          <cell r="A109" t="str">
            <v xml:space="preserve">MINISTERIO DEL AMBIENTE Y DESARROLLO SOSTENIBLE (Ex-SEAM) </v>
          </cell>
          <cell r="B109">
            <v>2022</v>
          </cell>
          <cell r="C109">
            <v>3</v>
          </cell>
          <cell r="D109">
            <v>23</v>
          </cell>
          <cell r="E109" t="str">
            <v>ENTES AUTONOMOS Y AUTARQUICOS</v>
          </cell>
          <cell r="F109">
            <v>21</v>
          </cell>
          <cell r="G109">
            <v>1</v>
          </cell>
          <cell r="H109" t="str">
            <v>SECRETARIA DEL AMBIENTE (SEAM)</v>
          </cell>
          <cell r="I109">
            <v>194</v>
          </cell>
          <cell r="J109">
            <v>124</v>
          </cell>
          <cell r="K109">
            <v>318</v>
          </cell>
          <cell r="L109">
            <v>67</v>
          </cell>
          <cell r="M109">
            <v>36</v>
          </cell>
          <cell r="N109">
            <v>103</v>
          </cell>
          <cell r="O109">
            <v>421</v>
          </cell>
        </row>
        <row r="110">
          <cell r="A110" t="str">
            <v>INSTITUTO PARAGUAYO DE TECNOLOGÍA AGRARIA -  IPTA</v>
          </cell>
          <cell r="B110">
            <v>2022</v>
          </cell>
          <cell r="C110">
            <v>2</v>
          </cell>
          <cell r="D110">
            <v>23</v>
          </cell>
          <cell r="E110" t="str">
            <v>ENTES AUTONOMOS Y AUTARQUICOS</v>
          </cell>
          <cell r="F110">
            <v>22</v>
          </cell>
          <cell r="G110">
            <v>1</v>
          </cell>
          <cell r="H110" t="str">
            <v>INSTITUTO PARAGUAYO DE TECNOLOGIA AGRARIA (IPTA)</v>
          </cell>
          <cell r="I110">
            <v>207</v>
          </cell>
          <cell r="J110">
            <v>123</v>
          </cell>
          <cell r="K110">
            <v>330</v>
          </cell>
          <cell r="L110">
            <v>135</v>
          </cell>
          <cell r="M110">
            <v>60</v>
          </cell>
          <cell r="N110">
            <v>195</v>
          </cell>
          <cell r="O110">
            <v>525</v>
          </cell>
        </row>
        <row r="111">
          <cell r="A111" t="str">
            <v>OEE Reestructurado</v>
          </cell>
          <cell r="B111">
            <v>2018</v>
          </cell>
          <cell r="C111">
            <v>12</v>
          </cell>
          <cell r="D111">
            <v>23</v>
          </cell>
          <cell r="E111" t="str">
            <v>ENTES AUTONOMOS Y AUTARQUICOS</v>
          </cell>
          <cell r="F111">
            <v>23</v>
          </cell>
          <cell r="G111">
            <v>1</v>
          </cell>
          <cell r="H111" t="str">
            <v>SECRETARIA NACIONAL DE LA VIVIENDA Y EL HABITAT (SENAVITAT)</v>
          </cell>
          <cell r="I111">
            <v>179</v>
          </cell>
          <cell r="J111">
            <v>168</v>
          </cell>
          <cell r="K111">
            <v>347</v>
          </cell>
          <cell r="L111">
            <v>157</v>
          </cell>
          <cell r="M111">
            <v>216</v>
          </cell>
          <cell r="N111">
            <v>373</v>
          </cell>
          <cell r="O111">
            <v>720</v>
          </cell>
        </row>
        <row r="112">
          <cell r="A112" t="str">
            <v>DIRECCIÓN NACIONAL DE CORREOS DEL PARAGUAY -  DINACOPA</v>
          </cell>
          <cell r="B112">
            <v>2022</v>
          </cell>
          <cell r="C112">
            <v>3</v>
          </cell>
          <cell r="D112">
            <v>23</v>
          </cell>
          <cell r="E112" t="str">
            <v>ENTES AUTONOMOS Y AUTARQUICOS</v>
          </cell>
          <cell r="F112">
            <v>24</v>
          </cell>
          <cell r="G112">
            <v>1</v>
          </cell>
          <cell r="H112" t="str">
            <v>DIRECCION NACIONAL DE CORREOS DEL PARAGUAY (DINACOPA)</v>
          </cell>
          <cell r="I112">
            <v>414</v>
          </cell>
          <cell r="J112">
            <v>437</v>
          </cell>
          <cell r="K112">
            <v>851</v>
          </cell>
          <cell r="L112">
            <v>29</v>
          </cell>
          <cell r="M112">
            <v>24</v>
          </cell>
          <cell r="N112">
            <v>53</v>
          </cell>
          <cell r="O112">
            <v>904</v>
          </cell>
        </row>
        <row r="113">
          <cell r="A113" t="str">
            <v>DIRECCIÓN NACIONAL DE PROPIEDAD INTELECTUAL - DINAPI</v>
          </cell>
          <cell r="B113">
            <v>2022</v>
          </cell>
          <cell r="C113">
            <v>3</v>
          </cell>
          <cell r="D113">
            <v>23</v>
          </cell>
          <cell r="E113" t="str">
            <v>ENTES AUTONOMOS Y AUTARQUICOS</v>
          </cell>
          <cell r="F113">
            <v>25</v>
          </cell>
          <cell r="G113">
            <v>1</v>
          </cell>
          <cell r="H113" t="str">
            <v>DIRECCION NACIONAL DE PROPIEDAD INTELECTUAL (DINAPI)</v>
          </cell>
          <cell r="I113">
            <v>64</v>
          </cell>
          <cell r="J113">
            <v>46</v>
          </cell>
          <cell r="K113">
            <v>110</v>
          </cell>
          <cell r="L113">
            <v>4</v>
          </cell>
          <cell r="M113">
            <v>3</v>
          </cell>
          <cell r="N113">
            <v>7</v>
          </cell>
          <cell r="O113">
            <v>117</v>
          </cell>
        </row>
        <row r="114">
          <cell r="A114" t="str">
            <v>SECRETARÍA DE DEFENSA DEL CONSUMIDOR Y EL USUARIO - SEDECO</v>
          </cell>
          <cell r="B114">
            <v>2022</v>
          </cell>
          <cell r="C114">
            <v>3</v>
          </cell>
          <cell r="D114">
            <v>23</v>
          </cell>
          <cell r="E114" t="str">
            <v>ENTES AUTONOMOS Y AUTARQUICOS</v>
          </cell>
          <cell r="F114">
            <v>26</v>
          </cell>
          <cell r="G114">
            <v>1</v>
          </cell>
          <cell r="H114" t="str">
            <v>SECRETARIA DE DEFENSA AL CONSUMIDOR Y AL USUARIO (SEDECO)</v>
          </cell>
          <cell r="I114">
            <v>17</v>
          </cell>
          <cell r="J114">
            <v>11</v>
          </cell>
          <cell r="K114">
            <v>28</v>
          </cell>
          <cell r="L114">
            <v>0</v>
          </cell>
          <cell r="M114">
            <v>0</v>
          </cell>
          <cell r="N114">
            <v>0</v>
          </cell>
          <cell r="O114">
            <v>28</v>
          </cell>
        </row>
        <row r="115">
          <cell r="A115" t="str">
            <v>COMISIÓN NACIONAL DE LA COMPETENCIA (CONACOM)</v>
          </cell>
          <cell r="B115">
            <v>2022</v>
          </cell>
          <cell r="C115">
            <v>3</v>
          </cell>
          <cell r="D115">
            <v>23</v>
          </cell>
          <cell r="E115" t="str">
            <v>ENTES AUTONOMOS Y AUTARQUICOS</v>
          </cell>
          <cell r="F115">
            <v>27</v>
          </cell>
          <cell r="G115">
            <v>1</v>
          </cell>
          <cell r="H115" t="str">
            <v>COMISION NACIONAL DE LA COMPETENCIA (CONACOM)</v>
          </cell>
          <cell r="I115">
            <v>15</v>
          </cell>
          <cell r="J115">
            <v>8</v>
          </cell>
          <cell r="K115">
            <v>23</v>
          </cell>
          <cell r="L115">
            <v>0</v>
          </cell>
          <cell r="M115">
            <v>0</v>
          </cell>
          <cell r="N115">
            <v>0</v>
          </cell>
          <cell r="O115">
            <v>23</v>
          </cell>
        </row>
        <row r="116">
          <cell r="A116" t="str">
            <v>AGENCIA NACIONAL DE TRANSITO Y SEGURIDAD VIAL</v>
          </cell>
          <cell r="B116">
            <v>2022</v>
          </cell>
          <cell r="C116">
            <v>3</v>
          </cell>
          <cell r="D116">
            <v>23</v>
          </cell>
          <cell r="E116" t="str">
            <v>ENTES AUTONOMOS Y AUTARQUICOS</v>
          </cell>
          <cell r="F116">
            <v>28</v>
          </cell>
          <cell r="G116">
            <v>1</v>
          </cell>
          <cell r="H116" t="str">
            <v>AGENCIA NACIONAL DE TRANSITO Y SEGURIDAD VIAL (ANTSV)</v>
          </cell>
          <cell r="I116">
            <v>6</v>
          </cell>
          <cell r="J116">
            <v>5</v>
          </cell>
          <cell r="K116">
            <v>11</v>
          </cell>
          <cell r="L116">
            <v>13</v>
          </cell>
          <cell r="M116">
            <v>15</v>
          </cell>
          <cell r="N116">
            <v>28</v>
          </cell>
          <cell r="O116">
            <v>39</v>
          </cell>
        </row>
        <row r="117">
          <cell r="A117" t="str">
            <v>CONSEJO NACIONAL DE EDUCACIÓN SUPERIOR (CONES)</v>
          </cell>
          <cell r="B117">
            <v>2022</v>
          </cell>
          <cell r="C117">
            <v>3</v>
          </cell>
          <cell r="D117">
            <v>23</v>
          </cell>
          <cell r="E117" t="str">
            <v>ENTES AUTONOMOS Y AUTARQUICOS</v>
          </cell>
          <cell r="F117">
            <v>29</v>
          </cell>
          <cell r="G117">
            <v>1</v>
          </cell>
          <cell r="H117" t="str">
            <v>CONSEJO NACIONAL DE EDUCACION SUPERIOR (CONES)</v>
          </cell>
          <cell r="I117">
            <v>13</v>
          </cell>
          <cell r="J117">
            <v>14</v>
          </cell>
          <cell r="K117">
            <v>27</v>
          </cell>
          <cell r="L117">
            <v>0</v>
          </cell>
          <cell r="M117">
            <v>1</v>
          </cell>
          <cell r="N117">
            <v>1</v>
          </cell>
          <cell r="O117">
            <v>28</v>
          </cell>
        </row>
        <row r="118">
          <cell r="A118" t="str">
            <v>AGENCIA NACIONAL DE EVALUACIÓN Y ACREDITACIÓN DE LA EDUCACIÓN SUPERIOR (ANEAES)</v>
          </cell>
          <cell r="B118">
            <v>2022</v>
          </cell>
          <cell r="C118">
            <v>3</v>
          </cell>
          <cell r="D118">
            <v>23</v>
          </cell>
          <cell r="E118" t="str">
            <v>ENTES AUTONOMOS Y AUTARQUICOS</v>
          </cell>
          <cell r="F118">
            <v>30</v>
          </cell>
          <cell r="G118">
            <v>1</v>
          </cell>
          <cell r="H118" t="str">
            <v>AGENCIA NACIONAL DE EVALUACION Y ACREDITACION DE LA EDUCACION SUPERIOR (ANEAES)</v>
          </cell>
          <cell r="I118">
            <v>7</v>
          </cell>
          <cell r="J118">
            <v>11</v>
          </cell>
          <cell r="K118">
            <v>18</v>
          </cell>
          <cell r="L118">
            <v>1</v>
          </cell>
          <cell r="M118">
            <v>1</v>
          </cell>
          <cell r="N118">
            <v>2</v>
          </cell>
          <cell r="O118">
            <v>20</v>
          </cell>
        </row>
        <row r="119">
          <cell r="A119" t="str">
            <v>AUTORIDAD REGULADORA RADIOLÓGICA Y NUCLEAR (ARRN)</v>
          </cell>
          <cell r="B119">
            <v>2022</v>
          </cell>
          <cell r="C119">
            <v>3</v>
          </cell>
          <cell r="D119">
            <v>23</v>
          </cell>
          <cell r="E119" t="str">
            <v>ENTES AUTONOMOS Y AUTARQUICOS</v>
          </cell>
          <cell r="F119">
            <v>31</v>
          </cell>
          <cell r="G119">
            <v>1</v>
          </cell>
          <cell r="H119" t="str">
            <v>AUTORIDAD REGULADORA RADIOLOGICA Y NUCLEAR (ARRN)</v>
          </cell>
          <cell r="I119">
            <v>20</v>
          </cell>
          <cell r="J119">
            <v>10</v>
          </cell>
          <cell r="K119">
            <v>30</v>
          </cell>
          <cell r="L119">
            <v>0</v>
          </cell>
          <cell r="M119">
            <v>0</v>
          </cell>
          <cell r="N119">
            <v>0</v>
          </cell>
          <cell r="O119">
            <v>30</v>
          </cell>
        </row>
        <row r="120">
          <cell r="A120" t="str">
            <v>SECRETARÍA NACIONAL DE INTELIGENCIA (SINAI)</v>
          </cell>
          <cell r="B120">
            <v>2022</v>
          </cell>
          <cell r="C120">
            <v>2</v>
          </cell>
          <cell r="D120">
            <v>23</v>
          </cell>
          <cell r="E120" t="str">
            <v>ENTES AUTONOMOS Y AUTARQUICOS</v>
          </cell>
          <cell r="F120">
            <v>32</v>
          </cell>
          <cell r="G120">
            <v>1</v>
          </cell>
          <cell r="H120" t="str">
            <v>SECRETARIA NACIONAL DE INTELIGENCIA (SNI)</v>
          </cell>
          <cell r="I120">
            <v>9</v>
          </cell>
          <cell r="J120">
            <v>7</v>
          </cell>
          <cell r="K120">
            <v>16</v>
          </cell>
          <cell r="L120">
            <v>0</v>
          </cell>
          <cell r="M120">
            <v>1</v>
          </cell>
          <cell r="N120">
            <v>1</v>
          </cell>
          <cell r="O120">
            <v>17</v>
          </cell>
        </row>
        <row r="121">
          <cell r="A121" t="str">
            <v>INSTITUTO SUPERIOR DE BELLAS ARTES</v>
          </cell>
          <cell r="B121">
            <v>2022</v>
          </cell>
          <cell r="C121">
            <v>3</v>
          </cell>
          <cell r="D121">
            <v>23</v>
          </cell>
          <cell r="E121" t="str">
            <v>ENTES AUTONOMOS Y AUTARQUICOS</v>
          </cell>
          <cell r="F121">
            <v>33</v>
          </cell>
          <cell r="G121">
            <v>1</v>
          </cell>
          <cell r="H121" t="str">
            <v>INSTITUTO SUPERIOR DE BELLAS ARTES</v>
          </cell>
          <cell r="I121">
            <v>67</v>
          </cell>
          <cell r="J121">
            <v>83</v>
          </cell>
          <cell r="K121">
            <v>150</v>
          </cell>
          <cell r="L121">
            <v>12</v>
          </cell>
          <cell r="M121">
            <v>4</v>
          </cell>
          <cell r="N121">
            <v>16</v>
          </cell>
          <cell r="O121">
            <v>166</v>
          </cell>
        </row>
        <row r="122">
          <cell r="A122" t="str">
            <v>INSTITUTO NACIONAL DE EDUCACIÓN SUPERIOR (INAES)</v>
          </cell>
          <cell r="B122">
            <v>2022</v>
          </cell>
          <cell r="C122">
            <v>3</v>
          </cell>
          <cell r="D122">
            <v>23</v>
          </cell>
          <cell r="E122" t="str">
            <v>ENTES AUTONOMOS Y AUTARQUICOS</v>
          </cell>
          <cell r="F122">
            <v>34</v>
          </cell>
          <cell r="G122">
            <v>1</v>
          </cell>
          <cell r="H122" t="str">
            <v>INSTITUTO NACIONAL DE EDUCACIÃ“N SUPERIOR DR. RAÃšL PEÃ‘A</v>
          </cell>
          <cell r="I122">
            <v>67</v>
          </cell>
          <cell r="J122">
            <v>141</v>
          </cell>
          <cell r="K122">
            <v>208</v>
          </cell>
          <cell r="L122">
            <v>7</v>
          </cell>
          <cell r="M122">
            <v>12</v>
          </cell>
          <cell r="N122">
            <v>19</v>
          </cell>
          <cell r="O122">
            <v>227</v>
          </cell>
        </row>
        <row r="123">
          <cell r="A123" t="str">
            <v>DIRECCIÓN NACIONAL DE DEFENSA, SALUD Y BIENESTAR ANIMAL (DIDESANI)</v>
          </cell>
          <cell r="B123">
            <v>2022</v>
          </cell>
          <cell r="C123">
            <v>3</v>
          </cell>
          <cell r="D123">
            <v>23</v>
          </cell>
          <cell r="E123" t="str">
            <v>ENTES AUTONOMOS Y AUTARQUICOS</v>
          </cell>
          <cell r="F123">
            <v>35</v>
          </cell>
          <cell r="G123">
            <v>1</v>
          </cell>
          <cell r="H123" t="str">
            <v>DIRECCIÃ“N NACIONAL DE DEFENSA, SALUD Y BIENESTAR ANIMAL</v>
          </cell>
          <cell r="I123">
            <v>5</v>
          </cell>
          <cell r="J123">
            <v>4</v>
          </cell>
          <cell r="K123">
            <v>9</v>
          </cell>
          <cell r="L123">
            <v>2</v>
          </cell>
          <cell r="M123">
            <v>2</v>
          </cell>
          <cell r="N123">
            <v>4</v>
          </cell>
          <cell r="O123">
            <v>13</v>
          </cell>
        </row>
        <row r="124">
          <cell r="A124" t="str">
            <v>INSTITUTO NACIONAL DE ESTADÍSTICA (INE - Ex DGEEC)</v>
          </cell>
          <cell r="B124">
            <v>2022</v>
          </cell>
          <cell r="C124">
            <v>3</v>
          </cell>
          <cell r="D124">
            <v>23</v>
          </cell>
          <cell r="E124" t="str">
            <v>ENTES AUTONOMOS Y AUTARQUICOS</v>
          </cell>
          <cell r="F124">
            <v>36</v>
          </cell>
          <cell r="G124">
            <v>1</v>
          </cell>
          <cell r="H124" t="str">
            <v>INSTITUTO NACIONAL DE ESTADISTICAS</v>
          </cell>
          <cell r="I124">
            <v>46</v>
          </cell>
          <cell r="J124">
            <v>51</v>
          </cell>
          <cell r="K124">
            <v>97</v>
          </cell>
          <cell r="L124">
            <v>155</v>
          </cell>
          <cell r="M124">
            <v>160</v>
          </cell>
          <cell r="N124">
            <v>315</v>
          </cell>
          <cell r="O124">
            <v>412</v>
          </cell>
        </row>
        <row r="125">
          <cell r="A125" t="str">
            <v>INSTITUTO DE PREVISIÓN SOCIAL - IPS</v>
          </cell>
          <cell r="B125">
            <v>2022</v>
          </cell>
          <cell r="C125">
            <v>3</v>
          </cell>
          <cell r="D125">
            <v>24</v>
          </cell>
          <cell r="E125" t="str">
            <v>ENTIDADES PUBLICAS DE SEGURIDAD SOCIAL</v>
          </cell>
          <cell r="F125">
            <v>1</v>
          </cell>
          <cell r="G125">
            <v>1</v>
          </cell>
          <cell r="H125" t="str">
            <v>INSTITUTO DE PREVISION SOCIAL (IPS)</v>
          </cell>
          <cell r="I125">
            <v>5010</v>
          </cell>
          <cell r="J125">
            <v>8683</v>
          </cell>
          <cell r="K125">
            <v>13693</v>
          </cell>
          <cell r="L125">
            <v>3998</v>
          </cell>
          <cell r="M125">
            <v>7694</v>
          </cell>
          <cell r="N125">
            <v>11692</v>
          </cell>
          <cell r="O125">
            <v>25385</v>
          </cell>
        </row>
        <row r="126">
          <cell r="A126" t="str">
            <v>CAJA DE SEGURIDAD SOCIAL DE EMPLEADOS Y OBREROS FERROVIARIOS</v>
          </cell>
          <cell r="B126">
            <v>2022</v>
          </cell>
          <cell r="C126">
            <v>3</v>
          </cell>
          <cell r="D126">
            <v>24</v>
          </cell>
          <cell r="E126" t="str">
            <v>ENTIDADES PUBLICAS DE SEGURIDAD SOCIAL</v>
          </cell>
          <cell r="F126">
            <v>2</v>
          </cell>
          <cell r="G126">
            <v>1</v>
          </cell>
          <cell r="H126" t="str">
            <v>CAJA DE SEGURIDAD SOCIAL DE EMPLEADOS Y OBREROS FERROVIARIOS</v>
          </cell>
          <cell r="I126">
            <v>9</v>
          </cell>
          <cell r="J126">
            <v>3</v>
          </cell>
          <cell r="K126">
            <v>12</v>
          </cell>
          <cell r="L126">
            <v>0</v>
          </cell>
          <cell r="M126">
            <v>0</v>
          </cell>
          <cell r="N126">
            <v>0</v>
          </cell>
          <cell r="O126">
            <v>12</v>
          </cell>
        </row>
        <row r="127">
          <cell r="A127" t="str">
            <v>CAJA DE JUBILACIONES Y PENSIONES DEL PERSONAL DE LA ANDE</v>
          </cell>
          <cell r="B127">
            <v>2022</v>
          </cell>
          <cell r="C127">
            <v>2</v>
          </cell>
          <cell r="D127">
            <v>24</v>
          </cell>
          <cell r="E127" t="str">
            <v>ENTIDADES PUBLICAS DE SEGURIDAD SOCIAL</v>
          </cell>
          <cell r="F127">
            <v>3</v>
          </cell>
          <cell r="G127">
            <v>1</v>
          </cell>
          <cell r="H127" t="str">
            <v>CAJA DE JUBILACIONES Y PENSIONES DEL PERSONAL DE LA ANDE</v>
          </cell>
          <cell r="I127">
            <v>28</v>
          </cell>
          <cell r="J127">
            <v>20</v>
          </cell>
          <cell r="K127">
            <v>48</v>
          </cell>
          <cell r="L127">
            <v>5</v>
          </cell>
          <cell r="M127">
            <v>2</v>
          </cell>
          <cell r="N127">
            <v>7</v>
          </cell>
          <cell r="O127">
            <v>55</v>
          </cell>
        </row>
        <row r="128">
          <cell r="A128" t="str">
            <v>CAJA DE JUBILACIONES Y PENSIONES DE EMPLEADOS DE BANCOS Y AFINES</v>
          </cell>
          <cell r="B128">
            <v>2022</v>
          </cell>
          <cell r="C128">
            <v>2</v>
          </cell>
          <cell r="D128">
            <v>24</v>
          </cell>
          <cell r="E128" t="str">
            <v>ENTIDADES PUBLICAS DE SEGURIDAD SOCIAL</v>
          </cell>
          <cell r="F128">
            <v>4</v>
          </cell>
          <cell r="G128">
            <v>1</v>
          </cell>
          <cell r="H128" t="str">
            <v>CAJA DE JUBILACIONES Y PENSIONES DE EMPLEADOS DE BANCOS Y AFINES</v>
          </cell>
          <cell r="I128">
            <v>69</v>
          </cell>
          <cell r="J128">
            <v>51</v>
          </cell>
          <cell r="K128">
            <v>120</v>
          </cell>
          <cell r="L128">
            <v>22</v>
          </cell>
          <cell r="M128">
            <v>9</v>
          </cell>
          <cell r="N128">
            <v>31</v>
          </cell>
          <cell r="O128">
            <v>151</v>
          </cell>
        </row>
        <row r="129">
          <cell r="A129" t="str">
            <v>CAJA DE JUBILACIONES Y PENSIONES DEL PERSONAL MUNICIPAL</v>
          </cell>
          <cell r="B129">
            <v>2022</v>
          </cell>
          <cell r="C129">
            <v>3</v>
          </cell>
          <cell r="D129">
            <v>24</v>
          </cell>
          <cell r="E129" t="str">
            <v>ENTIDADES PUBLICAS DE SEGURIDAD SOCIAL</v>
          </cell>
          <cell r="F129">
            <v>5</v>
          </cell>
          <cell r="G129">
            <v>1</v>
          </cell>
          <cell r="H129" t="str">
            <v>CAJA DE JUBILACIONES Y PENSIONES DEL PERSONAL MUNICIPAL (CJPPM)</v>
          </cell>
          <cell r="I129">
            <v>85</v>
          </cell>
          <cell r="J129">
            <v>76</v>
          </cell>
          <cell r="K129">
            <v>161</v>
          </cell>
          <cell r="L129">
            <v>17</v>
          </cell>
          <cell r="M129">
            <v>17</v>
          </cell>
          <cell r="N129">
            <v>34</v>
          </cell>
          <cell r="O129">
            <v>195</v>
          </cell>
        </row>
        <row r="130">
          <cell r="A130" t="str">
            <v>ADMINISTRACIÓN NACIONAL DE ELECTRICIDAD - ANDE</v>
          </cell>
          <cell r="B130">
            <v>2022</v>
          </cell>
          <cell r="C130">
            <v>3</v>
          </cell>
          <cell r="D130">
            <v>25</v>
          </cell>
          <cell r="E130" t="str">
            <v>EMPRESAS PUBLICAS</v>
          </cell>
          <cell r="F130">
            <v>2</v>
          </cell>
          <cell r="G130">
            <v>1</v>
          </cell>
          <cell r="H130" t="str">
            <v>ADMINISTRACION NACIONAL DE ELECTRICIDAD (ANDE)</v>
          </cell>
          <cell r="I130">
            <v>3477</v>
          </cell>
          <cell r="J130">
            <v>917</v>
          </cell>
          <cell r="K130">
            <v>4394</v>
          </cell>
          <cell r="L130">
            <v>333</v>
          </cell>
          <cell r="M130">
            <v>89</v>
          </cell>
          <cell r="N130">
            <v>422</v>
          </cell>
          <cell r="O130">
            <v>4816</v>
          </cell>
        </row>
        <row r="131">
          <cell r="A131" t="str">
            <v>ADMINISTRACIÓN NACIONAL DE NAVEGACION Y PUERTOS - ANNP</v>
          </cell>
          <cell r="B131">
            <v>2022</v>
          </cell>
          <cell r="C131">
            <v>3</v>
          </cell>
          <cell r="D131">
            <v>25</v>
          </cell>
          <cell r="E131" t="str">
            <v>EMPRESAS PUBLICAS</v>
          </cell>
          <cell r="F131">
            <v>4</v>
          </cell>
          <cell r="G131">
            <v>1</v>
          </cell>
          <cell r="H131" t="str">
            <v>ADMINISTRACION NACIONAL DE NAVEGACION Y PUERTOS (ANNP)</v>
          </cell>
          <cell r="I131">
            <v>982</v>
          </cell>
          <cell r="J131">
            <v>320</v>
          </cell>
          <cell r="K131">
            <v>1302</v>
          </cell>
          <cell r="L131">
            <v>97</v>
          </cell>
          <cell r="M131">
            <v>30</v>
          </cell>
          <cell r="N131">
            <v>127</v>
          </cell>
          <cell r="O131">
            <v>1429</v>
          </cell>
        </row>
        <row r="132">
          <cell r="A132" t="str">
            <v>DIRECCIÓN NACIONAL DE AERONAUTICA CIVIL - DINAC</v>
          </cell>
          <cell r="B132">
            <v>2022</v>
          </cell>
          <cell r="C132">
            <v>3</v>
          </cell>
          <cell r="D132">
            <v>25</v>
          </cell>
          <cell r="E132" t="str">
            <v>EMPRESAS PUBLICAS</v>
          </cell>
          <cell r="F132">
            <v>5</v>
          </cell>
          <cell r="G132">
            <v>1</v>
          </cell>
          <cell r="H132" t="str">
            <v>DIRECCION NACIONAL DE AERONAUTICA CIVIL (DINAC)</v>
          </cell>
          <cell r="I132">
            <v>997</v>
          </cell>
          <cell r="J132">
            <v>532</v>
          </cell>
          <cell r="K132">
            <v>1529</v>
          </cell>
          <cell r="L132">
            <v>319</v>
          </cell>
          <cell r="M132">
            <v>196</v>
          </cell>
          <cell r="N132">
            <v>515</v>
          </cell>
          <cell r="O132">
            <v>2044</v>
          </cell>
        </row>
        <row r="133">
          <cell r="A133" t="str">
            <v>PETROLEOS PARAGUAYOS - PETROPAR</v>
          </cell>
          <cell r="B133">
            <v>2022</v>
          </cell>
          <cell r="C133">
            <v>3</v>
          </cell>
          <cell r="D133">
            <v>25</v>
          </cell>
          <cell r="E133" t="str">
            <v>EMPRESAS PUBLICAS</v>
          </cell>
          <cell r="F133">
            <v>6</v>
          </cell>
          <cell r="G133">
            <v>1</v>
          </cell>
          <cell r="H133" t="str">
            <v>PETROLEOS PARAGUAYOS (PETROPAR)</v>
          </cell>
          <cell r="I133">
            <v>493</v>
          </cell>
          <cell r="J133">
            <v>96</v>
          </cell>
          <cell r="K133">
            <v>589</v>
          </cell>
          <cell r="L133">
            <v>180</v>
          </cell>
          <cell r="M133">
            <v>50</v>
          </cell>
          <cell r="N133">
            <v>230</v>
          </cell>
          <cell r="O133">
            <v>819</v>
          </cell>
        </row>
        <row r="134">
          <cell r="A134" t="str">
            <v>INDUSTRIA NACIONAL DEL CEMENTO - INC</v>
          </cell>
          <cell r="B134">
            <v>2022</v>
          </cell>
          <cell r="C134">
            <v>3</v>
          </cell>
          <cell r="D134">
            <v>25</v>
          </cell>
          <cell r="E134" t="str">
            <v>EMPRESAS PUBLICAS</v>
          </cell>
          <cell r="F134">
            <v>7</v>
          </cell>
          <cell r="G134">
            <v>1</v>
          </cell>
          <cell r="H134" t="str">
            <v>INDUSTRIA NACIONAL DEL CEMENTO (INC)</v>
          </cell>
          <cell r="I134">
            <v>511</v>
          </cell>
          <cell r="J134">
            <v>117</v>
          </cell>
          <cell r="K134">
            <v>628</v>
          </cell>
          <cell r="L134">
            <v>300</v>
          </cell>
          <cell r="M134">
            <v>55</v>
          </cell>
          <cell r="N134">
            <v>355</v>
          </cell>
          <cell r="O134">
            <v>983</v>
          </cell>
        </row>
        <row r="135">
          <cell r="A135" t="str">
            <v>BANCO NACIONAL DE FOMENTO - BNF</v>
          </cell>
          <cell r="B135">
            <v>2022</v>
          </cell>
          <cell r="C135">
            <v>3</v>
          </cell>
          <cell r="D135">
            <v>27</v>
          </cell>
          <cell r="E135" t="str">
            <v>ENTIDADES FINANCIERAS OFICIALES</v>
          </cell>
          <cell r="F135">
            <v>1</v>
          </cell>
          <cell r="G135">
            <v>1</v>
          </cell>
          <cell r="H135" t="str">
            <v>BANCO NACIONAL DE FOMENTO (BNF)</v>
          </cell>
          <cell r="I135">
            <v>748</v>
          </cell>
          <cell r="J135">
            <v>423</v>
          </cell>
          <cell r="K135">
            <v>1171</v>
          </cell>
          <cell r="L135">
            <v>203</v>
          </cell>
          <cell r="M135">
            <v>168</v>
          </cell>
          <cell r="N135">
            <v>371</v>
          </cell>
          <cell r="O135">
            <v>1542</v>
          </cell>
        </row>
        <row r="136">
          <cell r="A136" t="str">
            <v>CREDITO AGRICOLA DE HABILITACIÓN - CAH</v>
          </cell>
          <cell r="B136">
            <v>2022</v>
          </cell>
          <cell r="C136">
            <v>3</v>
          </cell>
          <cell r="D136">
            <v>27</v>
          </cell>
          <cell r="E136" t="str">
            <v>ENTIDADES FINANCIERAS OFICIALES</v>
          </cell>
          <cell r="F136">
            <v>3</v>
          </cell>
          <cell r="G136">
            <v>1</v>
          </cell>
          <cell r="H136" t="str">
            <v>CREDITO AGRICOLA DE HABILITACION (CAH)</v>
          </cell>
          <cell r="I136">
            <v>283</v>
          </cell>
          <cell r="J136">
            <v>130</v>
          </cell>
          <cell r="K136">
            <v>413</v>
          </cell>
          <cell r="L136">
            <v>17</v>
          </cell>
          <cell r="M136">
            <v>28</v>
          </cell>
          <cell r="N136">
            <v>45</v>
          </cell>
          <cell r="O136">
            <v>458</v>
          </cell>
        </row>
        <row r="137">
          <cell r="A137" t="str">
            <v>FONDO GANADERO</v>
          </cell>
          <cell r="B137">
            <v>2022</v>
          </cell>
          <cell r="C137">
            <v>2</v>
          </cell>
          <cell r="D137">
            <v>27</v>
          </cell>
          <cell r="E137" t="str">
            <v>ENTIDADES FINANCIERAS OFICIALES</v>
          </cell>
          <cell r="F137">
            <v>4</v>
          </cell>
          <cell r="G137">
            <v>1</v>
          </cell>
          <cell r="H137" t="str">
            <v>FONDO GANADERO (FG)</v>
          </cell>
          <cell r="I137">
            <v>71</v>
          </cell>
          <cell r="J137">
            <v>36</v>
          </cell>
          <cell r="K137">
            <v>107</v>
          </cell>
          <cell r="L137">
            <v>3</v>
          </cell>
          <cell r="M137">
            <v>4</v>
          </cell>
          <cell r="N137">
            <v>7</v>
          </cell>
          <cell r="O137">
            <v>114</v>
          </cell>
        </row>
        <row r="138">
          <cell r="A138" t="str">
            <v>CAJA DE PRESTAMOS DEL MINISTERIO DE DEFENSA NACIONAL</v>
          </cell>
          <cell r="B138">
            <v>2022</v>
          </cell>
          <cell r="C138">
            <v>3</v>
          </cell>
          <cell r="D138">
            <v>27</v>
          </cell>
          <cell r="E138" t="str">
            <v>ENTIDADES FINANCIERAS OFICIALES</v>
          </cell>
          <cell r="F138">
            <v>5</v>
          </cell>
          <cell r="G138">
            <v>1</v>
          </cell>
          <cell r="H138" t="str">
            <v>CAJA DE PRESTAMOS DEL MINISTERIO DE DEFENSA NACIONAL (CPMDN)</v>
          </cell>
          <cell r="I138">
            <v>0</v>
          </cell>
          <cell r="J138">
            <v>2</v>
          </cell>
          <cell r="K138">
            <v>2</v>
          </cell>
          <cell r="L138">
            <v>0</v>
          </cell>
          <cell r="M138">
            <v>1</v>
          </cell>
          <cell r="N138">
            <v>1</v>
          </cell>
          <cell r="O138">
            <v>3</v>
          </cell>
        </row>
        <row r="139">
          <cell r="A139" t="str">
            <v>AGENCIA FINANCIERA DE DESARROLLO - AFD</v>
          </cell>
          <cell r="B139">
            <v>2022</v>
          </cell>
          <cell r="C139">
            <v>3</v>
          </cell>
          <cell r="D139">
            <v>27</v>
          </cell>
          <cell r="E139" t="str">
            <v>ENTIDADES FINANCIERAS OFICIALES</v>
          </cell>
          <cell r="F139">
            <v>7</v>
          </cell>
          <cell r="G139">
            <v>1</v>
          </cell>
          <cell r="H139" t="str">
            <v>AGENCIA FINANCIERA DE DESARROLLO (AFD)</v>
          </cell>
          <cell r="I139">
            <v>41</v>
          </cell>
          <cell r="J139">
            <v>43</v>
          </cell>
          <cell r="K139">
            <v>84</v>
          </cell>
          <cell r="L139">
            <v>1</v>
          </cell>
          <cell r="M139">
            <v>0</v>
          </cell>
          <cell r="N139">
            <v>1</v>
          </cell>
          <cell r="O139">
            <v>85</v>
          </cell>
        </row>
        <row r="140">
          <cell r="A140" t="str">
            <v>UNA RECTORADO</v>
          </cell>
          <cell r="B140">
            <v>2022</v>
          </cell>
          <cell r="C140">
            <v>2</v>
          </cell>
          <cell r="D140">
            <v>28</v>
          </cell>
          <cell r="E140" t="str">
            <v>UNIVERSIDADES NACIONALES</v>
          </cell>
          <cell r="F140">
            <v>1</v>
          </cell>
          <cell r="G140">
            <v>1</v>
          </cell>
          <cell r="H140" t="str">
            <v>UNA RECTORADO (RECTORADO UNA)</v>
          </cell>
          <cell r="I140">
            <v>304</v>
          </cell>
          <cell r="J140">
            <v>307</v>
          </cell>
          <cell r="K140">
            <v>611</v>
          </cell>
          <cell r="L140">
            <v>25</v>
          </cell>
          <cell r="M140">
            <v>33</v>
          </cell>
          <cell r="N140">
            <v>58</v>
          </cell>
          <cell r="O140">
            <v>669</v>
          </cell>
        </row>
        <row r="141">
          <cell r="A141" t="str">
            <v>UNA FACULTAD DE ENFERMERÍA Y OBSTETRICIA (Ex-INSTITUTO ANDRES BARBERO)</v>
          </cell>
          <cell r="B141">
            <v>2022</v>
          </cell>
          <cell r="C141">
            <v>3</v>
          </cell>
          <cell r="D141">
            <v>28</v>
          </cell>
          <cell r="E141" t="str">
            <v>UNIVERSIDADES NACIONALES</v>
          </cell>
          <cell r="F141">
            <v>1</v>
          </cell>
          <cell r="G141">
            <v>2</v>
          </cell>
          <cell r="H141" t="str">
            <v>INSTITUTO ANDRES BARBERO (IAB)</v>
          </cell>
          <cell r="I141">
            <v>163</v>
          </cell>
          <cell r="J141">
            <v>430</v>
          </cell>
          <cell r="K141">
            <v>593</v>
          </cell>
          <cell r="L141">
            <v>11</v>
          </cell>
          <cell r="M141">
            <v>9</v>
          </cell>
          <cell r="N141">
            <v>20</v>
          </cell>
          <cell r="O141">
            <v>613</v>
          </cell>
        </row>
        <row r="142">
          <cell r="A142" t="str">
            <v>UNA COLEGIO EXPERIMENTAL PARAGUAY-BRASIL</v>
          </cell>
          <cell r="B142">
            <v>2022</v>
          </cell>
          <cell r="C142">
            <v>3</v>
          </cell>
          <cell r="D142">
            <v>28</v>
          </cell>
          <cell r="E142" t="str">
            <v>UNIVERSIDADES NACIONALES</v>
          </cell>
          <cell r="F142">
            <v>1</v>
          </cell>
          <cell r="G142">
            <v>3</v>
          </cell>
          <cell r="H142" t="str">
            <v>COLEGIO EXPERIMENTAL PARAGUAY-BRASIL (CEPB)</v>
          </cell>
          <cell r="I142">
            <v>44</v>
          </cell>
          <cell r="J142">
            <v>124</v>
          </cell>
          <cell r="K142">
            <v>168</v>
          </cell>
          <cell r="L142">
            <v>3</v>
          </cell>
          <cell r="M142">
            <v>2</v>
          </cell>
          <cell r="N142">
            <v>5</v>
          </cell>
          <cell r="O142">
            <v>173</v>
          </cell>
        </row>
        <row r="143">
          <cell r="A143" t="str">
            <v>UNA FACULTAD CIENCIAS AGRARIAS</v>
          </cell>
          <cell r="B143">
            <v>2022</v>
          </cell>
          <cell r="C143">
            <v>2</v>
          </cell>
          <cell r="D143">
            <v>28</v>
          </cell>
          <cell r="E143" t="str">
            <v>UNIVERSIDADES NACIONALES</v>
          </cell>
          <cell r="F143">
            <v>1</v>
          </cell>
          <cell r="G143">
            <v>4</v>
          </cell>
          <cell r="H143" t="str">
            <v>FACULTAD DE CIENCIAS AGRARIAS (FCA-UNA)</v>
          </cell>
          <cell r="I143">
            <v>502</v>
          </cell>
          <cell r="J143">
            <v>416</v>
          </cell>
          <cell r="K143">
            <v>918</v>
          </cell>
          <cell r="L143">
            <v>7</v>
          </cell>
          <cell r="M143">
            <v>3</v>
          </cell>
          <cell r="N143">
            <v>10</v>
          </cell>
          <cell r="O143">
            <v>928</v>
          </cell>
        </row>
        <row r="144">
          <cell r="A144" t="str">
            <v>UNA FACULTAD CIENCIAS EXACTAS Y NATURALES (FACEN)</v>
          </cell>
          <cell r="B144">
            <v>2022</v>
          </cell>
          <cell r="C144">
            <v>3</v>
          </cell>
          <cell r="D144">
            <v>28</v>
          </cell>
          <cell r="E144" t="str">
            <v>UNIVERSIDADES NACIONALES</v>
          </cell>
          <cell r="F144">
            <v>1</v>
          </cell>
          <cell r="G144">
            <v>5</v>
          </cell>
          <cell r="H144" t="str">
            <v>UNA FACULTAD CIENCIAS EXACTAS Y NATURALES (FACEN)</v>
          </cell>
          <cell r="I144">
            <v>286</v>
          </cell>
          <cell r="J144">
            <v>315</v>
          </cell>
          <cell r="K144">
            <v>601</v>
          </cell>
          <cell r="L144">
            <v>51</v>
          </cell>
          <cell r="M144">
            <v>37</v>
          </cell>
          <cell r="N144">
            <v>88</v>
          </cell>
          <cell r="O144">
            <v>689</v>
          </cell>
        </row>
        <row r="145">
          <cell r="A145" t="str">
            <v>UNA FACULTAD DE ARQUITECTURA, DISEÑO Y ARTE</v>
          </cell>
          <cell r="B145">
            <v>2022</v>
          </cell>
          <cell r="C145">
            <v>3</v>
          </cell>
          <cell r="D145">
            <v>28</v>
          </cell>
          <cell r="E145" t="str">
            <v>UNIVERSIDADES NACIONALES</v>
          </cell>
          <cell r="F145">
            <v>1</v>
          </cell>
          <cell r="G145">
            <v>6</v>
          </cell>
          <cell r="H145" t="str">
            <v>UNA FACULTAD DE ARQUITECTURA, DISENO Y ARTE</v>
          </cell>
          <cell r="I145">
            <v>353</v>
          </cell>
          <cell r="J145">
            <v>359</v>
          </cell>
          <cell r="K145">
            <v>712</v>
          </cell>
          <cell r="L145">
            <v>37</v>
          </cell>
          <cell r="M145">
            <v>46</v>
          </cell>
          <cell r="N145">
            <v>83</v>
          </cell>
          <cell r="O145">
            <v>795</v>
          </cell>
        </row>
        <row r="146">
          <cell r="A146" t="str">
            <v>UNA FACULTAD DE CIENCIAS ECONOMICAS</v>
          </cell>
          <cell r="B146">
            <v>2022</v>
          </cell>
          <cell r="C146">
            <v>3</v>
          </cell>
          <cell r="D146">
            <v>28</v>
          </cell>
          <cell r="E146" t="str">
            <v>UNIVERSIDADES NACIONALES</v>
          </cell>
          <cell r="F146">
            <v>1</v>
          </cell>
          <cell r="G146">
            <v>7</v>
          </cell>
          <cell r="H146" t="str">
            <v>FACULTAD DE CIENCIAS ECONOMICAS (FCE)</v>
          </cell>
          <cell r="I146">
            <v>733</v>
          </cell>
          <cell r="J146">
            <v>623</v>
          </cell>
          <cell r="K146">
            <v>1356</v>
          </cell>
          <cell r="L146">
            <v>89</v>
          </cell>
          <cell r="M146">
            <v>64</v>
          </cell>
          <cell r="N146">
            <v>153</v>
          </cell>
          <cell r="O146">
            <v>1509</v>
          </cell>
        </row>
        <row r="147">
          <cell r="A147" t="str">
            <v>UNA FACULTAD DE CIENCIAS MEDICAS</v>
          </cell>
          <cell r="B147">
            <v>2022</v>
          </cell>
          <cell r="C147">
            <v>2</v>
          </cell>
          <cell r="D147">
            <v>28</v>
          </cell>
          <cell r="E147" t="str">
            <v>UNIVERSIDADES NACIONALES</v>
          </cell>
          <cell r="F147">
            <v>1</v>
          </cell>
          <cell r="G147">
            <v>8</v>
          </cell>
          <cell r="H147" t="str">
            <v>FACULTAD DE CIENCIAS MEDICAS (FCM)</v>
          </cell>
          <cell r="I147">
            <v>1662</v>
          </cell>
          <cell r="J147">
            <v>3104</v>
          </cell>
          <cell r="K147">
            <v>4766</v>
          </cell>
          <cell r="L147">
            <v>241</v>
          </cell>
          <cell r="M147">
            <v>290</v>
          </cell>
          <cell r="N147">
            <v>531</v>
          </cell>
          <cell r="O147">
            <v>5297</v>
          </cell>
        </row>
        <row r="148">
          <cell r="A148" t="str">
            <v>UNA FACULTAD DE CIENCIAS QUIMICAS</v>
          </cell>
          <cell r="B148">
            <v>2022</v>
          </cell>
          <cell r="C148">
            <v>3</v>
          </cell>
          <cell r="D148">
            <v>28</v>
          </cell>
          <cell r="E148" t="str">
            <v>UNIVERSIDADES NACIONALES</v>
          </cell>
          <cell r="F148">
            <v>1</v>
          </cell>
          <cell r="G148">
            <v>9</v>
          </cell>
          <cell r="H148" t="str">
            <v>FACULTAD DE CIENCIAS QUIMICAS (FCQ)</v>
          </cell>
          <cell r="I148">
            <v>151</v>
          </cell>
          <cell r="J148">
            <v>244</v>
          </cell>
          <cell r="K148">
            <v>395</v>
          </cell>
          <cell r="L148">
            <v>23</v>
          </cell>
          <cell r="M148">
            <v>36</v>
          </cell>
          <cell r="N148">
            <v>59</v>
          </cell>
          <cell r="O148">
            <v>454</v>
          </cell>
        </row>
        <row r="149">
          <cell r="A149" t="str">
            <v>UNA FACULTAD DE DERECHO Y CIENCIAS SOCIALES</v>
          </cell>
          <cell r="B149">
            <v>2022</v>
          </cell>
          <cell r="C149">
            <v>3</v>
          </cell>
          <cell r="D149">
            <v>28</v>
          </cell>
          <cell r="E149" t="str">
            <v>UNIVERSIDADES NACIONALES</v>
          </cell>
          <cell r="F149">
            <v>1</v>
          </cell>
          <cell r="G149">
            <v>10</v>
          </cell>
          <cell r="H149" t="str">
            <v>FACULTAD DE DERECHO Y CIENCIAS SOCIALES (FDCS)</v>
          </cell>
          <cell r="I149">
            <v>554</v>
          </cell>
          <cell r="J149">
            <v>336</v>
          </cell>
          <cell r="K149">
            <v>890</v>
          </cell>
          <cell r="L149">
            <v>77</v>
          </cell>
          <cell r="M149">
            <v>40</v>
          </cell>
          <cell r="N149">
            <v>117</v>
          </cell>
          <cell r="O149">
            <v>1007</v>
          </cell>
        </row>
        <row r="150">
          <cell r="A150" t="str">
            <v>UNA FACULTAD DE FILOSOFIA</v>
          </cell>
          <cell r="B150">
            <v>2022</v>
          </cell>
          <cell r="C150">
            <v>3</v>
          </cell>
          <cell r="D150">
            <v>28</v>
          </cell>
          <cell r="E150" t="str">
            <v>UNIVERSIDADES NACIONALES</v>
          </cell>
          <cell r="F150">
            <v>1</v>
          </cell>
          <cell r="G150">
            <v>11</v>
          </cell>
          <cell r="H150" t="str">
            <v>FACULTAD DE FILOSOFIA (FIL)</v>
          </cell>
          <cell r="I150">
            <v>384</v>
          </cell>
          <cell r="J150">
            <v>570</v>
          </cell>
          <cell r="K150">
            <v>954</v>
          </cell>
          <cell r="L150">
            <v>74</v>
          </cell>
          <cell r="M150">
            <v>86</v>
          </cell>
          <cell r="N150">
            <v>160</v>
          </cell>
          <cell r="O150">
            <v>1114</v>
          </cell>
        </row>
        <row r="151">
          <cell r="A151" t="str">
            <v>UNA FACULTAD DE INGENIERIA</v>
          </cell>
          <cell r="B151">
            <v>2022</v>
          </cell>
          <cell r="C151">
            <v>3</v>
          </cell>
          <cell r="D151">
            <v>28</v>
          </cell>
          <cell r="E151" t="str">
            <v>UNIVERSIDADES NACIONALES</v>
          </cell>
          <cell r="F151">
            <v>1</v>
          </cell>
          <cell r="G151">
            <v>12</v>
          </cell>
          <cell r="H151" t="str">
            <v>FACULTAD DE INGENIERIA (FIUNA)</v>
          </cell>
          <cell r="I151">
            <v>644</v>
          </cell>
          <cell r="J151">
            <v>276</v>
          </cell>
          <cell r="K151">
            <v>920</v>
          </cell>
          <cell r="L151">
            <v>42</v>
          </cell>
          <cell r="M151">
            <v>39</v>
          </cell>
          <cell r="N151">
            <v>81</v>
          </cell>
          <cell r="O151">
            <v>1001</v>
          </cell>
        </row>
        <row r="152">
          <cell r="A152" t="str">
            <v>UNA FACULTAD DE ODONTOLOGIA</v>
          </cell>
          <cell r="B152">
            <v>2022</v>
          </cell>
          <cell r="C152">
            <v>2</v>
          </cell>
          <cell r="D152">
            <v>28</v>
          </cell>
          <cell r="E152" t="str">
            <v>UNIVERSIDADES NACIONALES</v>
          </cell>
          <cell r="F152">
            <v>1</v>
          </cell>
          <cell r="G152">
            <v>13</v>
          </cell>
          <cell r="H152" t="str">
            <v>FACULTAD DE ODONTOLOGIA (FO)</v>
          </cell>
          <cell r="I152">
            <v>112</v>
          </cell>
          <cell r="J152">
            <v>242</v>
          </cell>
          <cell r="K152">
            <v>354</v>
          </cell>
          <cell r="L152">
            <v>5</v>
          </cell>
          <cell r="M152">
            <v>7</v>
          </cell>
          <cell r="N152">
            <v>12</v>
          </cell>
          <cell r="O152">
            <v>366</v>
          </cell>
        </row>
        <row r="153">
          <cell r="A153" t="str">
            <v>UNA FACULTAD DE POLITECNICA</v>
          </cell>
          <cell r="B153">
            <v>2022</v>
          </cell>
          <cell r="C153">
            <v>2</v>
          </cell>
          <cell r="D153">
            <v>28</v>
          </cell>
          <cell r="E153" t="str">
            <v>UNIVERSIDADES NACIONALES</v>
          </cell>
          <cell r="F153">
            <v>1</v>
          </cell>
          <cell r="G153">
            <v>14</v>
          </cell>
          <cell r="H153" t="str">
            <v>FACULTAD DE POLITECNICA (FPUNA)</v>
          </cell>
          <cell r="I153">
            <v>565</v>
          </cell>
          <cell r="J153">
            <v>442</v>
          </cell>
          <cell r="K153">
            <v>1007</v>
          </cell>
          <cell r="L153">
            <v>40</v>
          </cell>
          <cell r="M153">
            <v>29</v>
          </cell>
          <cell r="N153">
            <v>69</v>
          </cell>
          <cell r="O153">
            <v>1076</v>
          </cell>
        </row>
        <row r="154">
          <cell r="A154" t="str">
            <v>UNA FACULTAD DE CIENCIAS VETERINARIAS</v>
          </cell>
          <cell r="B154">
            <v>2022</v>
          </cell>
          <cell r="C154">
            <v>3</v>
          </cell>
          <cell r="D154">
            <v>28</v>
          </cell>
          <cell r="E154" t="str">
            <v>UNIVERSIDADES NACIONALES</v>
          </cell>
          <cell r="F154">
            <v>1</v>
          </cell>
          <cell r="G154">
            <v>15</v>
          </cell>
          <cell r="H154" t="str">
            <v>FACULTAD DE CIENCIAS VETERINARIAS (FCV)</v>
          </cell>
          <cell r="I154">
            <v>461</v>
          </cell>
          <cell r="J154">
            <v>398</v>
          </cell>
          <cell r="K154">
            <v>859</v>
          </cell>
          <cell r="L154">
            <v>0</v>
          </cell>
          <cell r="M154">
            <v>0</v>
          </cell>
          <cell r="N154">
            <v>0</v>
          </cell>
          <cell r="O154">
            <v>859</v>
          </cell>
        </row>
        <row r="155">
          <cell r="A155" t="str">
            <v>UNA INST.INV. CIENCIAS DE LA SALUD</v>
          </cell>
          <cell r="B155">
            <v>2022</v>
          </cell>
          <cell r="C155">
            <v>3</v>
          </cell>
          <cell r="D155">
            <v>28</v>
          </cell>
          <cell r="E155" t="str">
            <v>UNIVERSIDADES NACIONALES</v>
          </cell>
          <cell r="F155">
            <v>1</v>
          </cell>
          <cell r="G155">
            <v>16</v>
          </cell>
          <cell r="H155" t="str">
            <v>INSTITUTO DE INVESTIGACIONES EN CIENCIAS DE LA SALUD (IICS)</v>
          </cell>
          <cell r="I155">
            <v>38</v>
          </cell>
          <cell r="J155">
            <v>110</v>
          </cell>
          <cell r="K155">
            <v>148</v>
          </cell>
          <cell r="L155">
            <v>2</v>
          </cell>
          <cell r="M155">
            <v>3</v>
          </cell>
          <cell r="N155">
            <v>5</v>
          </cell>
          <cell r="O155">
            <v>153</v>
          </cell>
        </row>
        <row r="156">
          <cell r="A156" t="str">
            <v>UNA FACULTAD DE CIENCIAS SOCIALES (Ex INSTITUTO DE TRABAJO SOCIAL)</v>
          </cell>
          <cell r="B156">
            <v>2022</v>
          </cell>
          <cell r="C156">
            <v>3</v>
          </cell>
          <cell r="D156">
            <v>28</v>
          </cell>
          <cell r="E156" t="str">
            <v>UNIVERSIDADES NACIONALES</v>
          </cell>
          <cell r="F156">
            <v>1</v>
          </cell>
          <cell r="G156">
            <v>17</v>
          </cell>
          <cell r="H156" t="str">
            <v>FACULTAD DE CIENCIAS SOCIALES</v>
          </cell>
          <cell r="I156">
            <v>39</v>
          </cell>
          <cell r="J156">
            <v>66</v>
          </cell>
          <cell r="K156">
            <v>105</v>
          </cell>
          <cell r="L156">
            <v>2</v>
          </cell>
          <cell r="M156">
            <v>2</v>
          </cell>
          <cell r="N156">
            <v>4</v>
          </cell>
          <cell r="O156">
            <v>109</v>
          </cell>
        </row>
        <row r="157">
          <cell r="A157" t="str">
            <v>UNIVERSIDAD NACIONAL DEL ESTE - UNE</v>
          </cell>
          <cell r="B157">
            <v>2022</v>
          </cell>
          <cell r="C157">
            <v>3</v>
          </cell>
          <cell r="D157">
            <v>28</v>
          </cell>
          <cell r="E157" t="str">
            <v>UNIVERSIDADES NACIONALES</v>
          </cell>
          <cell r="F157">
            <v>2</v>
          </cell>
          <cell r="G157">
            <v>1</v>
          </cell>
          <cell r="H157" t="str">
            <v>UNIVERSIDAD NACIONAL DEL ESTE (UNE)</v>
          </cell>
          <cell r="I157">
            <v>687</v>
          </cell>
          <cell r="J157">
            <v>772</v>
          </cell>
          <cell r="K157">
            <v>1459</v>
          </cell>
          <cell r="L157">
            <v>82</v>
          </cell>
          <cell r="M157">
            <v>84</v>
          </cell>
          <cell r="N157">
            <v>166</v>
          </cell>
          <cell r="O157">
            <v>1625</v>
          </cell>
        </row>
        <row r="158">
          <cell r="A158" t="str">
            <v>UNIVERSIDAD NACIONAL DE PILAR - UNP</v>
          </cell>
          <cell r="B158">
            <v>2022</v>
          </cell>
          <cell r="C158">
            <v>3</v>
          </cell>
          <cell r="D158">
            <v>28</v>
          </cell>
          <cell r="E158" t="str">
            <v>UNIVERSIDADES NACIONALES</v>
          </cell>
          <cell r="F158">
            <v>3</v>
          </cell>
          <cell r="G158">
            <v>1</v>
          </cell>
          <cell r="H158" t="str">
            <v>UNIVERSIDAD NACIONAL DE PILAR (UNP)</v>
          </cell>
          <cell r="I158">
            <v>303</v>
          </cell>
          <cell r="J158">
            <v>379</v>
          </cell>
          <cell r="K158">
            <v>682</v>
          </cell>
          <cell r="L158">
            <v>26</v>
          </cell>
          <cell r="M158">
            <v>27</v>
          </cell>
          <cell r="N158">
            <v>53</v>
          </cell>
          <cell r="O158">
            <v>735</v>
          </cell>
        </row>
        <row r="159">
          <cell r="A159" t="str">
            <v>UNIVERSIDAD NACIONAL DE ITAPÚA - UNI</v>
          </cell>
          <cell r="B159">
            <v>2022</v>
          </cell>
          <cell r="C159">
            <v>3</v>
          </cell>
          <cell r="D159">
            <v>28</v>
          </cell>
          <cell r="E159" t="str">
            <v>UNIVERSIDADES NACIONALES</v>
          </cell>
          <cell r="F159">
            <v>4</v>
          </cell>
          <cell r="G159">
            <v>1</v>
          </cell>
          <cell r="H159" t="str">
            <v>UNIVERSIDAD NACIONAL DE ITAPUA (UNI)</v>
          </cell>
          <cell r="I159">
            <v>437</v>
          </cell>
          <cell r="J159">
            <v>593</v>
          </cell>
          <cell r="K159">
            <v>1030</v>
          </cell>
          <cell r="L159">
            <v>61</v>
          </cell>
          <cell r="M159">
            <v>70</v>
          </cell>
          <cell r="N159">
            <v>131</v>
          </cell>
          <cell r="O159">
            <v>1161</v>
          </cell>
        </row>
        <row r="160">
          <cell r="A160" t="str">
            <v>UNIVERSIDAD NACIONAL DE CONCEPCIÓN  - UNC</v>
          </cell>
          <cell r="B160">
            <v>2021</v>
          </cell>
          <cell r="C160">
            <v>8</v>
          </cell>
          <cell r="D160">
            <v>28</v>
          </cell>
          <cell r="E160" t="str">
            <v>UNIVERSIDADES NACIONALES</v>
          </cell>
          <cell r="F160">
            <v>5</v>
          </cell>
          <cell r="G160">
            <v>1</v>
          </cell>
          <cell r="H160" t="str">
            <v>UNIVERSIDAD NACIONAL DE CONCEPCION (UNC)</v>
          </cell>
          <cell r="I160">
            <v>331</v>
          </cell>
          <cell r="J160">
            <v>311</v>
          </cell>
          <cell r="K160">
            <v>642</v>
          </cell>
          <cell r="L160">
            <v>12</v>
          </cell>
          <cell r="M160">
            <v>12</v>
          </cell>
          <cell r="N160">
            <v>24</v>
          </cell>
          <cell r="O160">
            <v>666</v>
          </cell>
        </row>
        <row r="161">
          <cell r="A161" t="str">
            <v>UNIVERSIDAD NACIONAL DE VILLARRICA DEL ESPIRITU SANTO - UNVES</v>
          </cell>
          <cell r="B161">
            <v>2022</v>
          </cell>
          <cell r="C161">
            <v>3</v>
          </cell>
          <cell r="D161">
            <v>28</v>
          </cell>
          <cell r="E161" t="str">
            <v>UNIVERSIDADES NACIONALES</v>
          </cell>
          <cell r="F161">
            <v>6</v>
          </cell>
          <cell r="G161">
            <v>1</v>
          </cell>
          <cell r="H161" t="str">
            <v>UNIVERSIDAD NACIONAL DE VILLARRICA DEL ESPIRITU SANTO (UNVES)</v>
          </cell>
          <cell r="I161">
            <v>619</v>
          </cell>
          <cell r="J161">
            <v>823</v>
          </cell>
          <cell r="K161">
            <v>1442</v>
          </cell>
          <cell r="L161">
            <v>11</v>
          </cell>
          <cell r="M161">
            <v>14</v>
          </cell>
          <cell r="N161">
            <v>25</v>
          </cell>
          <cell r="O161">
            <v>1467</v>
          </cell>
        </row>
        <row r="162">
          <cell r="A162" t="str">
            <v>UNIVERSIDAD NACIONAL DE CAAGUAZÚ  - UNCA</v>
          </cell>
          <cell r="B162">
            <v>2021</v>
          </cell>
          <cell r="C162">
            <v>10</v>
          </cell>
          <cell r="D162">
            <v>28</v>
          </cell>
          <cell r="E162" t="str">
            <v>UNIVERSIDADES NACIONALES</v>
          </cell>
          <cell r="F162">
            <v>7</v>
          </cell>
          <cell r="G162">
            <v>1</v>
          </cell>
          <cell r="H162" t="str">
            <v>UNIVERSIDAD NACIONAL DE CAAGUAZU (UNCAA)</v>
          </cell>
          <cell r="I162">
            <v>539</v>
          </cell>
          <cell r="J162">
            <v>513</v>
          </cell>
          <cell r="K162">
            <v>1052</v>
          </cell>
          <cell r="L162">
            <v>1</v>
          </cell>
          <cell r="M162">
            <v>2</v>
          </cell>
          <cell r="N162">
            <v>3</v>
          </cell>
          <cell r="O162">
            <v>1055</v>
          </cell>
        </row>
        <row r="163">
          <cell r="A163" t="str">
            <v>UNIVERSIDAD NACIONAL DE CANINDEYÚ - UNICAN</v>
          </cell>
          <cell r="B163">
            <v>2022</v>
          </cell>
          <cell r="C163">
            <v>3</v>
          </cell>
          <cell r="D163">
            <v>28</v>
          </cell>
          <cell r="E163" t="str">
            <v>UNIVERSIDADES NACIONALES</v>
          </cell>
          <cell r="F163">
            <v>8</v>
          </cell>
          <cell r="G163">
            <v>1</v>
          </cell>
          <cell r="H163" t="str">
            <v>UNIVERSIDAD NACIONAL DE CANINDEYU (UNCAN)</v>
          </cell>
          <cell r="I163">
            <v>42</v>
          </cell>
          <cell r="J163">
            <v>42</v>
          </cell>
          <cell r="K163">
            <v>84</v>
          </cell>
          <cell r="L163">
            <v>2</v>
          </cell>
          <cell r="M163">
            <v>7</v>
          </cell>
          <cell r="N163">
            <v>9</v>
          </cell>
          <cell r="O163">
            <v>93</v>
          </cell>
        </row>
        <row r="164">
          <cell r="A164" t="str">
            <v>MUNICIPALIDAD DE CONCEPCIÓN</v>
          </cell>
          <cell r="B164">
            <v>2022</v>
          </cell>
          <cell r="C164">
            <v>3</v>
          </cell>
          <cell r="D164">
            <v>30</v>
          </cell>
          <cell r="E164" t="str">
            <v>MUNICIPALIDADES</v>
          </cell>
          <cell r="F164">
            <v>1</v>
          </cell>
          <cell r="G164">
            <v>2</v>
          </cell>
          <cell r="H164" t="str">
            <v>MUNICIPALIDAD DE CONCEPCION</v>
          </cell>
          <cell r="I164">
            <v>45</v>
          </cell>
          <cell r="J164">
            <v>20</v>
          </cell>
          <cell r="K164">
            <v>65</v>
          </cell>
          <cell r="L164">
            <v>155</v>
          </cell>
          <cell r="M164">
            <v>110</v>
          </cell>
          <cell r="N164">
            <v>265</v>
          </cell>
          <cell r="O164">
            <v>330</v>
          </cell>
        </row>
        <row r="165">
          <cell r="A165" t="str">
            <v>MUNICIPALIDAD DE  BELÉN</v>
          </cell>
          <cell r="B165">
            <v>2022</v>
          </cell>
          <cell r="C165">
            <v>2</v>
          </cell>
          <cell r="D165">
            <v>30</v>
          </cell>
          <cell r="E165" t="str">
            <v>MUNICIPALIDADES</v>
          </cell>
          <cell r="F165">
            <v>1</v>
          </cell>
          <cell r="G165">
            <v>3</v>
          </cell>
          <cell r="H165" t="str">
            <v>MUNICIPALIDAD DE  BELEN</v>
          </cell>
          <cell r="I165">
            <v>7</v>
          </cell>
          <cell r="J165">
            <v>3</v>
          </cell>
          <cell r="K165">
            <v>10</v>
          </cell>
          <cell r="L165">
            <v>19</v>
          </cell>
          <cell r="M165">
            <v>19</v>
          </cell>
          <cell r="N165">
            <v>38</v>
          </cell>
          <cell r="O165">
            <v>48</v>
          </cell>
        </row>
        <row r="166">
          <cell r="A166" t="str">
            <v>MUNICIPALIDAD DE HORQUETA</v>
          </cell>
          <cell r="B166">
            <v>2022</v>
          </cell>
          <cell r="C166">
            <v>3</v>
          </cell>
          <cell r="D166">
            <v>30</v>
          </cell>
          <cell r="E166" t="str">
            <v>MUNICIPALIDADES</v>
          </cell>
          <cell r="F166">
            <v>1</v>
          </cell>
          <cell r="G166">
            <v>4</v>
          </cell>
          <cell r="H166" t="str">
            <v>MUNICIPALIDAD DE HORQUETA</v>
          </cell>
          <cell r="I166">
            <v>12</v>
          </cell>
          <cell r="J166">
            <v>9</v>
          </cell>
          <cell r="K166">
            <v>21</v>
          </cell>
          <cell r="L166">
            <v>27</v>
          </cell>
          <cell r="M166">
            <v>18</v>
          </cell>
          <cell r="N166">
            <v>45</v>
          </cell>
          <cell r="O166">
            <v>66</v>
          </cell>
        </row>
        <row r="167">
          <cell r="A167" t="str">
            <v>MUNICIPALIDAD DE LORETO</v>
          </cell>
          <cell r="B167">
            <v>2022</v>
          </cell>
          <cell r="C167">
            <v>3</v>
          </cell>
          <cell r="D167">
            <v>30</v>
          </cell>
          <cell r="E167" t="str">
            <v>MUNICIPALIDADES</v>
          </cell>
          <cell r="F167">
            <v>1</v>
          </cell>
          <cell r="G167">
            <v>5</v>
          </cell>
          <cell r="H167" t="str">
            <v>MUNICIPALIDAD DE LORETO</v>
          </cell>
          <cell r="I167">
            <v>12</v>
          </cell>
          <cell r="J167">
            <v>4</v>
          </cell>
          <cell r="K167">
            <v>16</v>
          </cell>
          <cell r="L167">
            <v>21</v>
          </cell>
          <cell r="M167">
            <v>8</v>
          </cell>
          <cell r="N167">
            <v>29</v>
          </cell>
          <cell r="O167">
            <v>45</v>
          </cell>
        </row>
        <row r="168">
          <cell r="A168" t="str">
            <v>MUNICIPALIDAD DE SAN LÁZARO</v>
          </cell>
          <cell r="B168">
            <v>2022</v>
          </cell>
          <cell r="C168">
            <v>2</v>
          </cell>
          <cell r="D168">
            <v>30</v>
          </cell>
          <cell r="E168" t="str">
            <v>MUNICIPALIDADES</v>
          </cell>
          <cell r="F168">
            <v>1</v>
          </cell>
          <cell r="G168">
            <v>6</v>
          </cell>
          <cell r="H168" t="str">
            <v>MUNICIPALIDAD DE SAN LAZARO</v>
          </cell>
          <cell r="I168">
            <v>17</v>
          </cell>
          <cell r="J168">
            <v>17</v>
          </cell>
          <cell r="K168">
            <v>34</v>
          </cell>
          <cell r="L168">
            <v>22</v>
          </cell>
          <cell r="M168">
            <v>6</v>
          </cell>
          <cell r="N168">
            <v>28</v>
          </cell>
          <cell r="O168">
            <v>62</v>
          </cell>
        </row>
        <row r="169">
          <cell r="A169" t="str">
            <v>MUNICIPALIDAD DE YBYYAU</v>
          </cell>
          <cell r="B169">
            <v>2021</v>
          </cell>
          <cell r="C169">
            <v>10</v>
          </cell>
          <cell r="D169">
            <v>30</v>
          </cell>
          <cell r="E169" t="str">
            <v>MUNICIPALIDADES</v>
          </cell>
          <cell r="F169">
            <v>1</v>
          </cell>
          <cell r="G169">
            <v>7</v>
          </cell>
          <cell r="H169" t="str">
            <v>MUNICIPALIDAD DE YBYYAU</v>
          </cell>
          <cell r="I169">
            <v>15</v>
          </cell>
          <cell r="J169">
            <v>7</v>
          </cell>
          <cell r="K169">
            <v>22</v>
          </cell>
          <cell r="L169">
            <v>4</v>
          </cell>
          <cell r="M169">
            <v>3</v>
          </cell>
          <cell r="N169">
            <v>7</v>
          </cell>
          <cell r="O169">
            <v>29</v>
          </cell>
        </row>
        <row r="170">
          <cell r="A170" t="str">
            <v>MUNICIPALIDAD DE SAN CARLOS DEL APA</v>
          </cell>
          <cell r="B170">
            <v>2022</v>
          </cell>
          <cell r="C170">
            <v>3</v>
          </cell>
          <cell r="D170">
            <v>30</v>
          </cell>
          <cell r="E170" t="str">
            <v>MUNICIPALIDADES</v>
          </cell>
          <cell r="F170">
            <v>1</v>
          </cell>
          <cell r="G170">
            <v>237</v>
          </cell>
          <cell r="H170" t="str">
            <v>MUNICIPALIDAD DE SAN CARLOS DEL APA</v>
          </cell>
          <cell r="I170">
            <v>6</v>
          </cell>
          <cell r="J170">
            <v>4</v>
          </cell>
          <cell r="K170">
            <v>10</v>
          </cell>
          <cell r="L170">
            <v>14</v>
          </cell>
          <cell r="M170">
            <v>14</v>
          </cell>
          <cell r="N170">
            <v>28</v>
          </cell>
          <cell r="O170">
            <v>38</v>
          </cell>
        </row>
        <row r="171">
          <cell r="A171" t="str">
            <v>MUNICIPALIDAD DE AZOTEY</v>
          </cell>
          <cell r="B171">
            <v>2022</v>
          </cell>
          <cell r="C171">
            <v>2</v>
          </cell>
          <cell r="D171">
            <v>30</v>
          </cell>
          <cell r="E171" t="str">
            <v>MUNICIPALIDADES</v>
          </cell>
          <cell r="F171">
            <v>1</v>
          </cell>
          <cell r="G171">
            <v>238</v>
          </cell>
          <cell r="H171" t="str">
            <v>MUNICIPALIDAD DE AZOTEY</v>
          </cell>
          <cell r="I171">
            <v>7</v>
          </cell>
          <cell r="J171">
            <v>3</v>
          </cell>
          <cell r="K171">
            <v>10</v>
          </cell>
          <cell r="L171">
            <v>15</v>
          </cell>
          <cell r="M171">
            <v>2</v>
          </cell>
          <cell r="N171">
            <v>17</v>
          </cell>
          <cell r="O171">
            <v>27</v>
          </cell>
        </row>
        <row r="172">
          <cell r="A172" t="str">
            <v>MUNICIPALIDAD DE SARGENTO JOSÉ FÉLIX LÓPEZ</v>
          </cell>
          <cell r="B172">
            <v>2022</v>
          </cell>
          <cell r="C172">
            <v>2</v>
          </cell>
          <cell r="D172">
            <v>30</v>
          </cell>
          <cell r="E172" t="str">
            <v>MUNICIPALIDADES</v>
          </cell>
          <cell r="F172">
            <v>1</v>
          </cell>
          <cell r="G172">
            <v>241</v>
          </cell>
          <cell r="H172" t="str">
            <v>MUNICIPALIDAD DE SARGENTO JOSE FELIX LOPEZ</v>
          </cell>
          <cell r="I172">
            <v>9</v>
          </cell>
          <cell r="J172">
            <v>4</v>
          </cell>
          <cell r="K172">
            <v>13</v>
          </cell>
          <cell r="L172">
            <v>7</v>
          </cell>
          <cell r="M172">
            <v>3</v>
          </cell>
          <cell r="N172">
            <v>10</v>
          </cell>
          <cell r="O172">
            <v>23</v>
          </cell>
        </row>
        <row r="173">
          <cell r="A173" t="str">
            <v>MUNICIPALIDAD DE PASO BARRETO</v>
          </cell>
          <cell r="B173">
            <v>2022</v>
          </cell>
          <cell r="C173">
            <v>1</v>
          </cell>
          <cell r="D173">
            <v>30</v>
          </cell>
          <cell r="E173" t="str">
            <v>MUNICIPALIDADES</v>
          </cell>
          <cell r="F173">
            <v>1</v>
          </cell>
          <cell r="G173">
            <v>248</v>
          </cell>
          <cell r="H173" t="str">
            <v>MUNICIPALIDAD DE PASO BARRETO</v>
          </cell>
          <cell r="I173">
            <v>6</v>
          </cell>
          <cell r="J173">
            <v>4</v>
          </cell>
          <cell r="K173">
            <v>10</v>
          </cell>
          <cell r="L173">
            <v>0</v>
          </cell>
          <cell r="M173">
            <v>0</v>
          </cell>
          <cell r="N173">
            <v>0</v>
          </cell>
          <cell r="O173">
            <v>10</v>
          </cell>
        </row>
        <row r="174">
          <cell r="A174" t="str">
            <v>MUNICIPALIDAD DE SAN ALFREDO</v>
          </cell>
          <cell r="B174">
            <v>2022</v>
          </cell>
          <cell r="C174">
            <v>3</v>
          </cell>
          <cell r="D174">
            <v>30</v>
          </cell>
          <cell r="E174" t="str">
            <v>MUNICIPALIDADES</v>
          </cell>
          <cell r="F174">
            <v>1</v>
          </cell>
          <cell r="G174">
            <v>249</v>
          </cell>
          <cell r="H174" t="str">
            <v>MUNICIPALIDAD DE SAN ALFREDO</v>
          </cell>
          <cell r="I174">
            <v>7</v>
          </cell>
          <cell r="J174">
            <v>3</v>
          </cell>
          <cell r="K174">
            <v>10</v>
          </cell>
          <cell r="L174">
            <v>9</v>
          </cell>
          <cell r="M174">
            <v>12</v>
          </cell>
          <cell r="N174">
            <v>21</v>
          </cell>
          <cell r="O174">
            <v>31</v>
          </cell>
        </row>
        <row r="175">
          <cell r="A175" t="str">
            <v>MUNICIPALIDAD DE PASO HORQUETA</v>
          </cell>
          <cell r="B175">
            <v>2022</v>
          </cell>
          <cell r="C175">
            <v>3</v>
          </cell>
          <cell r="D175">
            <v>30</v>
          </cell>
          <cell r="E175" t="str">
            <v>MUNICIPALIDADES</v>
          </cell>
          <cell r="F175">
            <v>1</v>
          </cell>
          <cell r="G175">
            <v>257</v>
          </cell>
          <cell r="H175" t="str">
            <v>MUNICIPALIDAD DE PASO HORQUETA</v>
          </cell>
          <cell r="I175">
            <v>7</v>
          </cell>
          <cell r="J175">
            <v>5</v>
          </cell>
          <cell r="K175">
            <v>12</v>
          </cell>
          <cell r="L175">
            <v>0</v>
          </cell>
          <cell r="M175">
            <v>0</v>
          </cell>
          <cell r="N175">
            <v>0</v>
          </cell>
          <cell r="O175">
            <v>12</v>
          </cell>
        </row>
        <row r="176">
          <cell r="A176" t="str">
            <v>MUNICIPALIDAD DE ARROYITO</v>
          </cell>
          <cell r="B176">
            <v>2022</v>
          </cell>
          <cell r="C176">
            <v>2</v>
          </cell>
          <cell r="D176">
            <v>30</v>
          </cell>
          <cell r="E176" t="str">
            <v>MUNICIPALIDADES</v>
          </cell>
          <cell r="F176">
            <v>1</v>
          </cell>
          <cell r="G176">
            <v>524</v>
          </cell>
          <cell r="H176" t="str">
            <v>MUNICIPALIDAD DE ARROYITO</v>
          </cell>
          <cell r="I176">
            <v>7</v>
          </cell>
          <cell r="J176">
            <v>3</v>
          </cell>
          <cell r="K176">
            <v>10</v>
          </cell>
          <cell r="L176">
            <v>4</v>
          </cell>
          <cell r="M176">
            <v>2</v>
          </cell>
          <cell r="N176">
            <v>6</v>
          </cell>
          <cell r="O176">
            <v>16</v>
          </cell>
        </row>
        <row r="177">
          <cell r="A177" t="str">
            <v>MUNICIPALIDAD DE SAN PEDRO DEL YCUAMANDIYU</v>
          </cell>
          <cell r="B177">
            <v>2022</v>
          </cell>
          <cell r="C177">
            <v>3</v>
          </cell>
          <cell r="D177">
            <v>30</v>
          </cell>
          <cell r="E177" t="str">
            <v>MUNICIPALIDADES</v>
          </cell>
          <cell r="F177">
            <v>2</v>
          </cell>
          <cell r="G177">
            <v>8</v>
          </cell>
          <cell r="H177" t="str">
            <v>MUNICIPALIDAD DE SAN PEDRO DEL YCUAMANDIYU</v>
          </cell>
          <cell r="I177">
            <v>13</v>
          </cell>
          <cell r="J177">
            <v>7</v>
          </cell>
          <cell r="K177">
            <v>20</v>
          </cell>
          <cell r="L177">
            <v>58</v>
          </cell>
          <cell r="M177">
            <v>28</v>
          </cell>
          <cell r="N177">
            <v>86</v>
          </cell>
          <cell r="O177">
            <v>106</v>
          </cell>
        </row>
        <row r="178">
          <cell r="A178" t="str">
            <v>MUNICIPALIDAD DE CHORE</v>
          </cell>
          <cell r="B178">
            <v>2021</v>
          </cell>
          <cell r="C178">
            <v>12</v>
          </cell>
          <cell r="D178">
            <v>30</v>
          </cell>
          <cell r="E178" t="str">
            <v>MUNICIPALIDADES</v>
          </cell>
          <cell r="F178">
            <v>2</v>
          </cell>
          <cell r="G178">
            <v>10</v>
          </cell>
          <cell r="H178" t="str">
            <v>MUNICIPALIDAD DE CHORE</v>
          </cell>
          <cell r="I178">
            <v>20</v>
          </cell>
          <cell r="J178">
            <v>6</v>
          </cell>
          <cell r="K178">
            <v>26</v>
          </cell>
          <cell r="L178">
            <v>25</v>
          </cell>
          <cell r="M178">
            <v>10</v>
          </cell>
          <cell r="N178">
            <v>35</v>
          </cell>
          <cell r="O178">
            <v>61</v>
          </cell>
        </row>
        <row r="179">
          <cell r="A179" t="str">
            <v>MUNICIPALIDAD DE GRAL. ELIZARDO AQUINO</v>
          </cell>
          <cell r="B179">
            <v>2022</v>
          </cell>
          <cell r="C179">
            <v>3</v>
          </cell>
          <cell r="D179">
            <v>30</v>
          </cell>
          <cell r="E179" t="str">
            <v>MUNICIPALIDADES</v>
          </cell>
          <cell r="F179">
            <v>2</v>
          </cell>
          <cell r="G179">
            <v>11</v>
          </cell>
          <cell r="H179" t="str">
            <v>MUNICIPALIDAD DE GRAL.ELIZARDO AQUINO</v>
          </cell>
          <cell r="I179">
            <v>16</v>
          </cell>
          <cell r="J179">
            <v>6</v>
          </cell>
          <cell r="K179">
            <v>22</v>
          </cell>
          <cell r="L179">
            <v>14</v>
          </cell>
          <cell r="M179">
            <v>11</v>
          </cell>
          <cell r="N179">
            <v>25</v>
          </cell>
          <cell r="O179">
            <v>47</v>
          </cell>
        </row>
        <row r="180">
          <cell r="A180" t="str">
            <v>MUNICIPALIDAD DE ITACURUBI  DEL ROSARIO</v>
          </cell>
          <cell r="B180">
            <v>2021</v>
          </cell>
          <cell r="C180">
            <v>12</v>
          </cell>
          <cell r="D180">
            <v>30</v>
          </cell>
          <cell r="E180" t="str">
            <v>MUNICIPALIDADES</v>
          </cell>
          <cell r="F180">
            <v>2</v>
          </cell>
          <cell r="G180">
            <v>12</v>
          </cell>
          <cell r="H180" t="str">
            <v>MUNICIPALIDAD DE ITACURUBI  DEL ROSARIO</v>
          </cell>
          <cell r="I180">
            <v>9</v>
          </cell>
          <cell r="J180">
            <v>5</v>
          </cell>
          <cell r="K180">
            <v>14</v>
          </cell>
          <cell r="L180">
            <v>24</v>
          </cell>
          <cell r="M180">
            <v>5</v>
          </cell>
          <cell r="N180">
            <v>29</v>
          </cell>
          <cell r="O180">
            <v>43</v>
          </cell>
        </row>
        <row r="181">
          <cell r="A181" t="str">
            <v>MUNICIPALIDAD DE LIMA</v>
          </cell>
          <cell r="B181">
            <v>2022</v>
          </cell>
          <cell r="C181">
            <v>1</v>
          </cell>
          <cell r="D181">
            <v>30</v>
          </cell>
          <cell r="E181" t="str">
            <v>MUNICIPALIDADES</v>
          </cell>
          <cell r="F181">
            <v>2</v>
          </cell>
          <cell r="G181">
            <v>13</v>
          </cell>
          <cell r="H181" t="str">
            <v>MUNICIPALIDAD DE LIMA</v>
          </cell>
          <cell r="I181">
            <v>8</v>
          </cell>
          <cell r="J181">
            <v>7</v>
          </cell>
          <cell r="K181">
            <v>15</v>
          </cell>
          <cell r="L181">
            <v>25</v>
          </cell>
          <cell r="M181">
            <v>11</v>
          </cell>
          <cell r="N181">
            <v>36</v>
          </cell>
          <cell r="O181">
            <v>51</v>
          </cell>
        </row>
        <row r="182">
          <cell r="A182" t="str">
            <v>MUNICIPALIDAD DE NUEVA GERMANIA</v>
          </cell>
          <cell r="B182">
            <v>2021</v>
          </cell>
          <cell r="C182">
            <v>10</v>
          </cell>
          <cell r="D182">
            <v>30</v>
          </cell>
          <cell r="E182" t="str">
            <v>MUNICIPALIDADES</v>
          </cell>
          <cell r="F182">
            <v>2</v>
          </cell>
          <cell r="G182">
            <v>14</v>
          </cell>
          <cell r="H182" t="str">
            <v>MUNICIPALIDAD DE NUEVA GERMANIA</v>
          </cell>
          <cell r="I182">
            <v>8</v>
          </cell>
          <cell r="J182">
            <v>3</v>
          </cell>
          <cell r="K182">
            <v>11</v>
          </cell>
          <cell r="L182">
            <v>11</v>
          </cell>
          <cell r="M182">
            <v>4</v>
          </cell>
          <cell r="N182">
            <v>15</v>
          </cell>
          <cell r="O182">
            <v>26</v>
          </cell>
        </row>
        <row r="183">
          <cell r="A183" t="str">
            <v>MUNICIPALIDAD DE SAN ESTANISLAO</v>
          </cell>
          <cell r="B183">
            <v>2022</v>
          </cell>
          <cell r="C183">
            <v>3</v>
          </cell>
          <cell r="D183">
            <v>30</v>
          </cell>
          <cell r="E183" t="str">
            <v>MUNICIPALIDADES</v>
          </cell>
          <cell r="F183">
            <v>2</v>
          </cell>
          <cell r="G183">
            <v>15</v>
          </cell>
          <cell r="H183" t="str">
            <v>MUNICIPALIDAD DE SAN ESTANISLAO</v>
          </cell>
          <cell r="I183">
            <v>21</v>
          </cell>
          <cell r="J183">
            <v>11</v>
          </cell>
          <cell r="K183">
            <v>32</v>
          </cell>
          <cell r="L183">
            <v>34</v>
          </cell>
          <cell r="M183">
            <v>32</v>
          </cell>
          <cell r="N183">
            <v>66</v>
          </cell>
          <cell r="O183">
            <v>98</v>
          </cell>
        </row>
        <row r="184">
          <cell r="A184" t="str">
            <v>MUNICIPALIDAD DE YRYBUCUA</v>
          </cell>
          <cell r="B184">
            <v>2022</v>
          </cell>
          <cell r="C184">
            <v>3</v>
          </cell>
          <cell r="D184">
            <v>30</v>
          </cell>
          <cell r="E184" t="str">
            <v>MUNICIPALIDADES</v>
          </cell>
          <cell r="F184">
            <v>2</v>
          </cell>
          <cell r="G184">
            <v>16</v>
          </cell>
          <cell r="H184" t="str">
            <v>MUNICIPALIDAD DE YRYBUCUA</v>
          </cell>
          <cell r="I184">
            <v>12</v>
          </cell>
          <cell r="J184">
            <v>2</v>
          </cell>
          <cell r="K184">
            <v>14</v>
          </cell>
          <cell r="L184">
            <v>29</v>
          </cell>
          <cell r="M184">
            <v>10</v>
          </cell>
          <cell r="N184">
            <v>39</v>
          </cell>
          <cell r="O184">
            <v>53</v>
          </cell>
        </row>
        <row r="185">
          <cell r="A185" t="str">
            <v>MUNICIPALIDAD DE SAN PABLO</v>
          </cell>
          <cell r="B185">
            <v>2021</v>
          </cell>
          <cell r="C185">
            <v>10</v>
          </cell>
          <cell r="D185">
            <v>30</v>
          </cell>
          <cell r="E185" t="str">
            <v>MUNICIPALIDADES</v>
          </cell>
          <cell r="F185">
            <v>2</v>
          </cell>
          <cell r="G185">
            <v>17</v>
          </cell>
          <cell r="H185" t="str">
            <v>MUNICIPALIDAD DE SAN PABLO</v>
          </cell>
          <cell r="I185">
            <v>10</v>
          </cell>
          <cell r="J185">
            <v>3</v>
          </cell>
          <cell r="K185">
            <v>13</v>
          </cell>
          <cell r="L185">
            <v>6</v>
          </cell>
          <cell r="M185">
            <v>5</v>
          </cell>
          <cell r="N185">
            <v>11</v>
          </cell>
          <cell r="O185">
            <v>24</v>
          </cell>
        </row>
        <row r="186">
          <cell r="A186" t="str">
            <v>MUNICIPALIDAD DE TACUATI</v>
          </cell>
          <cell r="B186">
            <v>2022</v>
          </cell>
          <cell r="C186">
            <v>3</v>
          </cell>
          <cell r="D186">
            <v>30</v>
          </cell>
          <cell r="E186" t="str">
            <v>MUNICIPALIDADES</v>
          </cell>
          <cell r="F186">
            <v>2</v>
          </cell>
          <cell r="G186">
            <v>18</v>
          </cell>
          <cell r="H186" t="str">
            <v>MUNICIPALIDAD DE TACUATI</v>
          </cell>
          <cell r="I186">
            <v>13</v>
          </cell>
          <cell r="J186">
            <v>3</v>
          </cell>
          <cell r="K186">
            <v>16</v>
          </cell>
          <cell r="L186">
            <v>4</v>
          </cell>
          <cell r="M186">
            <v>3</v>
          </cell>
          <cell r="N186">
            <v>7</v>
          </cell>
          <cell r="O186">
            <v>23</v>
          </cell>
        </row>
        <row r="187">
          <cell r="A187" t="str">
            <v>MUNICIPALIDAD DE UNION</v>
          </cell>
          <cell r="B187">
            <v>2022</v>
          </cell>
          <cell r="C187">
            <v>3</v>
          </cell>
          <cell r="D187">
            <v>30</v>
          </cell>
          <cell r="E187" t="str">
            <v>MUNICIPALIDADES</v>
          </cell>
          <cell r="F187">
            <v>2</v>
          </cell>
          <cell r="G187">
            <v>19</v>
          </cell>
          <cell r="H187" t="str">
            <v>MUNICIPALIDAD DE UNION</v>
          </cell>
          <cell r="I187">
            <v>10</v>
          </cell>
          <cell r="J187">
            <v>5</v>
          </cell>
          <cell r="K187">
            <v>15</v>
          </cell>
          <cell r="L187">
            <v>17</v>
          </cell>
          <cell r="M187">
            <v>4</v>
          </cell>
          <cell r="N187">
            <v>21</v>
          </cell>
          <cell r="O187">
            <v>36</v>
          </cell>
        </row>
        <row r="188">
          <cell r="A188" t="str">
            <v>MUNICIPALIDAD DE 25 DE DICIEMBRE</v>
          </cell>
          <cell r="B188">
            <v>2022</v>
          </cell>
          <cell r="C188">
            <v>3</v>
          </cell>
          <cell r="D188">
            <v>30</v>
          </cell>
          <cell r="E188" t="str">
            <v>MUNICIPALIDADES</v>
          </cell>
          <cell r="F188">
            <v>2</v>
          </cell>
          <cell r="G188">
            <v>20</v>
          </cell>
          <cell r="H188" t="str">
            <v>MUNICIPALIDAD DE 25 DE DICIEMBRE</v>
          </cell>
          <cell r="I188">
            <v>8</v>
          </cell>
          <cell r="J188">
            <v>5</v>
          </cell>
          <cell r="K188">
            <v>13</v>
          </cell>
          <cell r="L188">
            <v>24</v>
          </cell>
          <cell r="M188">
            <v>10</v>
          </cell>
          <cell r="N188">
            <v>34</v>
          </cell>
          <cell r="O188">
            <v>47</v>
          </cell>
        </row>
        <row r="189">
          <cell r="A189" t="str">
            <v>MUNICIPALIDAD DE GRAL. FRANCISCO I. RESQUIN</v>
          </cell>
          <cell r="B189">
            <v>2022</v>
          </cell>
          <cell r="C189">
            <v>2</v>
          </cell>
          <cell r="D189">
            <v>30</v>
          </cell>
          <cell r="E189" t="str">
            <v>MUNICIPALIDADES</v>
          </cell>
          <cell r="F189">
            <v>2</v>
          </cell>
          <cell r="G189">
            <v>22</v>
          </cell>
          <cell r="H189" t="str">
            <v>MUNICIPALIDAD DE GRAL. F. RESQUIN</v>
          </cell>
          <cell r="I189">
            <v>12</v>
          </cell>
          <cell r="J189">
            <v>2</v>
          </cell>
          <cell r="K189">
            <v>14</v>
          </cell>
          <cell r="L189">
            <v>30</v>
          </cell>
          <cell r="M189">
            <v>15</v>
          </cell>
          <cell r="N189">
            <v>45</v>
          </cell>
          <cell r="O189">
            <v>59</v>
          </cell>
        </row>
        <row r="190">
          <cell r="A190" t="str">
            <v>MUNICIPALIDAD DE YATAITY DEL NORTE</v>
          </cell>
          <cell r="B190">
            <v>2022</v>
          </cell>
          <cell r="C190">
            <v>2</v>
          </cell>
          <cell r="D190">
            <v>30</v>
          </cell>
          <cell r="E190" t="str">
            <v>MUNICIPALIDADES</v>
          </cell>
          <cell r="F190">
            <v>2</v>
          </cell>
          <cell r="G190">
            <v>23</v>
          </cell>
          <cell r="H190" t="str">
            <v>MUNICIPALIDAD DE YATAITY DEL NORTE</v>
          </cell>
          <cell r="I190">
            <v>9</v>
          </cell>
          <cell r="J190">
            <v>2</v>
          </cell>
          <cell r="K190">
            <v>11</v>
          </cell>
          <cell r="L190">
            <v>7</v>
          </cell>
          <cell r="M190">
            <v>4</v>
          </cell>
          <cell r="N190">
            <v>11</v>
          </cell>
          <cell r="O190">
            <v>22</v>
          </cell>
        </row>
        <row r="191">
          <cell r="A191" t="str">
            <v>MUNICIPALIDAD DE GUAJAYVI</v>
          </cell>
          <cell r="B191">
            <v>2022</v>
          </cell>
          <cell r="C191">
            <v>2</v>
          </cell>
          <cell r="D191">
            <v>30</v>
          </cell>
          <cell r="E191" t="str">
            <v>MUNICIPALIDADES</v>
          </cell>
          <cell r="F191">
            <v>2</v>
          </cell>
          <cell r="G191">
            <v>24</v>
          </cell>
          <cell r="H191" t="str">
            <v>MUNICIPALIDAD DE GUAJAYVI</v>
          </cell>
          <cell r="I191">
            <v>9</v>
          </cell>
          <cell r="J191">
            <v>2</v>
          </cell>
          <cell r="K191">
            <v>11</v>
          </cell>
          <cell r="L191">
            <v>1</v>
          </cell>
          <cell r="M191">
            <v>4</v>
          </cell>
          <cell r="N191">
            <v>5</v>
          </cell>
          <cell r="O191">
            <v>16</v>
          </cell>
        </row>
        <row r="192">
          <cell r="A192" t="str">
            <v>MUNICIPALIDAD DE CAPIIBARY</v>
          </cell>
          <cell r="B192">
            <v>2022</v>
          </cell>
          <cell r="C192">
            <v>2</v>
          </cell>
          <cell r="D192">
            <v>30</v>
          </cell>
          <cell r="E192" t="str">
            <v>MUNICIPALIDADES</v>
          </cell>
          <cell r="F192">
            <v>2</v>
          </cell>
          <cell r="G192">
            <v>25</v>
          </cell>
          <cell r="H192" t="str">
            <v>MUNICIPALIDAD DE CAPIIBARY</v>
          </cell>
          <cell r="I192">
            <v>10</v>
          </cell>
          <cell r="J192">
            <v>3</v>
          </cell>
          <cell r="K192">
            <v>13</v>
          </cell>
          <cell r="L192">
            <v>38</v>
          </cell>
          <cell r="M192">
            <v>18</v>
          </cell>
          <cell r="N192">
            <v>56</v>
          </cell>
          <cell r="O192">
            <v>69</v>
          </cell>
        </row>
        <row r="193">
          <cell r="A193" t="str">
            <v>MUNICIPALIDAD DE SANTA ROSA DEL AGUARAY</v>
          </cell>
          <cell r="B193">
            <v>2022</v>
          </cell>
          <cell r="C193">
            <v>2</v>
          </cell>
          <cell r="D193">
            <v>30</v>
          </cell>
          <cell r="E193" t="str">
            <v>MUNICIPALIDADES</v>
          </cell>
          <cell r="F193">
            <v>2</v>
          </cell>
          <cell r="G193">
            <v>26</v>
          </cell>
          <cell r="H193" t="str">
            <v>MUNICIPALIDAD DE SANTA ROSA DEL AGUARAY</v>
          </cell>
          <cell r="I193">
            <v>21</v>
          </cell>
          <cell r="J193">
            <v>7</v>
          </cell>
          <cell r="K193">
            <v>28</v>
          </cell>
          <cell r="L193">
            <v>33</v>
          </cell>
          <cell r="M193">
            <v>14</v>
          </cell>
          <cell r="N193">
            <v>47</v>
          </cell>
          <cell r="O193">
            <v>75</v>
          </cell>
        </row>
        <row r="194">
          <cell r="A194" t="str">
            <v>MUNICIPALIDAD DE LIBERACIÓN</v>
          </cell>
          <cell r="B194">
            <v>2022</v>
          </cell>
          <cell r="C194">
            <v>2</v>
          </cell>
          <cell r="D194">
            <v>30</v>
          </cell>
          <cell r="E194" t="str">
            <v>MUNICIPALIDADES</v>
          </cell>
          <cell r="F194">
            <v>2</v>
          </cell>
          <cell r="G194">
            <v>239</v>
          </cell>
          <cell r="H194" t="str">
            <v>MUNICIPALIDAD DE LIBERACION</v>
          </cell>
          <cell r="I194">
            <v>12</v>
          </cell>
          <cell r="J194">
            <v>1</v>
          </cell>
          <cell r="K194">
            <v>13</v>
          </cell>
          <cell r="L194">
            <v>12</v>
          </cell>
          <cell r="M194">
            <v>6</v>
          </cell>
          <cell r="N194">
            <v>18</v>
          </cell>
          <cell r="O194">
            <v>31</v>
          </cell>
        </row>
        <row r="195">
          <cell r="A195" t="str">
            <v>MUNICIPALIDAD DE SAN VICENTE PANCHOLO</v>
          </cell>
          <cell r="B195">
            <v>2021</v>
          </cell>
          <cell r="C195">
            <v>10</v>
          </cell>
          <cell r="D195">
            <v>30</v>
          </cell>
          <cell r="E195" t="str">
            <v>MUNICIPALIDADES</v>
          </cell>
          <cell r="F195">
            <v>2</v>
          </cell>
          <cell r="G195">
            <v>253</v>
          </cell>
          <cell r="H195" t="str">
            <v>MUNICIPALIDAD DE SAN VICENTE PANCHOLO</v>
          </cell>
          <cell r="I195">
            <v>8</v>
          </cell>
          <cell r="J195">
            <v>4</v>
          </cell>
          <cell r="K195">
            <v>12</v>
          </cell>
          <cell r="L195">
            <v>5</v>
          </cell>
          <cell r="M195">
            <v>0</v>
          </cell>
          <cell r="N195">
            <v>5</v>
          </cell>
          <cell r="O195">
            <v>17</v>
          </cell>
        </row>
        <row r="196">
          <cell r="A196" t="str">
            <v>MUNICIPALIDAD DE CAACUPE</v>
          </cell>
          <cell r="B196">
            <v>2022</v>
          </cell>
          <cell r="C196">
            <v>2</v>
          </cell>
          <cell r="D196">
            <v>30</v>
          </cell>
          <cell r="E196" t="str">
            <v>MUNICIPALIDADES</v>
          </cell>
          <cell r="F196">
            <v>3</v>
          </cell>
          <cell r="G196">
            <v>27</v>
          </cell>
          <cell r="H196" t="str">
            <v>MUNICIPALIDAD DE CAACUPE</v>
          </cell>
          <cell r="I196">
            <v>29</v>
          </cell>
          <cell r="J196">
            <v>28</v>
          </cell>
          <cell r="K196">
            <v>57</v>
          </cell>
          <cell r="L196">
            <v>117</v>
          </cell>
          <cell r="M196">
            <v>91</v>
          </cell>
          <cell r="N196">
            <v>208</v>
          </cell>
          <cell r="O196">
            <v>265</v>
          </cell>
        </row>
        <row r="197">
          <cell r="A197" t="str">
            <v>MUNICIPALIDAD DE ALTOS</v>
          </cell>
          <cell r="B197">
            <v>2022</v>
          </cell>
          <cell r="C197">
            <v>2</v>
          </cell>
          <cell r="D197">
            <v>30</v>
          </cell>
          <cell r="E197" t="str">
            <v>MUNICIPALIDADES</v>
          </cell>
          <cell r="F197">
            <v>3</v>
          </cell>
          <cell r="G197">
            <v>28</v>
          </cell>
          <cell r="H197" t="str">
            <v>MUNICIPALIDAD DE ALTOS</v>
          </cell>
          <cell r="I197">
            <v>15</v>
          </cell>
          <cell r="J197">
            <v>5</v>
          </cell>
          <cell r="K197">
            <v>20</v>
          </cell>
          <cell r="L197">
            <v>24</v>
          </cell>
          <cell r="M197">
            <v>11</v>
          </cell>
          <cell r="N197">
            <v>35</v>
          </cell>
          <cell r="O197">
            <v>55</v>
          </cell>
        </row>
        <row r="198">
          <cell r="A198" t="str">
            <v>MUNICIPALIDAD DE ARROYOS Y ESTEROS</v>
          </cell>
          <cell r="B198">
            <v>2021</v>
          </cell>
          <cell r="C198">
            <v>12</v>
          </cell>
          <cell r="D198">
            <v>30</v>
          </cell>
          <cell r="E198" t="str">
            <v>MUNICIPALIDADES</v>
          </cell>
          <cell r="F198">
            <v>3</v>
          </cell>
          <cell r="G198">
            <v>29</v>
          </cell>
          <cell r="H198" t="str">
            <v>MUNICIPALIDAD DE ARROYOS Y ESTEROS</v>
          </cell>
          <cell r="I198">
            <v>11</v>
          </cell>
          <cell r="J198">
            <v>8</v>
          </cell>
          <cell r="K198">
            <v>19</v>
          </cell>
          <cell r="L198">
            <v>23</v>
          </cell>
          <cell r="M198">
            <v>20</v>
          </cell>
          <cell r="N198">
            <v>43</v>
          </cell>
          <cell r="O198">
            <v>62</v>
          </cell>
        </row>
        <row r="199">
          <cell r="A199" t="str">
            <v>MUNICIPALIDAD DE ATYRA</v>
          </cell>
          <cell r="B199">
            <v>2022</v>
          </cell>
          <cell r="C199">
            <v>2</v>
          </cell>
          <cell r="D199">
            <v>30</v>
          </cell>
          <cell r="E199" t="str">
            <v>MUNICIPALIDADES</v>
          </cell>
          <cell r="F199">
            <v>3</v>
          </cell>
          <cell r="G199">
            <v>30</v>
          </cell>
          <cell r="H199" t="str">
            <v>MUNICIPALIDAD DE ATYRA</v>
          </cell>
          <cell r="I199">
            <v>10</v>
          </cell>
          <cell r="J199">
            <v>5</v>
          </cell>
          <cell r="K199">
            <v>15</v>
          </cell>
          <cell r="L199">
            <v>27</v>
          </cell>
          <cell r="M199">
            <v>12</v>
          </cell>
          <cell r="N199">
            <v>39</v>
          </cell>
          <cell r="O199">
            <v>54</v>
          </cell>
        </row>
        <row r="200">
          <cell r="A200" t="str">
            <v>MUNICIPALIDAD DE CARAGUATAY</v>
          </cell>
          <cell r="B200">
            <v>2022</v>
          </cell>
          <cell r="C200">
            <v>3</v>
          </cell>
          <cell r="D200">
            <v>30</v>
          </cell>
          <cell r="E200" t="str">
            <v>MUNICIPALIDADES</v>
          </cell>
          <cell r="F200">
            <v>3</v>
          </cell>
          <cell r="G200">
            <v>31</v>
          </cell>
          <cell r="H200" t="str">
            <v>MUNICIPALIDAD DE CARAGUATAY</v>
          </cell>
          <cell r="I200">
            <v>19</v>
          </cell>
          <cell r="J200">
            <v>8</v>
          </cell>
          <cell r="K200">
            <v>27</v>
          </cell>
          <cell r="L200">
            <v>7</v>
          </cell>
          <cell r="M200">
            <v>12</v>
          </cell>
          <cell r="N200">
            <v>19</v>
          </cell>
          <cell r="O200">
            <v>46</v>
          </cell>
        </row>
        <row r="201">
          <cell r="A201" t="str">
            <v>MUNICIPALIDAD DE EMBOSCADA</v>
          </cell>
          <cell r="B201">
            <v>2022</v>
          </cell>
          <cell r="C201">
            <v>3</v>
          </cell>
          <cell r="D201">
            <v>30</v>
          </cell>
          <cell r="E201" t="str">
            <v>MUNICIPALIDADES</v>
          </cell>
          <cell r="F201">
            <v>3</v>
          </cell>
          <cell r="G201">
            <v>32</v>
          </cell>
          <cell r="H201" t="str">
            <v>MUNICIPALIDAD DE EMBOSCADA</v>
          </cell>
          <cell r="I201">
            <v>12</v>
          </cell>
          <cell r="J201">
            <v>9</v>
          </cell>
          <cell r="K201">
            <v>21</v>
          </cell>
          <cell r="L201">
            <v>28</v>
          </cell>
          <cell r="M201">
            <v>39</v>
          </cell>
          <cell r="N201">
            <v>67</v>
          </cell>
          <cell r="O201">
            <v>88</v>
          </cell>
        </row>
        <row r="202">
          <cell r="A202" t="str">
            <v>MUNICIPALIDAD DE EUSEBIO AYALA</v>
          </cell>
          <cell r="B202">
            <v>2022</v>
          </cell>
          <cell r="C202">
            <v>2</v>
          </cell>
          <cell r="D202">
            <v>30</v>
          </cell>
          <cell r="E202" t="str">
            <v>MUNICIPALIDADES</v>
          </cell>
          <cell r="F202">
            <v>3</v>
          </cell>
          <cell r="G202">
            <v>33</v>
          </cell>
          <cell r="H202" t="str">
            <v>MUNICIPALIDAD DE EUSEBIO AYALA</v>
          </cell>
          <cell r="I202">
            <v>15</v>
          </cell>
          <cell r="J202">
            <v>7</v>
          </cell>
          <cell r="K202">
            <v>22</v>
          </cell>
          <cell r="L202">
            <v>61</v>
          </cell>
          <cell r="M202">
            <v>12</v>
          </cell>
          <cell r="N202">
            <v>73</v>
          </cell>
          <cell r="O202">
            <v>95</v>
          </cell>
        </row>
        <row r="203">
          <cell r="A203" t="str">
            <v>MUNICIPALIDAD DE ISLA PUCU</v>
          </cell>
          <cell r="B203">
            <v>2022</v>
          </cell>
          <cell r="C203">
            <v>3</v>
          </cell>
          <cell r="D203">
            <v>30</v>
          </cell>
          <cell r="E203" t="str">
            <v>MUNICIPALIDADES</v>
          </cell>
          <cell r="F203">
            <v>3</v>
          </cell>
          <cell r="G203">
            <v>34</v>
          </cell>
          <cell r="H203" t="str">
            <v>MUNICIPALIDAD DE ISLA PUCU</v>
          </cell>
          <cell r="I203">
            <v>9</v>
          </cell>
          <cell r="J203">
            <v>6</v>
          </cell>
          <cell r="K203">
            <v>15</v>
          </cell>
          <cell r="L203">
            <v>19</v>
          </cell>
          <cell r="M203">
            <v>11</v>
          </cell>
          <cell r="N203">
            <v>30</v>
          </cell>
          <cell r="O203">
            <v>45</v>
          </cell>
        </row>
        <row r="204">
          <cell r="A204" t="str">
            <v>MUNICIPALIDAD DE ITACURUBÍ DE LA CORDILLERA</v>
          </cell>
          <cell r="B204">
            <v>2022</v>
          </cell>
          <cell r="C204">
            <v>2</v>
          </cell>
          <cell r="D204">
            <v>30</v>
          </cell>
          <cell r="E204" t="str">
            <v>MUNICIPALIDADES</v>
          </cell>
          <cell r="F204">
            <v>3</v>
          </cell>
          <cell r="G204">
            <v>35</v>
          </cell>
          <cell r="H204" t="str">
            <v>MUNICIPALIDAD DE ITACURUBI DE LA CORDILLERA</v>
          </cell>
          <cell r="I204">
            <v>10</v>
          </cell>
          <cell r="J204">
            <v>7</v>
          </cell>
          <cell r="K204">
            <v>17</v>
          </cell>
          <cell r="L204">
            <v>15</v>
          </cell>
          <cell r="M204">
            <v>11</v>
          </cell>
          <cell r="N204">
            <v>26</v>
          </cell>
          <cell r="O204">
            <v>43</v>
          </cell>
        </row>
        <row r="205">
          <cell r="A205" t="str">
            <v>MUNICIPALIDAD DE JUAN DE MENA</v>
          </cell>
          <cell r="B205">
            <v>2022</v>
          </cell>
          <cell r="C205">
            <v>3</v>
          </cell>
          <cell r="D205">
            <v>30</v>
          </cell>
          <cell r="E205" t="str">
            <v>MUNICIPALIDADES</v>
          </cell>
          <cell r="F205">
            <v>3</v>
          </cell>
          <cell r="G205">
            <v>36</v>
          </cell>
          <cell r="H205" t="str">
            <v>MUNICIPALIDAD DE JUAN DE MENA</v>
          </cell>
          <cell r="I205">
            <v>10</v>
          </cell>
          <cell r="J205">
            <v>2</v>
          </cell>
          <cell r="K205">
            <v>12</v>
          </cell>
          <cell r="L205">
            <v>9</v>
          </cell>
          <cell r="M205">
            <v>7</v>
          </cell>
          <cell r="N205">
            <v>16</v>
          </cell>
          <cell r="O205">
            <v>28</v>
          </cell>
        </row>
        <row r="206">
          <cell r="A206" t="str">
            <v>MUNICIPALIDAD DE LOMA GRANDE</v>
          </cell>
          <cell r="B206">
            <v>2022</v>
          </cell>
          <cell r="C206">
            <v>2</v>
          </cell>
          <cell r="D206">
            <v>30</v>
          </cell>
          <cell r="E206" t="str">
            <v>MUNICIPALIDADES</v>
          </cell>
          <cell r="F206">
            <v>3</v>
          </cell>
          <cell r="G206">
            <v>37</v>
          </cell>
          <cell r="H206" t="str">
            <v>MUNICIPALIDAD DE LOMA GRANDE</v>
          </cell>
          <cell r="I206">
            <v>9</v>
          </cell>
          <cell r="J206">
            <v>1</v>
          </cell>
          <cell r="K206">
            <v>10</v>
          </cell>
          <cell r="L206">
            <v>12</v>
          </cell>
          <cell r="M206">
            <v>16</v>
          </cell>
          <cell r="N206">
            <v>28</v>
          </cell>
          <cell r="O206">
            <v>38</v>
          </cell>
        </row>
        <row r="207">
          <cell r="A207" t="str">
            <v>MUNICIPALIDAD DE MBOCAYATY DEL YHAGUY</v>
          </cell>
          <cell r="B207">
            <v>2022</v>
          </cell>
          <cell r="C207">
            <v>3</v>
          </cell>
          <cell r="D207">
            <v>30</v>
          </cell>
          <cell r="E207" t="str">
            <v>MUNICIPALIDADES</v>
          </cell>
          <cell r="F207">
            <v>3</v>
          </cell>
          <cell r="G207">
            <v>38</v>
          </cell>
          <cell r="H207" t="str">
            <v>MUNICIPALIDAD DE MBOCAYATY DEL YHAGUY</v>
          </cell>
          <cell r="I207">
            <v>6</v>
          </cell>
          <cell r="J207">
            <v>4</v>
          </cell>
          <cell r="K207">
            <v>10</v>
          </cell>
          <cell r="L207">
            <v>5</v>
          </cell>
          <cell r="M207">
            <v>3</v>
          </cell>
          <cell r="N207">
            <v>8</v>
          </cell>
          <cell r="O207">
            <v>18</v>
          </cell>
        </row>
        <row r="208">
          <cell r="A208" t="str">
            <v>MUNICIPALIDAD DE NUEVA COLOMBIA</v>
          </cell>
          <cell r="B208">
            <v>2022</v>
          </cell>
          <cell r="C208">
            <v>3</v>
          </cell>
          <cell r="D208">
            <v>30</v>
          </cell>
          <cell r="E208" t="str">
            <v>MUNICIPALIDADES</v>
          </cell>
          <cell r="F208">
            <v>3</v>
          </cell>
          <cell r="G208">
            <v>39</v>
          </cell>
          <cell r="H208" t="str">
            <v>MUNICIPALIDAD DE NUEVA COLOMBIA</v>
          </cell>
          <cell r="I208">
            <v>8</v>
          </cell>
          <cell r="J208">
            <v>6</v>
          </cell>
          <cell r="K208">
            <v>14</v>
          </cell>
          <cell r="L208">
            <v>10</v>
          </cell>
          <cell r="M208">
            <v>12</v>
          </cell>
          <cell r="N208">
            <v>22</v>
          </cell>
          <cell r="O208">
            <v>36</v>
          </cell>
        </row>
        <row r="209">
          <cell r="A209" t="str">
            <v>MUNICIPALIDAD DE PIRIBEBUY</v>
          </cell>
          <cell r="B209">
            <v>2021</v>
          </cell>
          <cell r="C209">
            <v>10</v>
          </cell>
          <cell r="D209">
            <v>30</v>
          </cell>
          <cell r="E209" t="str">
            <v>MUNICIPALIDADES</v>
          </cell>
          <cell r="F209">
            <v>3</v>
          </cell>
          <cell r="G209">
            <v>40</v>
          </cell>
          <cell r="H209" t="str">
            <v>MUNICIPALIDAD DE PIRIBEBUY</v>
          </cell>
          <cell r="I209">
            <v>22</v>
          </cell>
          <cell r="J209">
            <v>16</v>
          </cell>
          <cell r="K209">
            <v>38</v>
          </cell>
          <cell r="L209">
            <v>46</v>
          </cell>
          <cell r="M209">
            <v>18</v>
          </cell>
          <cell r="N209">
            <v>64</v>
          </cell>
          <cell r="O209">
            <v>102</v>
          </cell>
        </row>
        <row r="210">
          <cell r="A210" t="str">
            <v>MUNICIPALIDAD DE PRIMERO DE MARZO</v>
          </cell>
          <cell r="B210">
            <v>2022</v>
          </cell>
          <cell r="C210">
            <v>2</v>
          </cell>
          <cell r="D210">
            <v>30</v>
          </cell>
          <cell r="E210" t="str">
            <v>MUNICIPALIDADES</v>
          </cell>
          <cell r="F210">
            <v>3</v>
          </cell>
          <cell r="G210">
            <v>41</v>
          </cell>
          <cell r="H210" t="str">
            <v>MUNICIPALIDAD DE PRIMERO DE MARZO</v>
          </cell>
          <cell r="I210">
            <v>1</v>
          </cell>
          <cell r="J210">
            <v>0</v>
          </cell>
          <cell r="K210">
            <v>1</v>
          </cell>
          <cell r="L210">
            <v>19</v>
          </cell>
          <cell r="M210">
            <v>4</v>
          </cell>
          <cell r="N210">
            <v>23</v>
          </cell>
          <cell r="O210">
            <v>24</v>
          </cell>
        </row>
        <row r="211">
          <cell r="A211" t="str">
            <v>MUNICIPALIDAD DE SAN BERNARDINO</v>
          </cell>
          <cell r="B211">
            <v>2022</v>
          </cell>
          <cell r="C211">
            <v>3</v>
          </cell>
          <cell r="D211">
            <v>30</v>
          </cell>
          <cell r="E211" t="str">
            <v>MUNICIPALIDADES</v>
          </cell>
          <cell r="F211">
            <v>3</v>
          </cell>
          <cell r="G211">
            <v>42</v>
          </cell>
          <cell r="H211" t="str">
            <v>MUNICIPALIDAD DE SAN BERNARDINO</v>
          </cell>
          <cell r="I211">
            <v>16</v>
          </cell>
          <cell r="J211">
            <v>9</v>
          </cell>
          <cell r="K211">
            <v>25</v>
          </cell>
          <cell r="L211">
            <v>171</v>
          </cell>
          <cell r="M211">
            <v>120</v>
          </cell>
          <cell r="N211">
            <v>291</v>
          </cell>
          <cell r="O211">
            <v>316</v>
          </cell>
        </row>
        <row r="212">
          <cell r="A212" t="str">
            <v>MUNICIPALIDAD DE SANTA ELENA</v>
          </cell>
          <cell r="B212">
            <v>2022</v>
          </cell>
          <cell r="C212">
            <v>2</v>
          </cell>
          <cell r="D212">
            <v>30</v>
          </cell>
          <cell r="E212" t="str">
            <v>MUNICIPALIDADES</v>
          </cell>
          <cell r="F212">
            <v>3</v>
          </cell>
          <cell r="G212">
            <v>43</v>
          </cell>
          <cell r="H212" t="str">
            <v>MUNICIPALIDAD DE SANTA ELENA</v>
          </cell>
          <cell r="I212">
            <v>11</v>
          </cell>
          <cell r="J212">
            <v>1</v>
          </cell>
          <cell r="K212">
            <v>12</v>
          </cell>
          <cell r="L212">
            <v>12</v>
          </cell>
          <cell r="M212">
            <v>15</v>
          </cell>
          <cell r="N212">
            <v>27</v>
          </cell>
          <cell r="O212">
            <v>39</v>
          </cell>
        </row>
        <row r="213">
          <cell r="A213" t="str">
            <v>MUNICIPALIDAD DE TOBATI</v>
          </cell>
          <cell r="B213">
            <v>2022</v>
          </cell>
          <cell r="C213">
            <v>3</v>
          </cell>
          <cell r="D213">
            <v>30</v>
          </cell>
          <cell r="E213" t="str">
            <v>MUNICIPALIDADES</v>
          </cell>
          <cell r="F213">
            <v>3</v>
          </cell>
          <cell r="G213">
            <v>44</v>
          </cell>
          <cell r="H213" t="str">
            <v>MUNICIPALIDAD DE TOBATI</v>
          </cell>
          <cell r="I213">
            <v>15</v>
          </cell>
          <cell r="J213">
            <v>11</v>
          </cell>
          <cell r="K213">
            <v>26</v>
          </cell>
          <cell r="L213">
            <v>49</v>
          </cell>
          <cell r="M213">
            <v>22</v>
          </cell>
          <cell r="N213">
            <v>71</v>
          </cell>
          <cell r="O213">
            <v>97</v>
          </cell>
        </row>
        <row r="214">
          <cell r="A214" t="str">
            <v>MUNICIPALIDAD DE VALENZUELA</v>
          </cell>
          <cell r="B214">
            <v>2022</v>
          </cell>
          <cell r="C214">
            <v>3</v>
          </cell>
          <cell r="D214">
            <v>30</v>
          </cell>
          <cell r="E214" t="str">
            <v>MUNICIPALIDADES</v>
          </cell>
          <cell r="F214">
            <v>3</v>
          </cell>
          <cell r="G214">
            <v>45</v>
          </cell>
          <cell r="H214" t="str">
            <v>MUNICIPALIDAD DE VALENZUELA</v>
          </cell>
          <cell r="I214">
            <v>10</v>
          </cell>
          <cell r="J214">
            <v>13</v>
          </cell>
          <cell r="K214">
            <v>23</v>
          </cell>
          <cell r="L214">
            <v>1</v>
          </cell>
          <cell r="M214">
            <v>0</v>
          </cell>
          <cell r="N214">
            <v>1</v>
          </cell>
          <cell r="O214">
            <v>24</v>
          </cell>
        </row>
        <row r="215">
          <cell r="A215" t="str">
            <v>MUNICIPALIDAD DE SAN JOSE OBRERO</v>
          </cell>
          <cell r="B215">
            <v>2022</v>
          </cell>
          <cell r="C215">
            <v>3</v>
          </cell>
          <cell r="D215">
            <v>30</v>
          </cell>
          <cell r="E215" t="str">
            <v>MUNICIPALIDADES</v>
          </cell>
          <cell r="F215">
            <v>3</v>
          </cell>
          <cell r="G215">
            <v>46</v>
          </cell>
          <cell r="H215" t="str">
            <v>MUNICIPALIDAD DE SAN JOSE OBRERO</v>
          </cell>
          <cell r="I215">
            <v>10</v>
          </cell>
          <cell r="J215">
            <v>1</v>
          </cell>
          <cell r="K215">
            <v>11</v>
          </cell>
          <cell r="L215">
            <v>3</v>
          </cell>
          <cell r="M215">
            <v>6</v>
          </cell>
          <cell r="N215">
            <v>9</v>
          </cell>
          <cell r="O215">
            <v>20</v>
          </cell>
        </row>
        <row r="216">
          <cell r="A216" t="str">
            <v>MUNICIPALIDAD DE VILLARRICA DEL ESPÍRITU SANTO</v>
          </cell>
          <cell r="B216">
            <v>2022</v>
          </cell>
          <cell r="C216">
            <v>2</v>
          </cell>
          <cell r="D216">
            <v>30</v>
          </cell>
          <cell r="E216" t="str">
            <v>MUNICIPALIDADES</v>
          </cell>
          <cell r="F216">
            <v>4</v>
          </cell>
          <cell r="G216">
            <v>47</v>
          </cell>
          <cell r="H216" t="str">
            <v>MUNICIPALIDAD DE VILLARRICA DEL ESPIRITU SANTO</v>
          </cell>
          <cell r="I216">
            <v>50</v>
          </cell>
          <cell r="J216">
            <v>40</v>
          </cell>
          <cell r="K216">
            <v>90</v>
          </cell>
          <cell r="L216">
            <v>144</v>
          </cell>
          <cell r="M216">
            <v>100</v>
          </cell>
          <cell r="N216">
            <v>244</v>
          </cell>
          <cell r="O216">
            <v>334</v>
          </cell>
        </row>
        <row r="217">
          <cell r="A217" t="str">
            <v>MUNICIPALIDAD DE BORJA</v>
          </cell>
          <cell r="B217">
            <v>2022</v>
          </cell>
          <cell r="C217">
            <v>2</v>
          </cell>
          <cell r="D217">
            <v>30</v>
          </cell>
          <cell r="E217" t="str">
            <v>MUNICIPALIDADES</v>
          </cell>
          <cell r="F217">
            <v>4</v>
          </cell>
          <cell r="G217">
            <v>48</v>
          </cell>
          <cell r="H217" t="str">
            <v>MUNICIPALIDAD DE BORJA</v>
          </cell>
          <cell r="I217">
            <v>7</v>
          </cell>
          <cell r="J217">
            <v>4</v>
          </cell>
          <cell r="K217">
            <v>11</v>
          </cell>
          <cell r="L217">
            <v>8</v>
          </cell>
          <cell r="M217">
            <v>5</v>
          </cell>
          <cell r="N217">
            <v>13</v>
          </cell>
          <cell r="O217">
            <v>24</v>
          </cell>
        </row>
        <row r="218">
          <cell r="A218" t="str">
            <v>MUNICIPALIDAD DE MAURICIO JOSE TROCHE</v>
          </cell>
          <cell r="B218">
            <v>2022</v>
          </cell>
          <cell r="C218">
            <v>2</v>
          </cell>
          <cell r="D218">
            <v>30</v>
          </cell>
          <cell r="E218" t="str">
            <v>MUNICIPALIDADES</v>
          </cell>
          <cell r="F218">
            <v>4</v>
          </cell>
          <cell r="G218">
            <v>49</v>
          </cell>
          <cell r="H218" t="str">
            <v>MUNICIPALIDAD DE CAPITAN MAURICIO JOSE TROCHE</v>
          </cell>
          <cell r="I218">
            <v>6</v>
          </cell>
          <cell r="J218">
            <v>4</v>
          </cell>
          <cell r="K218">
            <v>10</v>
          </cell>
          <cell r="L218">
            <v>12</v>
          </cell>
          <cell r="M218">
            <v>10</v>
          </cell>
          <cell r="N218">
            <v>22</v>
          </cell>
          <cell r="O218">
            <v>32</v>
          </cell>
        </row>
        <row r="219">
          <cell r="A219" t="str">
            <v>MUNICIPALIDAD DE CORONEL MARTINEZ</v>
          </cell>
          <cell r="B219">
            <v>2022</v>
          </cell>
          <cell r="C219">
            <v>2</v>
          </cell>
          <cell r="D219">
            <v>30</v>
          </cell>
          <cell r="E219" t="str">
            <v>MUNICIPALIDADES</v>
          </cell>
          <cell r="F219">
            <v>4</v>
          </cell>
          <cell r="G219">
            <v>50</v>
          </cell>
          <cell r="H219" t="str">
            <v>MUNICIPALIDAD DE CORONEL MARTINEZ</v>
          </cell>
          <cell r="I219">
            <v>9</v>
          </cell>
          <cell r="J219">
            <v>6</v>
          </cell>
          <cell r="K219">
            <v>15</v>
          </cell>
          <cell r="L219">
            <v>10</v>
          </cell>
          <cell r="M219">
            <v>21</v>
          </cell>
          <cell r="N219">
            <v>31</v>
          </cell>
          <cell r="O219">
            <v>46</v>
          </cell>
        </row>
        <row r="220">
          <cell r="A220" t="str">
            <v>MUNICIPALIDAD DE FELIX PEREZ CARDOZO</v>
          </cell>
          <cell r="B220">
            <v>2022</v>
          </cell>
          <cell r="C220">
            <v>3</v>
          </cell>
          <cell r="D220">
            <v>30</v>
          </cell>
          <cell r="E220" t="str">
            <v>MUNICIPALIDADES</v>
          </cell>
          <cell r="F220">
            <v>4</v>
          </cell>
          <cell r="G220">
            <v>51</v>
          </cell>
          <cell r="H220" t="str">
            <v>MUNICIPALIDAD DE FELIX PEREZ CARDOZO</v>
          </cell>
          <cell r="I220">
            <v>6</v>
          </cell>
          <cell r="J220">
            <v>5</v>
          </cell>
          <cell r="K220">
            <v>11</v>
          </cell>
          <cell r="L220">
            <v>15</v>
          </cell>
          <cell r="M220">
            <v>8</v>
          </cell>
          <cell r="N220">
            <v>23</v>
          </cell>
          <cell r="O220">
            <v>34</v>
          </cell>
        </row>
        <row r="221">
          <cell r="A221" t="str">
            <v>MUNICIPALIDAD DE INDEPENDENCIA</v>
          </cell>
          <cell r="B221">
            <v>2022</v>
          </cell>
          <cell r="C221">
            <v>3</v>
          </cell>
          <cell r="D221">
            <v>30</v>
          </cell>
          <cell r="E221" t="str">
            <v>MUNICIPALIDADES</v>
          </cell>
          <cell r="F221">
            <v>4</v>
          </cell>
          <cell r="G221">
            <v>53</v>
          </cell>
          <cell r="H221" t="str">
            <v>MUNICIPALIDAD DE INDEPENDENCIA</v>
          </cell>
          <cell r="I221">
            <v>14</v>
          </cell>
          <cell r="J221">
            <v>2</v>
          </cell>
          <cell r="K221">
            <v>16</v>
          </cell>
          <cell r="L221">
            <v>8</v>
          </cell>
          <cell r="M221">
            <v>13</v>
          </cell>
          <cell r="N221">
            <v>21</v>
          </cell>
          <cell r="O221">
            <v>37</v>
          </cell>
        </row>
        <row r="222">
          <cell r="A222" t="str">
            <v>MUNICIPALIDAD DE ITAPE</v>
          </cell>
          <cell r="B222">
            <v>2022</v>
          </cell>
          <cell r="C222">
            <v>3</v>
          </cell>
          <cell r="D222">
            <v>30</v>
          </cell>
          <cell r="E222" t="str">
            <v>MUNICIPALIDADES</v>
          </cell>
          <cell r="F222">
            <v>4</v>
          </cell>
          <cell r="G222">
            <v>54</v>
          </cell>
          <cell r="H222" t="str">
            <v>MUNICIPALIDAD DE ITAPE</v>
          </cell>
          <cell r="I222">
            <v>10</v>
          </cell>
          <cell r="J222">
            <v>2</v>
          </cell>
          <cell r="K222">
            <v>12</v>
          </cell>
          <cell r="L222">
            <v>20</v>
          </cell>
          <cell r="M222">
            <v>17</v>
          </cell>
          <cell r="N222">
            <v>37</v>
          </cell>
          <cell r="O222">
            <v>49</v>
          </cell>
        </row>
        <row r="223">
          <cell r="A223" t="str">
            <v>MUNICIPALIDAD DE ITURBE</v>
          </cell>
          <cell r="B223">
            <v>2022</v>
          </cell>
          <cell r="C223">
            <v>3</v>
          </cell>
          <cell r="D223">
            <v>30</v>
          </cell>
          <cell r="E223" t="str">
            <v>MUNICIPALIDADES</v>
          </cell>
          <cell r="F223">
            <v>4</v>
          </cell>
          <cell r="G223">
            <v>55</v>
          </cell>
          <cell r="H223" t="str">
            <v>MUNICIPALIDAD DE ITURBE</v>
          </cell>
          <cell r="I223">
            <v>9</v>
          </cell>
          <cell r="J223">
            <v>7</v>
          </cell>
          <cell r="K223">
            <v>16</v>
          </cell>
          <cell r="L223">
            <v>39</v>
          </cell>
          <cell r="M223">
            <v>15</v>
          </cell>
          <cell r="N223">
            <v>54</v>
          </cell>
          <cell r="O223">
            <v>70</v>
          </cell>
        </row>
        <row r="224">
          <cell r="A224" t="str">
            <v>MUNICIPALIDAD DE JOSÉ A. FASSARDI</v>
          </cell>
          <cell r="B224">
            <v>2022</v>
          </cell>
          <cell r="C224">
            <v>3</v>
          </cell>
          <cell r="D224">
            <v>30</v>
          </cell>
          <cell r="E224" t="str">
            <v>MUNICIPALIDADES</v>
          </cell>
          <cell r="F224">
            <v>4</v>
          </cell>
          <cell r="G224">
            <v>56</v>
          </cell>
          <cell r="H224" t="str">
            <v>MUNICIPALIDAD DE JOSE A. FASSARDI</v>
          </cell>
          <cell r="I224">
            <v>9</v>
          </cell>
          <cell r="J224">
            <v>3</v>
          </cell>
          <cell r="K224">
            <v>12</v>
          </cell>
          <cell r="L224">
            <v>13</v>
          </cell>
          <cell r="M224">
            <v>5</v>
          </cell>
          <cell r="N224">
            <v>18</v>
          </cell>
          <cell r="O224">
            <v>30</v>
          </cell>
        </row>
        <row r="225">
          <cell r="A225" t="str">
            <v>MUNICIPALIDAD DE MBOCAYATY DEL GUAIRA</v>
          </cell>
          <cell r="B225">
            <v>2022</v>
          </cell>
          <cell r="C225">
            <v>3</v>
          </cell>
          <cell r="D225">
            <v>30</v>
          </cell>
          <cell r="E225" t="str">
            <v>MUNICIPALIDADES</v>
          </cell>
          <cell r="F225">
            <v>4</v>
          </cell>
          <cell r="G225">
            <v>57</v>
          </cell>
          <cell r="H225" t="str">
            <v>MUNICIPALIDAD DE MBOCAYATY DEL GUAIRA</v>
          </cell>
          <cell r="I225">
            <v>11</v>
          </cell>
          <cell r="J225">
            <v>3</v>
          </cell>
          <cell r="K225">
            <v>14</v>
          </cell>
          <cell r="L225">
            <v>11</v>
          </cell>
          <cell r="M225">
            <v>2</v>
          </cell>
          <cell r="N225">
            <v>13</v>
          </cell>
          <cell r="O225">
            <v>27</v>
          </cell>
        </row>
        <row r="226">
          <cell r="A226" t="str">
            <v>MUNICIPALIDAD DE NATALICIO TALAVERA</v>
          </cell>
          <cell r="B226">
            <v>2022</v>
          </cell>
          <cell r="C226">
            <v>3</v>
          </cell>
          <cell r="D226">
            <v>30</v>
          </cell>
          <cell r="E226" t="str">
            <v>MUNICIPALIDADES</v>
          </cell>
          <cell r="F226">
            <v>4</v>
          </cell>
          <cell r="G226">
            <v>58</v>
          </cell>
          <cell r="H226" t="str">
            <v>MUNICIPALIDAD DE NATALICIO TALAVERA</v>
          </cell>
          <cell r="I226">
            <v>9</v>
          </cell>
          <cell r="J226">
            <v>2</v>
          </cell>
          <cell r="K226">
            <v>11</v>
          </cell>
          <cell r="L226">
            <v>22</v>
          </cell>
          <cell r="M226">
            <v>10</v>
          </cell>
          <cell r="N226">
            <v>32</v>
          </cell>
          <cell r="O226">
            <v>43</v>
          </cell>
        </row>
        <row r="227">
          <cell r="A227" t="str">
            <v>MUNICIPALIDAD DE ÑUMI</v>
          </cell>
          <cell r="B227">
            <v>2022</v>
          </cell>
          <cell r="C227">
            <v>1</v>
          </cell>
          <cell r="D227">
            <v>30</v>
          </cell>
          <cell r="E227" t="str">
            <v>MUNICIPALIDADES</v>
          </cell>
          <cell r="F227">
            <v>4</v>
          </cell>
          <cell r="G227">
            <v>59</v>
          </cell>
          <cell r="H227" t="str">
            <v>MUNICIPALIDAD DE Ã‘UMI</v>
          </cell>
          <cell r="I227">
            <v>19</v>
          </cell>
          <cell r="J227">
            <v>4</v>
          </cell>
          <cell r="K227">
            <v>23</v>
          </cell>
          <cell r="L227">
            <v>16</v>
          </cell>
          <cell r="M227">
            <v>8</v>
          </cell>
          <cell r="N227">
            <v>24</v>
          </cell>
          <cell r="O227">
            <v>47</v>
          </cell>
        </row>
        <row r="228">
          <cell r="A228" t="str">
            <v>MUNICIPALIDAD DE SAN SALVADOR</v>
          </cell>
          <cell r="B228">
            <v>2022</v>
          </cell>
          <cell r="C228">
            <v>3</v>
          </cell>
          <cell r="D228">
            <v>30</v>
          </cell>
          <cell r="E228" t="str">
            <v>MUNICIPALIDADES</v>
          </cell>
          <cell r="F228">
            <v>4</v>
          </cell>
          <cell r="G228">
            <v>60</v>
          </cell>
          <cell r="H228" t="str">
            <v>MUNICIPALIDAD DE SAN SALVADOR</v>
          </cell>
          <cell r="I228">
            <v>8</v>
          </cell>
          <cell r="J228">
            <v>3</v>
          </cell>
          <cell r="K228">
            <v>11</v>
          </cell>
          <cell r="L228">
            <v>38</v>
          </cell>
          <cell r="M228">
            <v>22</v>
          </cell>
          <cell r="N228">
            <v>60</v>
          </cell>
          <cell r="O228">
            <v>71</v>
          </cell>
        </row>
        <row r="229">
          <cell r="A229" t="str">
            <v>MUNICIPALIDAD DE YATAITY DEL GUAIRÁ</v>
          </cell>
          <cell r="B229">
            <v>2022</v>
          </cell>
          <cell r="C229">
            <v>2</v>
          </cell>
          <cell r="D229">
            <v>30</v>
          </cell>
          <cell r="E229" t="str">
            <v>MUNICIPALIDADES</v>
          </cell>
          <cell r="F229">
            <v>4</v>
          </cell>
          <cell r="G229">
            <v>61</v>
          </cell>
          <cell r="H229" t="str">
            <v>MUNICIPALIDAD DE YATAITY DEL GUAIRA</v>
          </cell>
          <cell r="I229">
            <v>9</v>
          </cell>
          <cell r="J229">
            <v>1</v>
          </cell>
          <cell r="K229">
            <v>10</v>
          </cell>
          <cell r="L229">
            <v>7</v>
          </cell>
          <cell r="M229">
            <v>7</v>
          </cell>
          <cell r="N229">
            <v>14</v>
          </cell>
          <cell r="O229">
            <v>24</v>
          </cell>
        </row>
        <row r="230">
          <cell r="A230" t="str">
            <v>MUNICIPALIDAD DE DR. BOTTRELL</v>
          </cell>
          <cell r="B230">
            <v>2022</v>
          </cell>
          <cell r="C230">
            <v>3</v>
          </cell>
          <cell r="D230">
            <v>30</v>
          </cell>
          <cell r="E230" t="str">
            <v>MUNICIPALIDADES</v>
          </cell>
          <cell r="F230">
            <v>4</v>
          </cell>
          <cell r="G230">
            <v>62</v>
          </cell>
          <cell r="H230" t="str">
            <v>MUNICIPALIDAD DE DR. BOTRELL</v>
          </cell>
          <cell r="I230">
            <v>9</v>
          </cell>
          <cell r="J230">
            <v>3</v>
          </cell>
          <cell r="K230">
            <v>12</v>
          </cell>
          <cell r="L230">
            <v>11</v>
          </cell>
          <cell r="M230">
            <v>14</v>
          </cell>
          <cell r="N230">
            <v>25</v>
          </cell>
          <cell r="O230">
            <v>37</v>
          </cell>
        </row>
        <row r="231">
          <cell r="A231" t="str">
            <v>MUNICIPALIDAD DE PASO YOBAI</v>
          </cell>
          <cell r="B231">
            <v>2022</v>
          </cell>
          <cell r="C231">
            <v>3</v>
          </cell>
          <cell r="D231">
            <v>30</v>
          </cell>
          <cell r="E231" t="str">
            <v>MUNICIPALIDADES</v>
          </cell>
          <cell r="F231">
            <v>4</v>
          </cell>
          <cell r="G231">
            <v>63</v>
          </cell>
          <cell r="H231" t="str">
            <v>MUNICIPALIDAD DE PASO YOBAI</v>
          </cell>
          <cell r="I231">
            <v>10</v>
          </cell>
          <cell r="J231">
            <v>1</v>
          </cell>
          <cell r="K231">
            <v>11</v>
          </cell>
          <cell r="L231">
            <v>18</v>
          </cell>
          <cell r="M231">
            <v>9</v>
          </cell>
          <cell r="N231">
            <v>27</v>
          </cell>
          <cell r="O231">
            <v>38</v>
          </cell>
        </row>
        <row r="232">
          <cell r="A232" t="str">
            <v>MUNICIPALIDAD DE TEBICUARY</v>
          </cell>
          <cell r="B232">
            <v>2022</v>
          </cell>
          <cell r="C232">
            <v>3</v>
          </cell>
          <cell r="D232">
            <v>30</v>
          </cell>
          <cell r="E232" t="str">
            <v>MUNICIPALIDADES</v>
          </cell>
          <cell r="F232">
            <v>4</v>
          </cell>
          <cell r="G232">
            <v>234</v>
          </cell>
          <cell r="H232" t="str">
            <v>MUNICIPALIDAD DE TEBICUARY</v>
          </cell>
          <cell r="I232">
            <v>12</v>
          </cell>
          <cell r="J232">
            <v>6</v>
          </cell>
          <cell r="K232">
            <v>18</v>
          </cell>
          <cell r="L232">
            <v>23</v>
          </cell>
          <cell r="M232">
            <v>17</v>
          </cell>
          <cell r="N232">
            <v>40</v>
          </cell>
          <cell r="O232">
            <v>58</v>
          </cell>
        </row>
        <row r="233">
          <cell r="A233" t="str">
            <v>MUNICIPALIDAD DE CORONEL OVIEDO</v>
          </cell>
          <cell r="B233">
            <v>2022</v>
          </cell>
          <cell r="C233">
            <v>3</v>
          </cell>
          <cell r="D233">
            <v>30</v>
          </cell>
          <cell r="E233" t="str">
            <v>MUNICIPALIDADES</v>
          </cell>
          <cell r="F233">
            <v>5</v>
          </cell>
          <cell r="G233">
            <v>64</v>
          </cell>
          <cell r="H233" t="str">
            <v>MUNICIPALIDAD DE CORONEL OVIEDO</v>
          </cell>
          <cell r="I233">
            <v>82</v>
          </cell>
          <cell r="J233">
            <v>34</v>
          </cell>
          <cell r="K233">
            <v>116</v>
          </cell>
          <cell r="L233">
            <v>121</v>
          </cell>
          <cell r="M233">
            <v>91</v>
          </cell>
          <cell r="N233">
            <v>212</v>
          </cell>
          <cell r="O233">
            <v>328</v>
          </cell>
        </row>
        <row r="234">
          <cell r="A234" t="str">
            <v>MUNICIPALIDAD DE CAAGUAZU</v>
          </cell>
          <cell r="B234">
            <v>2022</v>
          </cell>
          <cell r="C234">
            <v>3</v>
          </cell>
          <cell r="D234">
            <v>30</v>
          </cell>
          <cell r="E234" t="str">
            <v>MUNICIPALIDADES</v>
          </cell>
          <cell r="F234">
            <v>5</v>
          </cell>
          <cell r="G234">
            <v>65</v>
          </cell>
          <cell r="H234" t="str">
            <v>MUNICIPALIDAD DE CAAGUAZU</v>
          </cell>
          <cell r="I234">
            <v>32</v>
          </cell>
          <cell r="J234">
            <v>12</v>
          </cell>
          <cell r="K234">
            <v>44</v>
          </cell>
          <cell r="L234">
            <v>109</v>
          </cell>
          <cell r="M234">
            <v>52</v>
          </cell>
          <cell r="N234">
            <v>161</v>
          </cell>
          <cell r="O234">
            <v>205</v>
          </cell>
        </row>
        <row r="235">
          <cell r="A235" t="str">
            <v>MUNICIPALIDAD DE CARAYAO</v>
          </cell>
          <cell r="B235">
            <v>2022</v>
          </cell>
          <cell r="C235">
            <v>3</v>
          </cell>
          <cell r="D235">
            <v>30</v>
          </cell>
          <cell r="E235" t="str">
            <v>MUNICIPALIDADES</v>
          </cell>
          <cell r="F235">
            <v>5</v>
          </cell>
          <cell r="G235">
            <v>66</v>
          </cell>
          <cell r="H235" t="str">
            <v>MUNICIPALIDAD DE CARAYAO</v>
          </cell>
          <cell r="I235">
            <v>12</v>
          </cell>
          <cell r="J235">
            <v>1</v>
          </cell>
          <cell r="K235">
            <v>13</v>
          </cell>
          <cell r="L235">
            <v>14</v>
          </cell>
          <cell r="M235">
            <v>6</v>
          </cell>
          <cell r="N235">
            <v>20</v>
          </cell>
          <cell r="O235">
            <v>33</v>
          </cell>
        </row>
        <row r="236">
          <cell r="A236" t="str">
            <v>MUNICIPALIDAD DE DR. CECILIO BAEZ</v>
          </cell>
          <cell r="B236">
            <v>2022</v>
          </cell>
          <cell r="C236">
            <v>3</v>
          </cell>
          <cell r="D236">
            <v>30</v>
          </cell>
          <cell r="E236" t="str">
            <v>MUNICIPALIDADES</v>
          </cell>
          <cell r="F236">
            <v>5</v>
          </cell>
          <cell r="G236">
            <v>67</v>
          </cell>
          <cell r="H236" t="str">
            <v>MUNICIPALIDAD DE DR. CECILIO BAEZ</v>
          </cell>
          <cell r="I236">
            <v>7</v>
          </cell>
          <cell r="J236">
            <v>5</v>
          </cell>
          <cell r="K236">
            <v>12</v>
          </cell>
          <cell r="L236">
            <v>20</v>
          </cell>
          <cell r="M236">
            <v>5</v>
          </cell>
          <cell r="N236">
            <v>25</v>
          </cell>
          <cell r="O236">
            <v>37</v>
          </cell>
        </row>
        <row r="237">
          <cell r="A237" t="str">
            <v>MUNICIPALIDAD DE SANTA ROSA DEL MBUTUY</v>
          </cell>
          <cell r="B237">
            <v>2022</v>
          </cell>
          <cell r="C237">
            <v>3</v>
          </cell>
          <cell r="D237">
            <v>30</v>
          </cell>
          <cell r="E237" t="str">
            <v>MUNICIPALIDADES</v>
          </cell>
          <cell r="F237">
            <v>5</v>
          </cell>
          <cell r="G237">
            <v>68</v>
          </cell>
          <cell r="H237" t="str">
            <v>MUNICIPALIDAD DE SANTA.ROSA DEL MBUTUY</v>
          </cell>
          <cell r="I237">
            <v>10</v>
          </cell>
          <cell r="J237">
            <v>1</v>
          </cell>
          <cell r="K237">
            <v>11</v>
          </cell>
          <cell r="L237">
            <v>8</v>
          </cell>
          <cell r="M237">
            <v>10</v>
          </cell>
          <cell r="N237">
            <v>18</v>
          </cell>
          <cell r="O237">
            <v>29</v>
          </cell>
        </row>
        <row r="238">
          <cell r="A238" t="str">
            <v>MUNICIPALIDAD DE DR. JUAN MANUEL FRUTOS</v>
          </cell>
          <cell r="B238">
            <v>2022</v>
          </cell>
          <cell r="C238">
            <v>3</v>
          </cell>
          <cell r="D238">
            <v>30</v>
          </cell>
          <cell r="E238" t="str">
            <v>MUNICIPALIDADES</v>
          </cell>
          <cell r="F238">
            <v>5</v>
          </cell>
          <cell r="G238">
            <v>69</v>
          </cell>
          <cell r="H238" t="str">
            <v>MUNICIPALIDAD DE DR. JUAN MANUEL FRUTOS</v>
          </cell>
          <cell r="I238">
            <v>14</v>
          </cell>
          <cell r="J238">
            <v>9</v>
          </cell>
          <cell r="K238">
            <v>23</v>
          </cell>
          <cell r="L238">
            <v>34</v>
          </cell>
          <cell r="M238">
            <v>17</v>
          </cell>
          <cell r="N238">
            <v>51</v>
          </cell>
          <cell r="O238">
            <v>74</v>
          </cell>
        </row>
        <row r="239">
          <cell r="A239" t="str">
            <v>MUNICIPALIDAD DE REPATRIACION</v>
          </cell>
          <cell r="B239">
            <v>2022</v>
          </cell>
          <cell r="C239">
            <v>3</v>
          </cell>
          <cell r="D239">
            <v>30</v>
          </cell>
          <cell r="E239" t="str">
            <v>MUNICIPALIDADES</v>
          </cell>
          <cell r="F239">
            <v>5</v>
          </cell>
          <cell r="G239">
            <v>70</v>
          </cell>
          <cell r="H239" t="str">
            <v>MUNICIPALIDAD DE REPATRIACION</v>
          </cell>
          <cell r="I239">
            <v>9</v>
          </cell>
          <cell r="J239">
            <v>3</v>
          </cell>
          <cell r="K239">
            <v>12</v>
          </cell>
          <cell r="L239">
            <v>26</v>
          </cell>
          <cell r="M239">
            <v>10</v>
          </cell>
          <cell r="N239">
            <v>36</v>
          </cell>
          <cell r="O239">
            <v>48</v>
          </cell>
        </row>
        <row r="240">
          <cell r="A240" t="str">
            <v>MUNICIPALIDAD DE NUEVA LONDRES</v>
          </cell>
          <cell r="B240">
            <v>2022</v>
          </cell>
          <cell r="C240">
            <v>2</v>
          </cell>
          <cell r="D240">
            <v>30</v>
          </cell>
          <cell r="E240" t="str">
            <v>MUNICIPALIDADES</v>
          </cell>
          <cell r="F240">
            <v>5</v>
          </cell>
          <cell r="G240">
            <v>71</v>
          </cell>
          <cell r="H240" t="str">
            <v>MUNICIPALIDAD DE NUEVA LONDRES</v>
          </cell>
          <cell r="I240">
            <v>9</v>
          </cell>
          <cell r="J240">
            <v>3</v>
          </cell>
          <cell r="K240">
            <v>12</v>
          </cell>
          <cell r="L240">
            <v>4</v>
          </cell>
          <cell r="M240">
            <v>6</v>
          </cell>
          <cell r="N240">
            <v>10</v>
          </cell>
          <cell r="O240">
            <v>22</v>
          </cell>
        </row>
        <row r="241">
          <cell r="A241" t="str">
            <v>MUNICIPALIDAD DE SAN JOAQUIN</v>
          </cell>
          <cell r="B241">
            <v>2022</v>
          </cell>
          <cell r="C241">
            <v>3</v>
          </cell>
          <cell r="D241">
            <v>30</v>
          </cell>
          <cell r="E241" t="str">
            <v>MUNICIPALIDADES</v>
          </cell>
          <cell r="F241">
            <v>5</v>
          </cell>
          <cell r="G241">
            <v>72</v>
          </cell>
          <cell r="H241" t="str">
            <v>MUNICIPALIDAD DE SAN JOAQUIN</v>
          </cell>
          <cell r="I241">
            <v>11</v>
          </cell>
          <cell r="J241">
            <v>2</v>
          </cell>
          <cell r="K241">
            <v>13</v>
          </cell>
          <cell r="L241">
            <v>9</v>
          </cell>
          <cell r="M241">
            <v>3</v>
          </cell>
          <cell r="N241">
            <v>12</v>
          </cell>
          <cell r="O241">
            <v>25</v>
          </cell>
        </row>
        <row r="242">
          <cell r="A242" t="str">
            <v>MUNICIPALIDAD DE SAN JOSÉ DE LOS ARROYOS</v>
          </cell>
          <cell r="B242">
            <v>2022</v>
          </cell>
          <cell r="C242">
            <v>2</v>
          </cell>
          <cell r="D242">
            <v>30</v>
          </cell>
          <cell r="E242" t="str">
            <v>MUNICIPALIDADES</v>
          </cell>
          <cell r="F242">
            <v>5</v>
          </cell>
          <cell r="G242">
            <v>73</v>
          </cell>
          <cell r="H242" t="str">
            <v>MUNICIPALIDAD DE SAN JOSE DE LOS ARROYOS</v>
          </cell>
          <cell r="I242">
            <v>19</v>
          </cell>
          <cell r="J242">
            <v>6</v>
          </cell>
          <cell r="K242">
            <v>25</v>
          </cell>
          <cell r="L242">
            <v>20</v>
          </cell>
          <cell r="M242">
            <v>10</v>
          </cell>
          <cell r="N242">
            <v>30</v>
          </cell>
          <cell r="O242">
            <v>55</v>
          </cell>
        </row>
        <row r="243">
          <cell r="A243" t="str">
            <v>MUNICIPALIDAD DE YHU</v>
          </cell>
          <cell r="B243">
            <v>2022</v>
          </cell>
          <cell r="C243">
            <v>2</v>
          </cell>
          <cell r="D243">
            <v>30</v>
          </cell>
          <cell r="E243" t="str">
            <v>MUNICIPALIDADES</v>
          </cell>
          <cell r="F243">
            <v>5</v>
          </cell>
          <cell r="G243">
            <v>74</v>
          </cell>
          <cell r="H243" t="str">
            <v>MUNICIPALIDAD DE YHU</v>
          </cell>
          <cell r="I243">
            <v>15</v>
          </cell>
          <cell r="J243">
            <v>4</v>
          </cell>
          <cell r="K243">
            <v>19</v>
          </cell>
          <cell r="L243">
            <v>28</v>
          </cell>
          <cell r="M243">
            <v>18</v>
          </cell>
          <cell r="N243">
            <v>46</v>
          </cell>
          <cell r="O243">
            <v>65</v>
          </cell>
        </row>
        <row r="244">
          <cell r="A244" t="str">
            <v>MUNICIPALIDAD DE DR. J. EULOGIO ESTIGARRIBIA</v>
          </cell>
          <cell r="B244">
            <v>2021</v>
          </cell>
          <cell r="C244">
            <v>12</v>
          </cell>
          <cell r="D244">
            <v>30</v>
          </cell>
          <cell r="E244" t="str">
            <v>MUNICIPALIDADES</v>
          </cell>
          <cell r="F244">
            <v>5</v>
          </cell>
          <cell r="G244">
            <v>75</v>
          </cell>
          <cell r="H244" t="str">
            <v>MUNICIPALIDAD DE DR. J. EULOGIO ESTIGARRIBIA</v>
          </cell>
          <cell r="I244">
            <v>17</v>
          </cell>
          <cell r="J244">
            <v>4</v>
          </cell>
          <cell r="K244">
            <v>21</v>
          </cell>
          <cell r="L244">
            <v>85</v>
          </cell>
          <cell r="M244">
            <v>47</v>
          </cell>
          <cell r="N244">
            <v>132</v>
          </cell>
          <cell r="O244">
            <v>153</v>
          </cell>
        </row>
        <row r="245">
          <cell r="A245" t="str">
            <v>MUNICIPALIDAD DE R.I. 3 CORRALES</v>
          </cell>
          <cell r="B245">
            <v>2022</v>
          </cell>
          <cell r="C245">
            <v>1</v>
          </cell>
          <cell r="D245">
            <v>30</v>
          </cell>
          <cell r="E245" t="str">
            <v>MUNICIPALIDADES</v>
          </cell>
          <cell r="F245">
            <v>5</v>
          </cell>
          <cell r="G245">
            <v>76</v>
          </cell>
          <cell r="H245" t="str">
            <v>MUNICIPALIDAD DE R.I. 3 CORRALES</v>
          </cell>
          <cell r="I245">
            <v>11</v>
          </cell>
          <cell r="J245">
            <v>1</v>
          </cell>
          <cell r="K245">
            <v>12</v>
          </cell>
          <cell r="L245">
            <v>8</v>
          </cell>
          <cell r="M245">
            <v>6</v>
          </cell>
          <cell r="N245">
            <v>14</v>
          </cell>
          <cell r="O245">
            <v>26</v>
          </cell>
        </row>
        <row r="246">
          <cell r="A246" t="str">
            <v>MUNICIPALIDAD DE RAUL ARSENIO OVIEDO</v>
          </cell>
          <cell r="B246">
            <v>2022</v>
          </cell>
          <cell r="C246">
            <v>3</v>
          </cell>
          <cell r="D246">
            <v>30</v>
          </cell>
          <cell r="E246" t="str">
            <v>MUNICIPALIDADES</v>
          </cell>
          <cell r="F246">
            <v>5</v>
          </cell>
          <cell r="G246">
            <v>77</v>
          </cell>
          <cell r="H246" t="str">
            <v>MUNICIPALIDAD DE RAUL ARSENIO OVIEDO</v>
          </cell>
          <cell r="I246">
            <v>14</v>
          </cell>
          <cell r="J246">
            <v>3</v>
          </cell>
          <cell r="K246">
            <v>17</v>
          </cell>
          <cell r="L246">
            <v>17</v>
          </cell>
          <cell r="M246">
            <v>8</v>
          </cell>
          <cell r="N246">
            <v>25</v>
          </cell>
          <cell r="O246">
            <v>42</v>
          </cell>
        </row>
        <row r="247">
          <cell r="A247" t="str">
            <v>MUNICIPALIDAD DE JOSE DOMINGO OCAMPOS</v>
          </cell>
          <cell r="B247">
            <v>2022</v>
          </cell>
          <cell r="C247">
            <v>3</v>
          </cell>
          <cell r="D247">
            <v>30</v>
          </cell>
          <cell r="E247" t="str">
            <v>MUNICIPALIDADES</v>
          </cell>
          <cell r="F247">
            <v>5</v>
          </cell>
          <cell r="G247">
            <v>78</v>
          </cell>
          <cell r="H247" t="str">
            <v>MUNICIPALIDAD DE JOSE DOMINGO OCAMPOS</v>
          </cell>
          <cell r="I247">
            <v>14</v>
          </cell>
          <cell r="J247">
            <v>7</v>
          </cell>
          <cell r="K247">
            <v>21</v>
          </cell>
          <cell r="L247">
            <v>25</v>
          </cell>
          <cell r="M247">
            <v>12</v>
          </cell>
          <cell r="N247">
            <v>37</v>
          </cell>
          <cell r="O247">
            <v>58</v>
          </cell>
        </row>
        <row r="248">
          <cell r="A248" t="str">
            <v>MUNICIPALIDAD DE MARISCAL FRANCISCO SOLANO LOPEZ</v>
          </cell>
          <cell r="B248">
            <v>2022</v>
          </cell>
          <cell r="C248">
            <v>3</v>
          </cell>
          <cell r="D248">
            <v>30</v>
          </cell>
          <cell r="E248" t="str">
            <v>MUNICIPALIDADES</v>
          </cell>
          <cell r="F248">
            <v>5</v>
          </cell>
          <cell r="G248">
            <v>79</v>
          </cell>
          <cell r="H248" t="str">
            <v>MUNICIPALIDAD DE MARISCAL FRANCISCO SOLANO LOPEZ</v>
          </cell>
          <cell r="I248">
            <v>17</v>
          </cell>
          <cell r="J248">
            <v>8</v>
          </cell>
          <cell r="K248">
            <v>25</v>
          </cell>
          <cell r="L248">
            <v>5</v>
          </cell>
          <cell r="M248">
            <v>0</v>
          </cell>
          <cell r="N248">
            <v>5</v>
          </cell>
          <cell r="O248">
            <v>30</v>
          </cell>
        </row>
        <row r="249">
          <cell r="A249" t="str">
            <v>MUNICIPALIDAD DE 3 DE FEBRERO</v>
          </cell>
          <cell r="B249">
            <v>2022</v>
          </cell>
          <cell r="C249">
            <v>3</v>
          </cell>
          <cell r="D249">
            <v>30</v>
          </cell>
          <cell r="E249" t="str">
            <v>MUNICIPALIDADES</v>
          </cell>
          <cell r="F249">
            <v>5</v>
          </cell>
          <cell r="G249">
            <v>81</v>
          </cell>
          <cell r="H249" t="str">
            <v>MUNICIPALIDAD DE 3 DE FEBRERO</v>
          </cell>
          <cell r="I249">
            <v>9</v>
          </cell>
          <cell r="J249">
            <v>4</v>
          </cell>
          <cell r="K249">
            <v>13</v>
          </cell>
          <cell r="L249">
            <v>26</v>
          </cell>
          <cell r="M249">
            <v>13</v>
          </cell>
          <cell r="N249">
            <v>39</v>
          </cell>
          <cell r="O249">
            <v>52</v>
          </cell>
        </row>
        <row r="250">
          <cell r="A250" t="str">
            <v>MUNICIPALIDAD DE SIMON BOLIVAR</v>
          </cell>
          <cell r="B250">
            <v>2022</v>
          </cell>
          <cell r="C250">
            <v>3</v>
          </cell>
          <cell r="D250">
            <v>30</v>
          </cell>
          <cell r="E250" t="str">
            <v>MUNICIPALIDADES</v>
          </cell>
          <cell r="F250">
            <v>5</v>
          </cell>
          <cell r="G250">
            <v>82</v>
          </cell>
          <cell r="H250" t="str">
            <v>MUNICIPALIDAD DE SIMON BOLIVAR</v>
          </cell>
          <cell r="I250">
            <v>9</v>
          </cell>
          <cell r="J250">
            <v>3</v>
          </cell>
          <cell r="K250">
            <v>12</v>
          </cell>
          <cell r="L250">
            <v>18</v>
          </cell>
          <cell r="M250">
            <v>5</v>
          </cell>
          <cell r="N250">
            <v>23</v>
          </cell>
          <cell r="O250">
            <v>35</v>
          </cell>
        </row>
        <row r="251">
          <cell r="A251" t="str">
            <v>MUNICIPALIDAD DE VAQUERIA</v>
          </cell>
          <cell r="B251">
            <v>2022</v>
          </cell>
          <cell r="C251">
            <v>3</v>
          </cell>
          <cell r="D251">
            <v>30</v>
          </cell>
          <cell r="E251" t="str">
            <v>MUNICIPALIDADES</v>
          </cell>
          <cell r="F251">
            <v>5</v>
          </cell>
          <cell r="G251">
            <v>83</v>
          </cell>
          <cell r="H251" t="str">
            <v>MUNICIPALIDAD DE VAQUERIA</v>
          </cell>
          <cell r="I251">
            <v>9</v>
          </cell>
          <cell r="J251">
            <v>3</v>
          </cell>
          <cell r="K251">
            <v>12</v>
          </cell>
          <cell r="L251">
            <v>8</v>
          </cell>
          <cell r="M251">
            <v>7</v>
          </cell>
          <cell r="N251">
            <v>15</v>
          </cell>
          <cell r="O251">
            <v>27</v>
          </cell>
        </row>
        <row r="252">
          <cell r="A252" t="str">
            <v>MUNICIPALIDAD DE TEMBIAPORA</v>
          </cell>
          <cell r="B252">
            <v>2022</v>
          </cell>
          <cell r="C252">
            <v>3</v>
          </cell>
          <cell r="D252">
            <v>30</v>
          </cell>
          <cell r="E252" t="str">
            <v>MUNICIPALIDADES</v>
          </cell>
          <cell r="F252">
            <v>5</v>
          </cell>
          <cell r="G252">
            <v>233</v>
          </cell>
          <cell r="H252" t="str">
            <v>MUNICIPALIDAD DE TEMBIAPORA</v>
          </cell>
          <cell r="I252">
            <v>14</v>
          </cell>
          <cell r="J252">
            <v>1</v>
          </cell>
          <cell r="K252">
            <v>15</v>
          </cell>
          <cell r="L252">
            <v>12</v>
          </cell>
          <cell r="M252">
            <v>9</v>
          </cell>
          <cell r="N252">
            <v>21</v>
          </cell>
          <cell r="O252">
            <v>36</v>
          </cell>
        </row>
        <row r="253">
          <cell r="A253" t="str">
            <v>MUNICIPALIDAD DE NUEVA TOLEDO</v>
          </cell>
          <cell r="B253">
            <v>2021</v>
          </cell>
          <cell r="C253">
            <v>5</v>
          </cell>
          <cell r="D253">
            <v>30</v>
          </cell>
          <cell r="E253" t="str">
            <v>MUNICIPALIDADES</v>
          </cell>
          <cell r="F253">
            <v>5</v>
          </cell>
          <cell r="G253">
            <v>243</v>
          </cell>
          <cell r="H253" t="str">
            <v>MUNICIPALIDAD DE NUEVA TOLEDO</v>
          </cell>
          <cell r="I253">
            <v>6</v>
          </cell>
          <cell r="J253">
            <v>5</v>
          </cell>
          <cell r="K253">
            <v>11</v>
          </cell>
          <cell r="L253">
            <v>10</v>
          </cell>
          <cell r="M253">
            <v>5</v>
          </cell>
          <cell r="N253">
            <v>15</v>
          </cell>
          <cell r="O253">
            <v>26</v>
          </cell>
        </row>
        <row r="254">
          <cell r="A254" t="str">
            <v>MUNICIPALIDAD DE CAAZAPA</v>
          </cell>
          <cell r="B254">
            <v>2022</v>
          </cell>
          <cell r="C254">
            <v>3</v>
          </cell>
          <cell r="D254">
            <v>30</v>
          </cell>
          <cell r="E254" t="str">
            <v>MUNICIPALIDADES</v>
          </cell>
          <cell r="F254">
            <v>6</v>
          </cell>
          <cell r="G254">
            <v>84</v>
          </cell>
          <cell r="H254" t="str">
            <v>MUNICIPALIDAD DE CAAZAPA</v>
          </cell>
          <cell r="I254">
            <v>25</v>
          </cell>
          <cell r="J254">
            <v>9</v>
          </cell>
          <cell r="K254">
            <v>34</v>
          </cell>
          <cell r="L254">
            <v>63</v>
          </cell>
          <cell r="M254">
            <v>23</v>
          </cell>
          <cell r="N254">
            <v>86</v>
          </cell>
          <cell r="O254">
            <v>120</v>
          </cell>
        </row>
        <row r="255">
          <cell r="A255" t="str">
            <v>MUNICIPALIDAD DE ABAI</v>
          </cell>
          <cell r="B255">
            <v>2022</v>
          </cell>
          <cell r="C255">
            <v>2</v>
          </cell>
          <cell r="D255">
            <v>30</v>
          </cell>
          <cell r="E255" t="str">
            <v>MUNICIPALIDADES</v>
          </cell>
          <cell r="F255">
            <v>6</v>
          </cell>
          <cell r="G255">
            <v>85</v>
          </cell>
          <cell r="H255" t="str">
            <v>MUNICIPALIDAD DE ABAI</v>
          </cell>
          <cell r="I255">
            <v>12</v>
          </cell>
          <cell r="J255">
            <v>4</v>
          </cell>
          <cell r="K255">
            <v>16</v>
          </cell>
          <cell r="L255">
            <v>19</v>
          </cell>
          <cell r="M255">
            <v>15</v>
          </cell>
          <cell r="N255">
            <v>34</v>
          </cell>
          <cell r="O255">
            <v>50</v>
          </cell>
        </row>
        <row r="256">
          <cell r="A256" t="str">
            <v>MUNICIPALIDAD DE BUENA VISTA</v>
          </cell>
          <cell r="B256">
            <v>2022</v>
          </cell>
          <cell r="C256">
            <v>3</v>
          </cell>
          <cell r="D256">
            <v>30</v>
          </cell>
          <cell r="E256" t="str">
            <v>MUNICIPALIDADES</v>
          </cell>
          <cell r="F256">
            <v>6</v>
          </cell>
          <cell r="G256">
            <v>86</v>
          </cell>
          <cell r="H256" t="str">
            <v>MUNICIPALIDAD DE BUENA VISTA</v>
          </cell>
          <cell r="I256">
            <v>15</v>
          </cell>
          <cell r="J256">
            <v>3</v>
          </cell>
          <cell r="K256">
            <v>18</v>
          </cell>
          <cell r="L256">
            <v>15</v>
          </cell>
          <cell r="M256">
            <v>4</v>
          </cell>
          <cell r="N256">
            <v>19</v>
          </cell>
          <cell r="O256">
            <v>37</v>
          </cell>
        </row>
        <row r="257">
          <cell r="A257" t="str">
            <v>MUNICIPALIDAD DE DR. MOISES BERTONI</v>
          </cell>
          <cell r="B257">
            <v>2022</v>
          </cell>
          <cell r="C257">
            <v>3</v>
          </cell>
          <cell r="D257">
            <v>30</v>
          </cell>
          <cell r="E257" t="str">
            <v>MUNICIPALIDADES</v>
          </cell>
          <cell r="F257">
            <v>6</v>
          </cell>
          <cell r="G257">
            <v>87</v>
          </cell>
          <cell r="H257" t="str">
            <v>MUNICIPALIDAD DE DR. MOISES BERTONI</v>
          </cell>
          <cell r="I257">
            <v>9</v>
          </cell>
          <cell r="J257">
            <v>1</v>
          </cell>
          <cell r="K257">
            <v>10</v>
          </cell>
          <cell r="L257">
            <v>10</v>
          </cell>
          <cell r="M257">
            <v>5</v>
          </cell>
          <cell r="N257">
            <v>15</v>
          </cell>
          <cell r="O257">
            <v>25</v>
          </cell>
        </row>
        <row r="258">
          <cell r="A258" t="str">
            <v>MUNICIPALIDAD DE GENERAL HIGINIO MORINIGO</v>
          </cell>
          <cell r="B258">
            <v>2022</v>
          </cell>
          <cell r="C258">
            <v>3</v>
          </cell>
          <cell r="D258">
            <v>30</v>
          </cell>
          <cell r="E258" t="str">
            <v>MUNICIPALIDADES</v>
          </cell>
          <cell r="F258">
            <v>6</v>
          </cell>
          <cell r="G258">
            <v>88</v>
          </cell>
          <cell r="H258" t="str">
            <v>MUNICIPALIDAD DE GRAL.MORINIGO</v>
          </cell>
          <cell r="I258">
            <v>5</v>
          </cell>
          <cell r="J258">
            <v>1</v>
          </cell>
          <cell r="K258">
            <v>6</v>
          </cell>
          <cell r="L258">
            <v>27</v>
          </cell>
          <cell r="M258">
            <v>8</v>
          </cell>
          <cell r="N258">
            <v>35</v>
          </cell>
          <cell r="O258">
            <v>41</v>
          </cell>
        </row>
        <row r="259">
          <cell r="A259" t="str">
            <v>MUNICIPALIDAD DE MACIEL</v>
          </cell>
          <cell r="B259">
            <v>2022</v>
          </cell>
          <cell r="C259">
            <v>3</v>
          </cell>
          <cell r="D259">
            <v>30</v>
          </cell>
          <cell r="E259" t="str">
            <v>MUNICIPALIDADES</v>
          </cell>
          <cell r="F259">
            <v>6</v>
          </cell>
          <cell r="G259">
            <v>89</v>
          </cell>
          <cell r="H259" t="str">
            <v>MUNICIPALIDAD DE MACIEL</v>
          </cell>
          <cell r="I259">
            <v>9</v>
          </cell>
          <cell r="J259">
            <v>2</v>
          </cell>
          <cell r="K259">
            <v>11</v>
          </cell>
          <cell r="L259">
            <v>18</v>
          </cell>
          <cell r="M259">
            <v>10</v>
          </cell>
          <cell r="N259">
            <v>28</v>
          </cell>
          <cell r="O259">
            <v>39</v>
          </cell>
        </row>
        <row r="260">
          <cell r="A260" t="str">
            <v>MUNICIPALIDAD DE SAN JUAN NEPOMUCENO</v>
          </cell>
          <cell r="B260">
            <v>2022</v>
          </cell>
          <cell r="C260">
            <v>3</v>
          </cell>
          <cell r="D260">
            <v>30</v>
          </cell>
          <cell r="E260" t="str">
            <v>MUNICIPALIDADES</v>
          </cell>
          <cell r="F260">
            <v>6</v>
          </cell>
          <cell r="G260">
            <v>90</v>
          </cell>
          <cell r="H260" t="str">
            <v>MUNICIPALIDAD DE SAN JUAN NEPOMUCENO</v>
          </cell>
          <cell r="I260">
            <v>17</v>
          </cell>
          <cell r="J260">
            <v>6</v>
          </cell>
          <cell r="K260">
            <v>23</v>
          </cell>
          <cell r="L260">
            <v>26</v>
          </cell>
          <cell r="M260">
            <v>22</v>
          </cell>
          <cell r="N260">
            <v>48</v>
          </cell>
          <cell r="O260">
            <v>71</v>
          </cell>
        </row>
        <row r="261">
          <cell r="A261" t="str">
            <v>MUNICIPALIDAD DE TAVAI</v>
          </cell>
          <cell r="B261">
            <v>2022</v>
          </cell>
          <cell r="C261">
            <v>2</v>
          </cell>
          <cell r="D261">
            <v>30</v>
          </cell>
          <cell r="E261" t="str">
            <v>MUNICIPALIDADES</v>
          </cell>
          <cell r="F261">
            <v>6</v>
          </cell>
          <cell r="G261">
            <v>91</v>
          </cell>
          <cell r="H261" t="str">
            <v>MUNICIPALIDAD DE TAVAI</v>
          </cell>
          <cell r="I261">
            <v>9</v>
          </cell>
          <cell r="J261">
            <v>2</v>
          </cell>
          <cell r="K261">
            <v>11</v>
          </cell>
          <cell r="L261">
            <v>16</v>
          </cell>
          <cell r="M261">
            <v>6</v>
          </cell>
          <cell r="N261">
            <v>22</v>
          </cell>
          <cell r="O261">
            <v>33</v>
          </cell>
        </row>
        <row r="262">
          <cell r="A262" t="str">
            <v>MUNICIPALIDAD DE FULGENCIO YEGROS</v>
          </cell>
          <cell r="B262">
            <v>2022</v>
          </cell>
          <cell r="C262">
            <v>3</v>
          </cell>
          <cell r="D262">
            <v>30</v>
          </cell>
          <cell r="E262" t="str">
            <v>MUNICIPALIDADES</v>
          </cell>
          <cell r="F262">
            <v>6</v>
          </cell>
          <cell r="G262">
            <v>92</v>
          </cell>
          <cell r="H262" t="str">
            <v>MUNICIPALIDAD DE FULGENCIO YEGROS</v>
          </cell>
          <cell r="I262">
            <v>8</v>
          </cell>
          <cell r="J262">
            <v>7</v>
          </cell>
          <cell r="K262">
            <v>15</v>
          </cell>
          <cell r="L262">
            <v>23</v>
          </cell>
          <cell r="M262">
            <v>7</v>
          </cell>
          <cell r="N262">
            <v>30</v>
          </cell>
          <cell r="O262">
            <v>45</v>
          </cell>
        </row>
        <row r="263">
          <cell r="A263" t="str">
            <v>MUNICIPALIDAD DE YUTY</v>
          </cell>
          <cell r="B263">
            <v>2022</v>
          </cell>
          <cell r="C263">
            <v>3</v>
          </cell>
          <cell r="D263">
            <v>30</v>
          </cell>
          <cell r="E263" t="str">
            <v>MUNICIPALIDADES</v>
          </cell>
          <cell r="F263">
            <v>6</v>
          </cell>
          <cell r="G263">
            <v>93</v>
          </cell>
          <cell r="H263" t="str">
            <v>MUNICIPALIDAD DE YUTY</v>
          </cell>
          <cell r="I263">
            <v>13</v>
          </cell>
          <cell r="J263">
            <v>13</v>
          </cell>
          <cell r="K263">
            <v>26</v>
          </cell>
          <cell r="L263">
            <v>44</v>
          </cell>
          <cell r="M263">
            <v>23</v>
          </cell>
          <cell r="N263">
            <v>67</v>
          </cell>
          <cell r="O263">
            <v>93</v>
          </cell>
        </row>
        <row r="264">
          <cell r="A264" t="str">
            <v>MUNICIPALIDAD DE 3 DE MAYO</v>
          </cell>
          <cell r="B264">
            <v>2022</v>
          </cell>
          <cell r="C264">
            <v>3</v>
          </cell>
          <cell r="D264">
            <v>30</v>
          </cell>
          <cell r="E264" t="str">
            <v>MUNICIPALIDADES</v>
          </cell>
          <cell r="F264">
            <v>6</v>
          </cell>
          <cell r="G264">
            <v>245</v>
          </cell>
          <cell r="H264" t="str">
            <v>MUNICIPALIDAD DE 3 DE MAYO</v>
          </cell>
          <cell r="I264">
            <v>11</v>
          </cell>
          <cell r="J264">
            <v>3</v>
          </cell>
          <cell r="K264">
            <v>14</v>
          </cell>
          <cell r="L264">
            <v>18</v>
          </cell>
          <cell r="M264">
            <v>4</v>
          </cell>
          <cell r="N264">
            <v>22</v>
          </cell>
          <cell r="O264">
            <v>36</v>
          </cell>
        </row>
        <row r="265">
          <cell r="A265" t="str">
            <v>MUNICIPALIDAD DE ENCARNACIÓN</v>
          </cell>
          <cell r="B265">
            <v>2022</v>
          </cell>
          <cell r="C265">
            <v>3</v>
          </cell>
          <cell r="D265">
            <v>30</v>
          </cell>
          <cell r="E265" t="str">
            <v>MUNICIPALIDADES</v>
          </cell>
          <cell r="F265">
            <v>7</v>
          </cell>
          <cell r="G265">
            <v>94</v>
          </cell>
          <cell r="H265" t="str">
            <v>MUNICIPALIDAD DE ENCARNACION</v>
          </cell>
          <cell r="I265">
            <v>168</v>
          </cell>
          <cell r="J265">
            <v>84</v>
          </cell>
          <cell r="K265">
            <v>252</v>
          </cell>
          <cell r="L265">
            <v>784</v>
          </cell>
          <cell r="M265">
            <v>489</v>
          </cell>
          <cell r="N265">
            <v>1273</v>
          </cell>
          <cell r="O265">
            <v>1525</v>
          </cell>
        </row>
        <row r="266">
          <cell r="A266" t="str">
            <v>MUNICIPALIDAD DE BELLA VISTA</v>
          </cell>
          <cell r="B266">
            <v>2022</v>
          </cell>
          <cell r="C266">
            <v>2</v>
          </cell>
          <cell r="D266">
            <v>30</v>
          </cell>
          <cell r="E266" t="str">
            <v>MUNICIPALIDADES</v>
          </cell>
          <cell r="F266">
            <v>7</v>
          </cell>
          <cell r="G266">
            <v>95</v>
          </cell>
          <cell r="H266" t="str">
            <v>MUNICIPALIDAD DE BELLA VISTA</v>
          </cell>
          <cell r="I266">
            <v>19</v>
          </cell>
          <cell r="J266">
            <v>6</v>
          </cell>
          <cell r="K266">
            <v>25</v>
          </cell>
          <cell r="L266">
            <v>30</v>
          </cell>
          <cell r="M266">
            <v>17</v>
          </cell>
          <cell r="N266">
            <v>47</v>
          </cell>
          <cell r="O266">
            <v>72</v>
          </cell>
        </row>
        <row r="267">
          <cell r="A267" t="str">
            <v>MUNICIPALIDAD DE CAMBYRETA</v>
          </cell>
          <cell r="B267">
            <v>2022</v>
          </cell>
          <cell r="C267">
            <v>2</v>
          </cell>
          <cell r="D267">
            <v>30</v>
          </cell>
          <cell r="E267" t="str">
            <v>MUNICIPALIDADES</v>
          </cell>
          <cell r="F267">
            <v>7</v>
          </cell>
          <cell r="G267">
            <v>96</v>
          </cell>
          <cell r="H267" t="str">
            <v>MUNICIPALIDAD DE CAMBYRETA</v>
          </cell>
          <cell r="I267">
            <v>21</v>
          </cell>
          <cell r="J267">
            <v>14</v>
          </cell>
          <cell r="K267">
            <v>35</v>
          </cell>
          <cell r="L267">
            <v>94</v>
          </cell>
          <cell r="M267">
            <v>49</v>
          </cell>
          <cell r="N267">
            <v>143</v>
          </cell>
          <cell r="O267">
            <v>178</v>
          </cell>
        </row>
        <row r="268">
          <cell r="A268" t="str">
            <v>MUNICIPALIDAD DE CAPITAN MEZA</v>
          </cell>
          <cell r="B268">
            <v>2022</v>
          </cell>
          <cell r="C268">
            <v>2</v>
          </cell>
          <cell r="D268">
            <v>30</v>
          </cell>
          <cell r="E268" t="str">
            <v>MUNICIPALIDADES</v>
          </cell>
          <cell r="F268">
            <v>7</v>
          </cell>
          <cell r="G268">
            <v>97</v>
          </cell>
          <cell r="H268" t="str">
            <v>MUNICIPALIDAD DE CAPITAN MEZA</v>
          </cell>
          <cell r="I268">
            <v>24</v>
          </cell>
          <cell r="J268">
            <v>5</v>
          </cell>
          <cell r="K268">
            <v>29</v>
          </cell>
          <cell r="L268">
            <v>24</v>
          </cell>
          <cell r="M268">
            <v>15</v>
          </cell>
          <cell r="N268">
            <v>39</v>
          </cell>
          <cell r="O268">
            <v>68</v>
          </cell>
        </row>
        <row r="269">
          <cell r="A269" t="str">
            <v>MUNICIPALIDAD DE CAPITAN MIRANDA</v>
          </cell>
          <cell r="B269">
            <v>2022</v>
          </cell>
          <cell r="C269">
            <v>2</v>
          </cell>
          <cell r="D269">
            <v>30</v>
          </cell>
          <cell r="E269" t="str">
            <v>MUNICIPALIDADES</v>
          </cell>
          <cell r="F269">
            <v>7</v>
          </cell>
          <cell r="G269">
            <v>98</v>
          </cell>
          <cell r="H269" t="str">
            <v>MUNICIPALIDAD DE CAPITAN MIRANDA</v>
          </cell>
          <cell r="I269">
            <v>15</v>
          </cell>
          <cell r="J269">
            <v>10</v>
          </cell>
          <cell r="K269">
            <v>25</v>
          </cell>
          <cell r="L269">
            <v>33</v>
          </cell>
          <cell r="M269">
            <v>13</v>
          </cell>
          <cell r="N269">
            <v>46</v>
          </cell>
          <cell r="O269">
            <v>71</v>
          </cell>
        </row>
        <row r="270">
          <cell r="A270" t="str">
            <v>MUNICIPALIDAD DE NUEVA ALBORADA</v>
          </cell>
          <cell r="B270">
            <v>2022</v>
          </cell>
          <cell r="C270">
            <v>3</v>
          </cell>
          <cell r="D270">
            <v>30</v>
          </cell>
          <cell r="E270" t="str">
            <v>MUNICIPALIDADES</v>
          </cell>
          <cell r="F270">
            <v>7</v>
          </cell>
          <cell r="G270">
            <v>99</v>
          </cell>
          <cell r="H270" t="str">
            <v>MUNICIPALIDAD DE NUEVA ALBORADA</v>
          </cell>
          <cell r="I270">
            <v>7</v>
          </cell>
          <cell r="J270">
            <v>3</v>
          </cell>
          <cell r="K270">
            <v>10</v>
          </cell>
          <cell r="L270">
            <v>8</v>
          </cell>
          <cell r="M270">
            <v>8</v>
          </cell>
          <cell r="N270">
            <v>16</v>
          </cell>
          <cell r="O270">
            <v>26</v>
          </cell>
        </row>
        <row r="271">
          <cell r="A271" t="str">
            <v>MUNICIPALIDAD DE CARMEN DEL PARANÁ</v>
          </cell>
          <cell r="B271">
            <v>2022</v>
          </cell>
          <cell r="C271">
            <v>3</v>
          </cell>
          <cell r="D271">
            <v>30</v>
          </cell>
          <cell r="E271" t="str">
            <v>MUNICIPALIDADES</v>
          </cell>
          <cell r="F271">
            <v>7</v>
          </cell>
          <cell r="G271">
            <v>100</v>
          </cell>
          <cell r="H271" t="str">
            <v>MUNICIPALIDAD DE CARMEN DEL PARANA</v>
          </cell>
          <cell r="I271">
            <v>14</v>
          </cell>
          <cell r="J271">
            <v>8</v>
          </cell>
          <cell r="K271">
            <v>22</v>
          </cell>
          <cell r="L271">
            <v>39</v>
          </cell>
          <cell r="M271">
            <v>21</v>
          </cell>
          <cell r="N271">
            <v>60</v>
          </cell>
          <cell r="O271">
            <v>82</v>
          </cell>
        </row>
        <row r="272">
          <cell r="A272" t="str">
            <v>MUNICIPALIDAD DE CORONEL BOGADO</v>
          </cell>
          <cell r="B272">
            <v>2022</v>
          </cell>
          <cell r="C272">
            <v>3</v>
          </cell>
          <cell r="D272">
            <v>30</v>
          </cell>
          <cell r="E272" t="str">
            <v>MUNICIPALIDADES</v>
          </cell>
          <cell r="F272">
            <v>7</v>
          </cell>
          <cell r="G272">
            <v>101</v>
          </cell>
          <cell r="H272" t="str">
            <v>MUNICIPALIDAD DE CORONEL BOGADO</v>
          </cell>
          <cell r="I272">
            <v>27</v>
          </cell>
          <cell r="J272">
            <v>6</v>
          </cell>
          <cell r="K272">
            <v>33</v>
          </cell>
          <cell r="L272">
            <v>50</v>
          </cell>
          <cell r="M272">
            <v>16</v>
          </cell>
          <cell r="N272">
            <v>66</v>
          </cell>
          <cell r="O272">
            <v>99</v>
          </cell>
        </row>
        <row r="273">
          <cell r="A273" t="str">
            <v>MUNICIPALIDAD DE CARLOS ANTONIO LOPEZ</v>
          </cell>
          <cell r="B273">
            <v>2022</v>
          </cell>
          <cell r="C273">
            <v>3</v>
          </cell>
          <cell r="D273">
            <v>30</v>
          </cell>
          <cell r="E273" t="str">
            <v>MUNICIPALIDADES</v>
          </cell>
          <cell r="F273">
            <v>7</v>
          </cell>
          <cell r="G273">
            <v>102</v>
          </cell>
          <cell r="H273" t="str">
            <v>MUNICIPALIDAD DE CARLOS ANTONIO LOPEZ</v>
          </cell>
          <cell r="I273">
            <v>17</v>
          </cell>
          <cell r="J273">
            <v>3</v>
          </cell>
          <cell r="K273">
            <v>20</v>
          </cell>
          <cell r="L273">
            <v>45</v>
          </cell>
          <cell r="M273">
            <v>16</v>
          </cell>
          <cell r="N273">
            <v>61</v>
          </cell>
          <cell r="O273">
            <v>81</v>
          </cell>
        </row>
        <row r="274">
          <cell r="A274" t="str">
            <v>MUNICIPALIDAD DE NATALIO</v>
          </cell>
          <cell r="B274">
            <v>2022</v>
          </cell>
          <cell r="C274">
            <v>3</v>
          </cell>
          <cell r="D274">
            <v>30</v>
          </cell>
          <cell r="E274" t="str">
            <v>MUNICIPALIDADES</v>
          </cell>
          <cell r="F274">
            <v>7</v>
          </cell>
          <cell r="G274">
            <v>103</v>
          </cell>
          <cell r="H274" t="str">
            <v>MUNICIPALIDAD DE NATALIO</v>
          </cell>
          <cell r="I274">
            <v>15</v>
          </cell>
          <cell r="J274">
            <v>8</v>
          </cell>
          <cell r="K274">
            <v>23</v>
          </cell>
          <cell r="L274">
            <v>35</v>
          </cell>
          <cell r="M274">
            <v>12</v>
          </cell>
          <cell r="N274">
            <v>47</v>
          </cell>
          <cell r="O274">
            <v>70</v>
          </cell>
        </row>
        <row r="275">
          <cell r="A275" t="str">
            <v>MUNICIPALIDAD DE FRAM</v>
          </cell>
          <cell r="B275">
            <v>2022</v>
          </cell>
          <cell r="C275">
            <v>3</v>
          </cell>
          <cell r="D275">
            <v>30</v>
          </cell>
          <cell r="E275" t="str">
            <v>MUNICIPALIDADES</v>
          </cell>
          <cell r="F275">
            <v>7</v>
          </cell>
          <cell r="G275">
            <v>104</v>
          </cell>
          <cell r="H275" t="str">
            <v>MUNICIPALIDAD DE FRAM</v>
          </cell>
          <cell r="I275">
            <v>17</v>
          </cell>
          <cell r="J275">
            <v>13</v>
          </cell>
          <cell r="K275">
            <v>30</v>
          </cell>
          <cell r="L275">
            <v>24</v>
          </cell>
          <cell r="M275">
            <v>7</v>
          </cell>
          <cell r="N275">
            <v>31</v>
          </cell>
          <cell r="O275">
            <v>61</v>
          </cell>
        </row>
        <row r="276">
          <cell r="A276" t="str">
            <v>MUNICIPALIDAD DE GENERAL ARTIGAS</v>
          </cell>
          <cell r="B276">
            <v>2022</v>
          </cell>
          <cell r="C276">
            <v>3</v>
          </cell>
          <cell r="D276">
            <v>30</v>
          </cell>
          <cell r="E276" t="str">
            <v>MUNICIPALIDADES</v>
          </cell>
          <cell r="F276">
            <v>7</v>
          </cell>
          <cell r="G276">
            <v>105</v>
          </cell>
          <cell r="H276" t="str">
            <v>MUNICIPALIDAD DE GENERAL ARTIGAS</v>
          </cell>
          <cell r="I276">
            <v>11</v>
          </cell>
          <cell r="J276">
            <v>10</v>
          </cell>
          <cell r="K276">
            <v>21</v>
          </cell>
          <cell r="L276">
            <v>24</v>
          </cell>
          <cell r="M276">
            <v>17</v>
          </cell>
          <cell r="N276">
            <v>41</v>
          </cell>
          <cell r="O276">
            <v>62</v>
          </cell>
        </row>
        <row r="277">
          <cell r="A277" t="str">
            <v>MUNICIPALIDAD DE GENERAL DELGADO</v>
          </cell>
          <cell r="B277">
            <v>2022</v>
          </cell>
          <cell r="C277">
            <v>2</v>
          </cell>
          <cell r="D277">
            <v>30</v>
          </cell>
          <cell r="E277" t="str">
            <v>MUNICIPALIDADES</v>
          </cell>
          <cell r="F277">
            <v>7</v>
          </cell>
          <cell r="G277">
            <v>106</v>
          </cell>
          <cell r="H277" t="str">
            <v>MUNICIPALIDAD DE GENERAL DELGADO</v>
          </cell>
          <cell r="I277">
            <v>12</v>
          </cell>
          <cell r="J277">
            <v>5</v>
          </cell>
          <cell r="K277">
            <v>17</v>
          </cell>
          <cell r="L277">
            <v>15</v>
          </cell>
          <cell r="M277">
            <v>11</v>
          </cell>
          <cell r="N277">
            <v>26</v>
          </cell>
          <cell r="O277">
            <v>43</v>
          </cell>
        </row>
        <row r="278">
          <cell r="A278" t="str">
            <v>MUNICIPALIDAD DE HOHENAU</v>
          </cell>
          <cell r="B278">
            <v>2022</v>
          </cell>
          <cell r="C278">
            <v>3</v>
          </cell>
          <cell r="D278">
            <v>30</v>
          </cell>
          <cell r="E278" t="str">
            <v>MUNICIPALIDADES</v>
          </cell>
          <cell r="F278">
            <v>7</v>
          </cell>
          <cell r="G278">
            <v>107</v>
          </cell>
          <cell r="H278" t="str">
            <v>MUNICIPALIDAD DE HOHENAU</v>
          </cell>
          <cell r="I278">
            <v>17</v>
          </cell>
          <cell r="J278">
            <v>10</v>
          </cell>
          <cell r="K278">
            <v>27</v>
          </cell>
          <cell r="L278">
            <v>48</v>
          </cell>
          <cell r="M278">
            <v>23</v>
          </cell>
          <cell r="N278">
            <v>71</v>
          </cell>
          <cell r="O278">
            <v>98</v>
          </cell>
        </row>
        <row r="279">
          <cell r="A279" t="str">
            <v>MUNICIPALIDAD DE JESÚS</v>
          </cell>
          <cell r="B279">
            <v>2022</v>
          </cell>
          <cell r="C279">
            <v>2</v>
          </cell>
          <cell r="D279">
            <v>30</v>
          </cell>
          <cell r="E279" t="str">
            <v>MUNICIPALIDADES</v>
          </cell>
          <cell r="F279">
            <v>7</v>
          </cell>
          <cell r="G279">
            <v>108</v>
          </cell>
          <cell r="H279" t="str">
            <v>MUNICIPALIDAD DE JESUS</v>
          </cell>
          <cell r="I279">
            <v>10</v>
          </cell>
          <cell r="J279">
            <v>4</v>
          </cell>
          <cell r="K279">
            <v>14</v>
          </cell>
          <cell r="L279">
            <v>4</v>
          </cell>
          <cell r="M279">
            <v>3</v>
          </cell>
          <cell r="N279">
            <v>7</v>
          </cell>
          <cell r="O279">
            <v>21</v>
          </cell>
        </row>
        <row r="280">
          <cell r="A280" t="str">
            <v>MUNICIPALIDAD DE JOSÉ LEANDRO OVIEDO</v>
          </cell>
          <cell r="B280">
            <v>2022</v>
          </cell>
          <cell r="C280">
            <v>2</v>
          </cell>
          <cell r="D280">
            <v>30</v>
          </cell>
          <cell r="E280" t="str">
            <v>MUNICIPALIDADES</v>
          </cell>
          <cell r="F280">
            <v>7</v>
          </cell>
          <cell r="G280">
            <v>109</v>
          </cell>
          <cell r="H280" t="str">
            <v>MUNICIPALIDAD DE JOSE LEANDRO OVIEDO</v>
          </cell>
          <cell r="I280">
            <v>6</v>
          </cell>
          <cell r="J280">
            <v>8</v>
          </cell>
          <cell r="K280">
            <v>14</v>
          </cell>
          <cell r="L280">
            <v>11</v>
          </cell>
          <cell r="M280">
            <v>7</v>
          </cell>
          <cell r="N280">
            <v>18</v>
          </cell>
          <cell r="O280">
            <v>32</v>
          </cell>
        </row>
        <row r="281">
          <cell r="A281" t="str">
            <v>MUNICIPALIDAD DE OBLIGADO</v>
          </cell>
          <cell r="B281">
            <v>2022</v>
          </cell>
          <cell r="C281">
            <v>3</v>
          </cell>
          <cell r="D281">
            <v>30</v>
          </cell>
          <cell r="E281" t="str">
            <v>MUNICIPALIDADES</v>
          </cell>
          <cell r="F281">
            <v>7</v>
          </cell>
          <cell r="G281">
            <v>110</v>
          </cell>
          <cell r="H281" t="str">
            <v>MUNICIPALIDAD DE OBLIGADO</v>
          </cell>
          <cell r="I281">
            <v>17</v>
          </cell>
          <cell r="J281">
            <v>12</v>
          </cell>
          <cell r="K281">
            <v>29</v>
          </cell>
          <cell r="L281">
            <v>57</v>
          </cell>
          <cell r="M281">
            <v>33</v>
          </cell>
          <cell r="N281">
            <v>90</v>
          </cell>
          <cell r="O281">
            <v>119</v>
          </cell>
        </row>
        <row r="282">
          <cell r="A282" t="str">
            <v>MUNICIPALIDAD DE MAYOR OTAÑO</v>
          </cell>
          <cell r="B282">
            <v>2022</v>
          </cell>
          <cell r="C282">
            <v>3</v>
          </cell>
          <cell r="D282">
            <v>30</v>
          </cell>
          <cell r="E282" t="str">
            <v>MUNICIPALIDADES</v>
          </cell>
          <cell r="F282">
            <v>7</v>
          </cell>
          <cell r="G282">
            <v>111</v>
          </cell>
          <cell r="H282" t="str">
            <v>MUNICIPALIDAD DE MAYOR OTAÃ‘O</v>
          </cell>
          <cell r="I282">
            <v>11</v>
          </cell>
          <cell r="J282">
            <v>5</v>
          </cell>
          <cell r="K282">
            <v>16</v>
          </cell>
          <cell r="L282">
            <v>28</v>
          </cell>
          <cell r="M282">
            <v>15</v>
          </cell>
          <cell r="N282">
            <v>43</v>
          </cell>
          <cell r="O282">
            <v>59</v>
          </cell>
        </row>
        <row r="283">
          <cell r="A283" t="str">
            <v>MUNICIPALIDAD DE SAN COSME Y DAMIÁN</v>
          </cell>
          <cell r="B283">
            <v>2022</v>
          </cell>
          <cell r="C283">
            <v>3</v>
          </cell>
          <cell r="D283">
            <v>30</v>
          </cell>
          <cell r="E283" t="str">
            <v>MUNICIPALIDADES</v>
          </cell>
          <cell r="F283">
            <v>7</v>
          </cell>
          <cell r="G283">
            <v>112</v>
          </cell>
          <cell r="H283" t="str">
            <v>MUNICIPALIDAD DE SAN COSME Y SAN DAMIAN</v>
          </cell>
          <cell r="I283">
            <v>12</v>
          </cell>
          <cell r="J283">
            <v>4</v>
          </cell>
          <cell r="K283">
            <v>16</v>
          </cell>
          <cell r="L283">
            <v>35</v>
          </cell>
          <cell r="M283">
            <v>31</v>
          </cell>
          <cell r="N283">
            <v>66</v>
          </cell>
          <cell r="O283">
            <v>82</v>
          </cell>
        </row>
        <row r="284">
          <cell r="A284" t="str">
            <v>MUNICIPALIDAD DE SAN PEDRO DEL PARANÁ</v>
          </cell>
          <cell r="B284">
            <v>2022</v>
          </cell>
          <cell r="C284">
            <v>3</v>
          </cell>
          <cell r="D284">
            <v>30</v>
          </cell>
          <cell r="E284" t="str">
            <v>MUNICIPALIDADES</v>
          </cell>
          <cell r="F284">
            <v>7</v>
          </cell>
          <cell r="G284">
            <v>113</v>
          </cell>
          <cell r="H284" t="str">
            <v>MUNICIPALIDAD DE SAN PEDRO DEL PARANA</v>
          </cell>
          <cell r="I284">
            <v>18</v>
          </cell>
          <cell r="J284">
            <v>4</v>
          </cell>
          <cell r="K284">
            <v>22</v>
          </cell>
          <cell r="L284">
            <v>51</v>
          </cell>
          <cell r="M284">
            <v>20</v>
          </cell>
          <cell r="N284">
            <v>71</v>
          </cell>
          <cell r="O284">
            <v>93</v>
          </cell>
        </row>
        <row r="285">
          <cell r="A285" t="str">
            <v>MUNICIPALIDAD DE SAN RAFAEL DEL PARANÁ</v>
          </cell>
          <cell r="B285">
            <v>2022</v>
          </cell>
          <cell r="C285">
            <v>3</v>
          </cell>
          <cell r="D285">
            <v>30</v>
          </cell>
          <cell r="E285" t="str">
            <v>MUNICIPALIDADES</v>
          </cell>
          <cell r="F285">
            <v>7</v>
          </cell>
          <cell r="G285">
            <v>114</v>
          </cell>
          <cell r="H285" t="str">
            <v>MUNICIPALIDAD DE SAN RAFAEL DEL PARANA</v>
          </cell>
          <cell r="I285">
            <v>19</v>
          </cell>
          <cell r="J285">
            <v>4</v>
          </cell>
          <cell r="K285">
            <v>23</v>
          </cell>
          <cell r="L285">
            <v>67</v>
          </cell>
          <cell r="M285">
            <v>31</v>
          </cell>
          <cell r="N285">
            <v>98</v>
          </cell>
          <cell r="O285">
            <v>121</v>
          </cell>
        </row>
        <row r="286">
          <cell r="A286" t="str">
            <v>MUNICIPALIDAD DE TRINIDAD</v>
          </cell>
          <cell r="B286">
            <v>2022</v>
          </cell>
          <cell r="C286">
            <v>3</v>
          </cell>
          <cell r="D286">
            <v>30</v>
          </cell>
          <cell r="E286" t="str">
            <v>MUNICIPALIDADES</v>
          </cell>
          <cell r="F286">
            <v>7</v>
          </cell>
          <cell r="G286">
            <v>115</v>
          </cell>
          <cell r="H286" t="str">
            <v>MUNICIPALIDAD DE TRINIDAD</v>
          </cell>
          <cell r="I286">
            <v>11</v>
          </cell>
          <cell r="J286">
            <v>11</v>
          </cell>
          <cell r="K286">
            <v>22</v>
          </cell>
          <cell r="L286">
            <v>10</v>
          </cell>
          <cell r="M286">
            <v>8</v>
          </cell>
          <cell r="N286">
            <v>18</v>
          </cell>
          <cell r="O286">
            <v>40</v>
          </cell>
        </row>
        <row r="287">
          <cell r="A287" t="str">
            <v>MUNICIPALIDAD DE EDELIRA</v>
          </cell>
          <cell r="B287">
            <v>2022</v>
          </cell>
          <cell r="C287">
            <v>3</v>
          </cell>
          <cell r="D287">
            <v>30</v>
          </cell>
          <cell r="E287" t="str">
            <v>MUNICIPALIDADES</v>
          </cell>
          <cell r="F287">
            <v>7</v>
          </cell>
          <cell r="G287">
            <v>116</v>
          </cell>
          <cell r="H287" t="str">
            <v>MUNICIPALIDAD DE EDELIRA</v>
          </cell>
          <cell r="I287">
            <v>12</v>
          </cell>
          <cell r="J287">
            <v>7</v>
          </cell>
          <cell r="K287">
            <v>19</v>
          </cell>
          <cell r="L287">
            <v>27</v>
          </cell>
          <cell r="M287">
            <v>22</v>
          </cell>
          <cell r="N287">
            <v>49</v>
          </cell>
          <cell r="O287">
            <v>68</v>
          </cell>
        </row>
        <row r="288">
          <cell r="A288" t="str">
            <v>MUNICIPALIDAD DE TOMAS ROMERO PEREIRA</v>
          </cell>
          <cell r="B288">
            <v>2022</v>
          </cell>
          <cell r="C288">
            <v>2</v>
          </cell>
          <cell r="D288">
            <v>30</v>
          </cell>
          <cell r="E288" t="str">
            <v>MUNICIPALIDADES</v>
          </cell>
          <cell r="F288">
            <v>7</v>
          </cell>
          <cell r="G288">
            <v>117</v>
          </cell>
          <cell r="H288" t="str">
            <v>MUNICIPALIDAD DE TOMAS ROMERO PEREIRA</v>
          </cell>
          <cell r="I288">
            <v>15</v>
          </cell>
          <cell r="J288">
            <v>5</v>
          </cell>
          <cell r="K288">
            <v>20</v>
          </cell>
          <cell r="L288">
            <v>78</v>
          </cell>
          <cell r="M288">
            <v>38</v>
          </cell>
          <cell r="N288">
            <v>116</v>
          </cell>
          <cell r="O288">
            <v>136</v>
          </cell>
        </row>
        <row r="289">
          <cell r="A289" t="str">
            <v>MUNICIPALIDAD DE ALTO VERA</v>
          </cell>
          <cell r="B289">
            <v>2022</v>
          </cell>
          <cell r="C289">
            <v>3</v>
          </cell>
          <cell r="D289">
            <v>30</v>
          </cell>
          <cell r="E289" t="str">
            <v>MUNICIPALIDADES</v>
          </cell>
          <cell r="F289">
            <v>7</v>
          </cell>
          <cell r="G289">
            <v>118</v>
          </cell>
          <cell r="H289" t="str">
            <v>MUNICIPALIDAD DE ALTO VERA</v>
          </cell>
          <cell r="I289">
            <v>13</v>
          </cell>
          <cell r="J289">
            <v>3</v>
          </cell>
          <cell r="K289">
            <v>16</v>
          </cell>
          <cell r="L289">
            <v>25</v>
          </cell>
          <cell r="M289">
            <v>4</v>
          </cell>
          <cell r="N289">
            <v>29</v>
          </cell>
          <cell r="O289">
            <v>45</v>
          </cell>
        </row>
        <row r="290">
          <cell r="A290" t="str">
            <v>MUNICIPALIDAD DE LA PAZ</v>
          </cell>
          <cell r="B290">
            <v>2022</v>
          </cell>
          <cell r="C290">
            <v>2</v>
          </cell>
          <cell r="D290">
            <v>30</v>
          </cell>
          <cell r="E290" t="str">
            <v>MUNICIPALIDADES</v>
          </cell>
          <cell r="F290">
            <v>7</v>
          </cell>
          <cell r="G290">
            <v>119</v>
          </cell>
          <cell r="H290" t="str">
            <v>MUNICIPALIDAD DE LA PAZ</v>
          </cell>
          <cell r="I290">
            <v>9</v>
          </cell>
          <cell r="J290">
            <v>4</v>
          </cell>
          <cell r="K290">
            <v>13</v>
          </cell>
          <cell r="L290">
            <v>9</v>
          </cell>
          <cell r="M290">
            <v>9</v>
          </cell>
          <cell r="N290">
            <v>18</v>
          </cell>
          <cell r="O290">
            <v>31</v>
          </cell>
        </row>
        <row r="291">
          <cell r="A291" t="str">
            <v>MUNICIPALIDAD DE YATYTAY</v>
          </cell>
          <cell r="B291">
            <v>2022</v>
          </cell>
          <cell r="C291">
            <v>2</v>
          </cell>
          <cell r="D291">
            <v>30</v>
          </cell>
          <cell r="E291" t="str">
            <v>MUNICIPALIDADES</v>
          </cell>
          <cell r="F291">
            <v>7</v>
          </cell>
          <cell r="G291">
            <v>120</v>
          </cell>
          <cell r="H291" t="str">
            <v>MUNICIPALIDAD DE YATYTAY</v>
          </cell>
          <cell r="I291">
            <v>14</v>
          </cell>
          <cell r="J291">
            <v>3</v>
          </cell>
          <cell r="K291">
            <v>17</v>
          </cell>
          <cell r="L291">
            <v>38</v>
          </cell>
          <cell r="M291">
            <v>14</v>
          </cell>
          <cell r="N291">
            <v>52</v>
          </cell>
          <cell r="O291">
            <v>69</v>
          </cell>
        </row>
        <row r="292">
          <cell r="A292" t="str">
            <v>MUNICIPALIDAD DE SAN JUAN DEL PARANA</v>
          </cell>
          <cell r="B292">
            <v>2022</v>
          </cell>
          <cell r="C292">
            <v>3</v>
          </cell>
          <cell r="D292">
            <v>30</v>
          </cell>
          <cell r="E292" t="str">
            <v>MUNICIPALIDADES</v>
          </cell>
          <cell r="F292">
            <v>7</v>
          </cell>
          <cell r="G292">
            <v>121</v>
          </cell>
          <cell r="H292" t="str">
            <v>MUNICIPALIDAD DE SAN JUAN DEL PARANA</v>
          </cell>
          <cell r="I292">
            <v>13</v>
          </cell>
          <cell r="J292">
            <v>3</v>
          </cell>
          <cell r="K292">
            <v>16</v>
          </cell>
          <cell r="L292">
            <v>55</v>
          </cell>
          <cell r="M292">
            <v>33</v>
          </cell>
          <cell r="N292">
            <v>88</v>
          </cell>
          <cell r="O292">
            <v>104</v>
          </cell>
        </row>
        <row r="293">
          <cell r="A293" t="str">
            <v>MUNICIPALIDAD DE PIRAPÓ</v>
          </cell>
          <cell r="B293">
            <v>2022</v>
          </cell>
          <cell r="C293">
            <v>3</v>
          </cell>
          <cell r="D293">
            <v>30</v>
          </cell>
          <cell r="E293" t="str">
            <v>MUNICIPALIDADES</v>
          </cell>
          <cell r="F293">
            <v>7</v>
          </cell>
          <cell r="G293">
            <v>122</v>
          </cell>
          <cell r="H293" t="str">
            <v>MUNICIPALIDAD DE PIRAPO</v>
          </cell>
          <cell r="I293">
            <v>16</v>
          </cell>
          <cell r="J293">
            <v>5</v>
          </cell>
          <cell r="K293">
            <v>21</v>
          </cell>
          <cell r="L293">
            <v>26</v>
          </cell>
          <cell r="M293">
            <v>18</v>
          </cell>
          <cell r="N293">
            <v>44</v>
          </cell>
          <cell r="O293">
            <v>65</v>
          </cell>
        </row>
        <row r="294">
          <cell r="A294" t="str">
            <v>MUNICIPALIDAD DE ITAPUA POTY</v>
          </cell>
          <cell r="B294">
            <v>2022</v>
          </cell>
          <cell r="C294">
            <v>3</v>
          </cell>
          <cell r="D294">
            <v>30</v>
          </cell>
          <cell r="E294" t="str">
            <v>MUNICIPALIDADES</v>
          </cell>
          <cell r="F294">
            <v>7</v>
          </cell>
          <cell r="G294">
            <v>123</v>
          </cell>
          <cell r="H294" t="str">
            <v>MUNICIPALIDAD DE ITAPUA POTY</v>
          </cell>
          <cell r="I294">
            <v>15</v>
          </cell>
          <cell r="J294">
            <v>9</v>
          </cell>
          <cell r="K294">
            <v>24</v>
          </cell>
          <cell r="L294">
            <v>25</v>
          </cell>
          <cell r="M294">
            <v>5</v>
          </cell>
          <cell r="N294">
            <v>30</v>
          </cell>
          <cell r="O294">
            <v>54</v>
          </cell>
        </row>
        <row r="295">
          <cell r="A295" t="str">
            <v>MUNICIPALIDAD DE SAN JUAN BAUTISTA</v>
          </cell>
          <cell r="B295">
            <v>2022</v>
          </cell>
          <cell r="C295">
            <v>3</v>
          </cell>
          <cell r="D295">
            <v>30</v>
          </cell>
          <cell r="E295" t="str">
            <v>MUNICIPALIDADES</v>
          </cell>
          <cell r="F295">
            <v>8</v>
          </cell>
          <cell r="G295">
            <v>124</v>
          </cell>
          <cell r="H295" t="str">
            <v>MUNICIPALIDAD DE SAN JUAN BAUSTISTA DE LAS MISIONES</v>
          </cell>
          <cell r="I295">
            <v>19</v>
          </cell>
          <cell r="J295">
            <v>14</v>
          </cell>
          <cell r="K295">
            <v>33</v>
          </cell>
          <cell r="L295">
            <v>52</v>
          </cell>
          <cell r="M295">
            <v>12</v>
          </cell>
          <cell r="N295">
            <v>64</v>
          </cell>
          <cell r="O295">
            <v>97</v>
          </cell>
        </row>
        <row r="296">
          <cell r="A296" t="str">
            <v>MUNICIPALIDAD DE AYOLAS</v>
          </cell>
          <cell r="B296">
            <v>2022</v>
          </cell>
          <cell r="C296">
            <v>2</v>
          </cell>
          <cell r="D296">
            <v>30</v>
          </cell>
          <cell r="E296" t="str">
            <v>MUNICIPALIDADES</v>
          </cell>
          <cell r="F296">
            <v>8</v>
          </cell>
          <cell r="G296">
            <v>125</v>
          </cell>
          <cell r="H296" t="str">
            <v>MUNICIPALIDAD DE AYOLAS</v>
          </cell>
          <cell r="I296">
            <v>18</v>
          </cell>
          <cell r="J296">
            <v>17</v>
          </cell>
          <cell r="K296">
            <v>35</v>
          </cell>
          <cell r="L296">
            <v>68</v>
          </cell>
          <cell r="M296">
            <v>40</v>
          </cell>
          <cell r="N296">
            <v>108</v>
          </cell>
          <cell r="O296">
            <v>143</v>
          </cell>
        </row>
        <row r="297">
          <cell r="A297" t="str">
            <v>MUNICIPALIDAD DE SAN IGNACIO</v>
          </cell>
          <cell r="B297">
            <v>2022</v>
          </cell>
          <cell r="C297">
            <v>3</v>
          </cell>
          <cell r="D297">
            <v>30</v>
          </cell>
          <cell r="E297" t="str">
            <v>MUNICIPALIDADES</v>
          </cell>
          <cell r="F297">
            <v>8</v>
          </cell>
          <cell r="G297">
            <v>126</v>
          </cell>
          <cell r="H297" t="str">
            <v>MUNICIPALIDAD DE SAN IGNACIO GUAZU</v>
          </cell>
          <cell r="I297">
            <v>27</v>
          </cell>
          <cell r="J297">
            <v>12</v>
          </cell>
          <cell r="K297">
            <v>39</v>
          </cell>
          <cell r="L297">
            <v>90</v>
          </cell>
          <cell r="M297">
            <v>45</v>
          </cell>
          <cell r="N297">
            <v>135</v>
          </cell>
          <cell r="O297">
            <v>174</v>
          </cell>
        </row>
        <row r="298">
          <cell r="A298" t="str">
            <v>MUNICIPALIDAD DE SAN MIGUEL</v>
          </cell>
          <cell r="B298">
            <v>2022</v>
          </cell>
          <cell r="C298">
            <v>2</v>
          </cell>
          <cell r="D298">
            <v>30</v>
          </cell>
          <cell r="E298" t="str">
            <v>MUNICIPALIDADES</v>
          </cell>
          <cell r="F298">
            <v>8</v>
          </cell>
          <cell r="G298">
            <v>127</v>
          </cell>
          <cell r="H298" t="str">
            <v>MUNICIPALIDAD DE SAN MIGUEL MISIONES</v>
          </cell>
          <cell r="I298">
            <v>11</v>
          </cell>
          <cell r="J298">
            <v>6</v>
          </cell>
          <cell r="K298">
            <v>17</v>
          </cell>
          <cell r="L298">
            <v>33</v>
          </cell>
          <cell r="M298">
            <v>11</v>
          </cell>
          <cell r="N298">
            <v>44</v>
          </cell>
          <cell r="O298">
            <v>61</v>
          </cell>
        </row>
        <row r="299">
          <cell r="A299" t="str">
            <v>MUNICIPALIDAD DE SANTA MARÍA</v>
          </cell>
          <cell r="B299">
            <v>2022</v>
          </cell>
          <cell r="C299">
            <v>3</v>
          </cell>
          <cell r="D299">
            <v>30</v>
          </cell>
          <cell r="E299" t="str">
            <v>MUNICIPALIDADES</v>
          </cell>
          <cell r="F299">
            <v>8</v>
          </cell>
          <cell r="G299">
            <v>129</v>
          </cell>
          <cell r="H299" t="str">
            <v>MUNICIPALIDAD DE SANTA MARIA</v>
          </cell>
          <cell r="I299">
            <v>15</v>
          </cell>
          <cell r="J299">
            <v>5</v>
          </cell>
          <cell r="K299">
            <v>20</v>
          </cell>
          <cell r="L299">
            <v>16</v>
          </cell>
          <cell r="M299">
            <v>16</v>
          </cell>
          <cell r="N299">
            <v>32</v>
          </cell>
          <cell r="O299">
            <v>52</v>
          </cell>
        </row>
        <row r="300">
          <cell r="A300" t="str">
            <v>MUNICIPALIDAD DE SANTA ROSA MISIONES</v>
          </cell>
          <cell r="B300">
            <v>2022</v>
          </cell>
          <cell r="C300">
            <v>1</v>
          </cell>
          <cell r="D300">
            <v>30</v>
          </cell>
          <cell r="E300" t="str">
            <v>MUNICIPALIDADES</v>
          </cell>
          <cell r="F300">
            <v>8</v>
          </cell>
          <cell r="G300">
            <v>130</v>
          </cell>
          <cell r="H300" t="str">
            <v>MUNICIPALIDAD DE SANTA ROSA MISIONES</v>
          </cell>
          <cell r="I300">
            <v>12</v>
          </cell>
          <cell r="J300">
            <v>6</v>
          </cell>
          <cell r="K300">
            <v>18</v>
          </cell>
          <cell r="L300">
            <v>44</v>
          </cell>
          <cell r="M300">
            <v>27</v>
          </cell>
          <cell r="N300">
            <v>71</v>
          </cell>
          <cell r="O300">
            <v>89</v>
          </cell>
        </row>
        <row r="301">
          <cell r="A301" t="str">
            <v>MUNICIPALIDAD DE SANTIAGO</v>
          </cell>
          <cell r="B301">
            <v>2022</v>
          </cell>
          <cell r="C301">
            <v>2</v>
          </cell>
          <cell r="D301">
            <v>30</v>
          </cell>
          <cell r="E301" t="str">
            <v>MUNICIPALIDADES</v>
          </cell>
          <cell r="F301">
            <v>8</v>
          </cell>
          <cell r="G301">
            <v>131</v>
          </cell>
          <cell r="H301" t="str">
            <v>MUNICIPALIDAD DE SANTIAGO</v>
          </cell>
          <cell r="I301">
            <v>12</v>
          </cell>
          <cell r="J301">
            <v>7</v>
          </cell>
          <cell r="K301">
            <v>19</v>
          </cell>
          <cell r="L301">
            <v>19</v>
          </cell>
          <cell r="M301">
            <v>17</v>
          </cell>
          <cell r="N301">
            <v>36</v>
          </cell>
          <cell r="O301">
            <v>55</v>
          </cell>
        </row>
        <row r="302">
          <cell r="A302" t="str">
            <v>MUNICIPALIDAD DE VILLA FLORIDA</v>
          </cell>
          <cell r="B302">
            <v>2022</v>
          </cell>
          <cell r="C302">
            <v>3</v>
          </cell>
          <cell r="D302">
            <v>30</v>
          </cell>
          <cell r="E302" t="str">
            <v>MUNICIPALIDADES</v>
          </cell>
          <cell r="F302">
            <v>8</v>
          </cell>
          <cell r="G302">
            <v>132</v>
          </cell>
          <cell r="H302" t="str">
            <v>MUNICIPALIDAD DE VILLA FLORIDA</v>
          </cell>
          <cell r="I302">
            <v>11</v>
          </cell>
          <cell r="J302">
            <v>5</v>
          </cell>
          <cell r="K302">
            <v>16</v>
          </cell>
          <cell r="L302">
            <v>46</v>
          </cell>
          <cell r="M302">
            <v>13</v>
          </cell>
          <cell r="N302">
            <v>59</v>
          </cell>
          <cell r="O302">
            <v>75</v>
          </cell>
        </row>
        <row r="303">
          <cell r="A303" t="str">
            <v>MUNICIPALIDAD DE YABEBYRY</v>
          </cell>
          <cell r="B303">
            <v>2022</v>
          </cell>
          <cell r="C303">
            <v>2</v>
          </cell>
          <cell r="D303">
            <v>30</v>
          </cell>
          <cell r="E303" t="str">
            <v>MUNICIPALIDADES</v>
          </cell>
          <cell r="F303">
            <v>8</v>
          </cell>
          <cell r="G303">
            <v>133</v>
          </cell>
          <cell r="H303" t="str">
            <v>MUNICIPALIDAD DE YABEBYRY</v>
          </cell>
          <cell r="I303">
            <v>9</v>
          </cell>
          <cell r="J303">
            <v>6</v>
          </cell>
          <cell r="K303">
            <v>15</v>
          </cell>
          <cell r="L303">
            <v>13</v>
          </cell>
          <cell r="M303">
            <v>7</v>
          </cell>
          <cell r="N303">
            <v>20</v>
          </cell>
          <cell r="O303">
            <v>35</v>
          </cell>
        </row>
        <row r="304">
          <cell r="A304" t="str">
            <v>MUNICIPALIDAD DE PARAGUARI</v>
          </cell>
          <cell r="B304">
            <v>2022</v>
          </cell>
          <cell r="C304">
            <v>3</v>
          </cell>
          <cell r="D304">
            <v>30</v>
          </cell>
          <cell r="E304" t="str">
            <v>MUNICIPALIDADES</v>
          </cell>
          <cell r="F304">
            <v>9</v>
          </cell>
          <cell r="G304">
            <v>134</v>
          </cell>
          <cell r="H304" t="str">
            <v>MUNICIPALIDAD DE PARAGUARI</v>
          </cell>
          <cell r="I304">
            <v>34</v>
          </cell>
          <cell r="J304">
            <v>24</v>
          </cell>
          <cell r="K304">
            <v>58</v>
          </cell>
          <cell r="L304">
            <v>88</v>
          </cell>
          <cell r="M304">
            <v>89</v>
          </cell>
          <cell r="N304">
            <v>177</v>
          </cell>
          <cell r="O304">
            <v>235</v>
          </cell>
        </row>
        <row r="305">
          <cell r="A305" t="str">
            <v>MUNICIPALIDAD DE ACAHAY</v>
          </cell>
          <cell r="B305">
            <v>2022</v>
          </cell>
          <cell r="C305">
            <v>3</v>
          </cell>
          <cell r="D305">
            <v>30</v>
          </cell>
          <cell r="E305" t="str">
            <v>MUNICIPALIDADES</v>
          </cell>
          <cell r="F305">
            <v>9</v>
          </cell>
          <cell r="G305">
            <v>135</v>
          </cell>
          <cell r="H305" t="str">
            <v>MUNICIPALIDAD DE ACAHAY</v>
          </cell>
          <cell r="I305">
            <v>6</v>
          </cell>
          <cell r="J305">
            <v>5</v>
          </cell>
          <cell r="K305">
            <v>11</v>
          </cell>
          <cell r="L305">
            <v>15</v>
          </cell>
          <cell r="M305">
            <v>11</v>
          </cell>
          <cell r="N305">
            <v>26</v>
          </cell>
          <cell r="O305">
            <v>37</v>
          </cell>
        </row>
        <row r="306">
          <cell r="A306" t="str">
            <v>MUNICIPALIDAD DE CAAPUCÚ</v>
          </cell>
          <cell r="B306">
            <v>2021</v>
          </cell>
          <cell r="C306">
            <v>11</v>
          </cell>
          <cell r="D306">
            <v>30</v>
          </cell>
          <cell r="E306" t="str">
            <v>MUNICIPALIDADES</v>
          </cell>
          <cell r="F306">
            <v>9</v>
          </cell>
          <cell r="G306">
            <v>136</v>
          </cell>
          <cell r="H306" t="str">
            <v>MUNICIPALIDAD DE CAAPUCU</v>
          </cell>
          <cell r="I306">
            <v>26</v>
          </cell>
          <cell r="J306">
            <v>15</v>
          </cell>
          <cell r="K306">
            <v>41</v>
          </cell>
          <cell r="L306">
            <v>43</v>
          </cell>
          <cell r="M306">
            <v>28</v>
          </cell>
          <cell r="N306">
            <v>71</v>
          </cell>
          <cell r="O306">
            <v>112</v>
          </cell>
        </row>
        <row r="307">
          <cell r="A307" t="str">
            <v>MUNICIPALIDAD DE GENERAL BERNARDINO CABALLERO</v>
          </cell>
          <cell r="B307">
            <v>2022</v>
          </cell>
          <cell r="C307">
            <v>3</v>
          </cell>
          <cell r="D307">
            <v>30</v>
          </cell>
          <cell r="E307" t="str">
            <v>MUNICIPALIDADES</v>
          </cell>
          <cell r="F307">
            <v>9</v>
          </cell>
          <cell r="G307">
            <v>137</v>
          </cell>
          <cell r="H307" t="str">
            <v>MUNICIPALIDAD DE GENERAL CABALLERO</v>
          </cell>
          <cell r="I307">
            <v>11</v>
          </cell>
          <cell r="J307">
            <v>2</v>
          </cell>
          <cell r="K307">
            <v>13</v>
          </cell>
          <cell r="L307">
            <v>23</v>
          </cell>
          <cell r="M307">
            <v>9</v>
          </cell>
          <cell r="N307">
            <v>32</v>
          </cell>
          <cell r="O307">
            <v>45</v>
          </cell>
        </row>
        <row r="308">
          <cell r="A308" t="str">
            <v>MUNICIPALIDAD DE CARAPEGUÁ</v>
          </cell>
          <cell r="B308">
            <v>2022</v>
          </cell>
          <cell r="C308">
            <v>2</v>
          </cell>
          <cell r="D308">
            <v>30</v>
          </cell>
          <cell r="E308" t="str">
            <v>MUNICIPALIDADES</v>
          </cell>
          <cell r="F308">
            <v>9</v>
          </cell>
          <cell r="G308">
            <v>138</v>
          </cell>
          <cell r="H308" t="str">
            <v>MUNICIPALIDAD DE CARAPEGUA</v>
          </cell>
          <cell r="I308">
            <v>33</v>
          </cell>
          <cell r="J308">
            <v>14</v>
          </cell>
          <cell r="K308">
            <v>47</v>
          </cell>
          <cell r="L308">
            <v>70</v>
          </cell>
          <cell r="M308">
            <v>31</v>
          </cell>
          <cell r="N308">
            <v>101</v>
          </cell>
          <cell r="O308">
            <v>148</v>
          </cell>
        </row>
        <row r="309">
          <cell r="A309" t="str">
            <v>MUNICIPALIDAD DE ESCOBAR</v>
          </cell>
          <cell r="B309">
            <v>2022</v>
          </cell>
          <cell r="C309">
            <v>3</v>
          </cell>
          <cell r="D309">
            <v>30</v>
          </cell>
          <cell r="E309" t="str">
            <v>MUNICIPALIDADES</v>
          </cell>
          <cell r="F309">
            <v>9</v>
          </cell>
          <cell r="G309">
            <v>139</v>
          </cell>
          <cell r="H309" t="str">
            <v>MUNICIPALIDAD DE ESCOBAR</v>
          </cell>
          <cell r="I309">
            <v>2</v>
          </cell>
          <cell r="J309">
            <v>8</v>
          </cell>
          <cell r="K309">
            <v>10</v>
          </cell>
          <cell r="L309">
            <v>21</v>
          </cell>
          <cell r="M309">
            <v>15</v>
          </cell>
          <cell r="N309">
            <v>36</v>
          </cell>
          <cell r="O309">
            <v>46</v>
          </cell>
        </row>
        <row r="310">
          <cell r="A310" t="str">
            <v>MUNICIPALIDAD DE LA COLMENA</v>
          </cell>
          <cell r="B310">
            <v>2022</v>
          </cell>
          <cell r="C310">
            <v>2</v>
          </cell>
          <cell r="D310">
            <v>30</v>
          </cell>
          <cell r="E310" t="str">
            <v>MUNICIPALIDADES</v>
          </cell>
          <cell r="F310">
            <v>9</v>
          </cell>
          <cell r="G310">
            <v>140</v>
          </cell>
          <cell r="H310" t="str">
            <v>MUNICIPALIDAD DE LA COLMENA</v>
          </cell>
          <cell r="I310">
            <v>11</v>
          </cell>
          <cell r="J310">
            <v>3</v>
          </cell>
          <cell r="K310">
            <v>14</v>
          </cell>
          <cell r="L310">
            <v>19</v>
          </cell>
          <cell r="M310">
            <v>12</v>
          </cell>
          <cell r="N310">
            <v>31</v>
          </cell>
          <cell r="O310">
            <v>45</v>
          </cell>
        </row>
        <row r="311">
          <cell r="A311" t="str">
            <v>MUNICIPALIDAD DE MBUYAPEY</v>
          </cell>
          <cell r="B311">
            <v>2022</v>
          </cell>
          <cell r="C311">
            <v>3</v>
          </cell>
          <cell r="D311">
            <v>30</v>
          </cell>
          <cell r="E311" t="str">
            <v>MUNICIPALIDADES</v>
          </cell>
          <cell r="F311">
            <v>9</v>
          </cell>
          <cell r="G311">
            <v>141</v>
          </cell>
          <cell r="H311" t="str">
            <v>MUNICIPALIDAD DE MBUYAPEY</v>
          </cell>
          <cell r="I311">
            <v>8</v>
          </cell>
          <cell r="J311">
            <v>6</v>
          </cell>
          <cell r="K311">
            <v>14</v>
          </cell>
          <cell r="L311">
            <v>28</v>
          </cell>
          <cell r="M311">
            <v>6</v>
          </cell>
          <cell r="N311">
            <v>34</v>
          </cell>
          <cell r="O311">
            <v>48</v>
          </cell>
        </row>
        <row r="312">
          <cell r="A312" t="str">
            <v>MUNICIPALIDAD DE PIRAYÚ</v>
          </cell>
          <cell r="B312">
            <v>2022</v>
          </cell>
          <cell r="C312">
            <v>3</v>
          </cell>
          <cell r="D312">
            <v>30</v>
          </cell>
          <cell r="E312" t="str">
            <v>MUNICIPALIDADES</v>
          </cell>
          <cell r="F312">
            <v>9</v>
          </cell>
          <cell r="G312">
            <v>142</v>
          </cell>
          <cell r="H312" t="str">
            <v>MUNICIPALIDAD DE PIRAYU</v>
          </cell>
          <cell r="I312">
            <v>8</v>
          </cell>
          <cell r="J312">
            <v>8</v>
          </cell>
          <cell r="K312">
            <v>16</v>
          </cell>
          <cell r="L312">
            <v>31</v>
          </cell>
          <cell r="M312">
            <v>20</v>
          </cell>
          <cell r="N312">
            <v>51</v>
          </cell>
          <cell r="O312">
            <v>67</v>
          </cell>
        </row>
        <row r="313">
          <cell r="A313" t="str">
            <v>MUNICIPALIDAD DE QUIINDY</v>
          </cell>
          <cell r="B313">
            <v>2022</v>
          </cell>
          <cell r="C313">
            <v>3</v>
          </cell>
          <cell r="D313">
            <v>30</v>
          </cell>
          <cell r="E313" t="str">
            <v>MUNICIPALIDADES</v>
          </cell>
          <cell r="F313">
            <v>9</v>
          </cell>
          <cell r="G313">
            <v>143</v>
          </cell>
          <cell r="H313" t="str">
            <v>MUNICIPALIDAD DE QUIINDY</v>
          </cell>
          <cell r="I313">
            <v>20</v>
          </cell>
          <cell r="J313">
            <v>11</v>
          </cell>
          <cell r="K313">
            <v>31</v>
          </cell>
          <cell r="L313">
            <v>43</v>
          </cell>
          <cell r="M313">
            <v>16</v>
          </cell>
          <cell r="N313">
            <v>59</v>
          </cell>
          <cell r="O313">
            <v>90</v>
          </cell>
        </row>
        <row r="314">
          <cell r="A314" t="str">
            <v>MUNICIPALIDAD DE QUYQUYHO</v>
          </cell>
          <cell r="B314">
            <v>2022</v>
          </cell>
          <cell r="C314">
            <v>3</v>
          </cell>
          <cell r="D314">
            <v>30</v>
          </cell>
          <cell r="E314" t="str">
            <v>MUNICIPALIDADES</v>
          </cell>
          <cell r="F314">
            <v>9</v>
          </cell>
          <cell r="G314">
            <v>144</v>
          </cell>
          <cell r="H314" t="str">
            <v>MUNICIPALIDAD DE QUYQUYHO</v>
          </cell>
          <cell r="I314">
            <v>4</v>
          </cell>
          <cell r="J314">
            <v>7</v>
          </cell>
          <cell r="K314">
            <v>11</v>
          </cell>
          <cell r="L314">
            <v>16</v>
          </cell>
          <cell r="M314">
            <v>5</v>
          </cell>
          <cell r="N314">
            <v>21</v>
          </cell>
          <cell r="O314">
            <v>32</v>
          </cell>
        </row>
        <row r="315">
          <cell r="A315" t="str">
            <v>MUNICIPALIDAD DE SAN ROQUE GONZALEZ DE SANTA CRUZ</v>
          </cell>
          <cell r="B315">
            <v>2022</v>
          </cell>
          <cell r="C315">
            <v>3</v>
          </cell>
          <cell r="D315">
            <v>30</v>
          </cell>
          <cell r="E315" t="str">
            <v>MUNICIPALIDADES</v>
          </cell>
          <cell r="F315">
            <v>9</v>
          </cell>
          <cell r="G315">
            <v>145</v>
          </cell>
          <cell r="H315" t="str">
            <v>MUNICIPALIDAD DE SAN ROQUE GONZALEZ DE SANTA CRUZ</v>
          </cell>
          <cell r="I315">
            <v>12</v>
          </cell>
          <cell r="J315">
            <v>2</v>
          </cell>
          <cell r="K315">
            <v>14</v>
          </cell>
          <cell r="L315">
            <v>7</v>
          </cell>
          <cell r="M315">
            <v>9</v>
          </cell>
          <cell r="N315">
            <v>16</v>
          </cell>
          <cell r="O315">
            <v>30</v>
          </cell>
        </row>
        <row r="316">
          <cell r="A316" t="str">
            <v>MUNICIPALIDAD DE SAPUCAI</v>
          </cell>
          <cell r="B316">
            <v>2022</v>
          </cell>
          <cell r="C316">
            <v>3</v>
          </cell>
          <cell r="D316">
            <v>30</v>
          </cell>
          <cell r="E316" t="str">
            <v>MUNICIPALIDADES</v>
          </cell>
          <cell r="F316">
            <v>9</v>
          </cell>
          <cell r="G316">
            <v>146</v>
          </cell>
          <cell r="H316" t="str">
            <v>MUNICIPALIDAD DE SAPUCAI</v>
          </cell>
          <cell r="I316">
            <v>11</v>
          </cell>
          <cell r="J316">
            <v>6</v>
          </cell>
          <cell r="K316">
            <v>17</v>
          </cell>
          <cell r="L316">
            <v>12</v>
          </cell>
          <cell r="M316">
            <v>8</v>
          </cell>
          <cell r="N316">
            <v>20</v>
          </cell>
          <cell r="O316">
            <v>37</v>
          </cell>
        </row>
        <row r="317">
          <cell r="A317" t="str">
            <v>MUNICIPALIDAD DE TEBICUARYMI</v>
          </cell>
          <cell r="B317">
            <v>2022</v>
          </cell>
          <cell r="C317">
            <v>3</v>
          </cell>
          <cell r="D317">
            <v>30</v>
          </cell>
          <cell r="E317" t="str">
            <v>MUNICIPALIDADES</v>
          </cell>
          <cell r="F317">
            <v>9</v>
          </cell>
          <cell r="G317">
            <v>147</v>
          </cell>
          <cell r="H317" t="str">
            <v>MUNICIPALIDAD DE TEBICUARYMI</v>
          </cell>
          <cell r="I317">
            <v>9</v>
          </cell>
          <cell r="J317">
            <v>4</v>
          </cell>
          <cell r="K317">
            <v>13</v>
          </cell>
          <cell r="L317">
            <v>13</v>
          </cell>
          <cell r="M317">
            <v>7</v>
          </cell>
          <cell r="N317">
            <v>20</v>
          </cell>
          <cell r="O317">
            <v>33</v>
          </cell>
        </row>
        <row r="318">
          <cell r="A318" t="str">
            <v>MUNICIPALIDAD DE YAGUARÓN</v>
          </cell>
          <cell r="B318">
            <v>2022</v>
          </cell>
          <cell r="C318">
            <v>2</v>
          </cell>
          <cell r="D318">
            <v>30</v>
          </cell>
          <cell r="E318" t="str">
            <v>MUNICIPALIDADES</v>
          </cell>
          <cell r="F318">
            <v>9</v>
          </cell>
          <cell r="G318">
            <v>148</v>
          </cell>
          <cell r="H318" t="str">
            <v>MUNICIPALIDAD DE YAGUARON</v>
          </cell>
          <cell r="I318">
            <v>17</v>
          </cell>
          <cell r="J318">
            <v>7</v>
          </cell>
          <cell r="K318">
            <v>24</v>
          </cell>
          <cell r="L318">
            <v>46</v>
          </cell>
          <cell r="M318">
            <v>18</v>
          </cell>
          <cell r="N318">
            <v>64</v>
          </cell>
          <cell r="O318">
            <v>88</v>
          </cell>
        </row>
        <row r="319">
          <cell r="A319" t="str">
            <v>MUNICIPALIDAD DE YBYCUI</v>
          </cell>
          <cell r="B319">
            <v>2022</v>
          </cell>
          <cell r="C319">
            <v>3</v>
          </cell>
          <cell r="D319">
            <v>30</v>
          </cell>
          <cell r="E319" t="str">
            <v>MUNICIPALIDADES</v>
          </cell>
          <cell r="F319">
            <v>9</v>
          </cell>
          <cell r="G319">
            <v>149</v>
          </cell>
          <cell r="H319" t="str">
            <v>MUNICIPALIDAD DE YBYCUI</v>
          </cell>
          <cell r="I319">
            <v>13</v>
          </cell>
          <cell r="J319">
            <v>7</v>
          </cell>
          <cell r="K319">
            <v>20</v>
          </cell>
          <cell r="L319">
            <v>22</v>
          </cell>
          <cell r="M319">
            <v>23</v>
          </cell>
          <cell r="N319">
            <v>45</v>
          </cell>
          <cell r="O319">
            <v>65</v>
          </cell>
        </row>
        <row r="320">
          <cell r="A320" t="str">
            <v>MUNICIPALIDAD DE YBYTYMI</v>
          </cell>
          <cell r="B320">
            <v>2022</v>
          </cell>
          <cell r="C320">
            <v>3</v>
          </cell>
          <cell r="D320">
            <v>30</v>
          </cell>
          <cell r="E320" t="str">
            <v>MUNICIPALIDADES</v>
          </cell>
          <cell r="F320">
            <v>9</v>
          </cell>
          <cell r="G320">
            <v>150</v>
          </cell>
          <cell r="H320" t="str">
            <v>MUNICIPALIDAD DE YBYTYMI</v>
          </cell>
          <cell r="I320">
            <v>8</v>
          </cell>
          <cell r="J320">
            <v>3</v>
          </cell>
          <cell r="K320">
            <v>11</v>
          </cell>
          <cell r="L320">
            <v>13</v>
          </cell>
          <cell r="M320">
            <v>9</v>
          </cell>
          <cell r="N320">
            <v>22</v>
          </cell>
          <cell r="O320">
            <v>33</v>
          </cell>
        </row>
        <row r="321">
          <cell r="A321" t="str">
            <v>MUNICIPALIDAD DE MARÍA ANTONIA</v>
          </cell>
          <cell r="B321">
            <v>2022</v>
          </cell>
          <cell r="C321">
            <v>2</v>
          </cell>
          <cell r="D321">
            <v>30</v>
          </cell>
          <cell r="E321" t="str">
            <v>MUNICIPALIDADES</v>
          </cell>
          <cell r="F321">
            <v>9</v>
          </cell>
          <cell r="G321">
            <v>252</v>
          </cell>
          <cell r="H321" t="str">
            <v>MUNICIPALIDAD DE MARÃA ANTONIA</v>
          </cell>
          <cell r="I321">
            <v>11</v>
          </cell>
          <cell r="J321">
            <v>0</v>
          </cell>
          <cell r="K321">
            <v>11</v>
          </cell>
          <cell r="L321">
            <v>20</v>
          </cell>
          <cell r="M321">
            <v>9</v>
          </cell>
          <cell r="N321">
            <v>29</v>
          </cell>
          <cell r="O321">
            <v>40</v>
          </cell>
        </row>
        <row r="322">
          <cell r="A322" t="str">
            <v>MUNICIPALIDAD DE CIUDAD DEL ESTE</v>
          </cell>
          <cell r="B322">
            <v>2022</v>
          </cell>
          <cell r="C322">
            <v>3</v>
          </cell>
          <cell r="D322">
            <v>30</v>
          </cell>
          <cell r="E322" t="str">
            <v>MUNICIPALIDADES</v>
          </cell>
          <cell r="F322">
            <v>10</v>
          </cell>
          <cell r="G322">
            <v>151</v>
          </cell>
          <cell r="H322" t="str">
            <v>MUNICIPALIDAD DE CIUDAD DEL ESTE</v>
          </cell>
          <cell r="I322">
            <v>188</v>
          </cell>
          <cell r="J322">
            <v>143</v>
          </cell>
          <cell r="K322">
            <v>331</v>
          </cell>
          <cell r="L322">
            <v>926</v>
          </cell>
          <cell r="M322">
            <v>840</v>
          </cell>
          <cell r="N322">
            <v>1766</v>
          </cell>
          <cell r="O322">
            <v>2097</v>
          </cell>
        </row>
        <row r="323">
          <cell r="A323" t="str">
            <v>MUNICIPALIDAD DE PRESIDENTE FRANCO</v>
          </cell>
          <cell r="B323">
            <v>2022</v>
          </cell>
          <cell r="C323">
            <v>3</v>
          </cell>
          <cell r="D323">
            <v>30</v>
          </cell>
          <cell r="E323" t="str">
            <v>MUNICIPALIDADES</v>
          </cell>
          <cell r="F323">
            <v>10</v>
          </cell>
          <cell r="G323">
            <v>152</v>
          </cell>
          <cell r="H323" t="str">
            <v>MUNICIPALIDAD DE PRESIDENTE FRANCO</v>
          </cell>
          <cell r="I323">
            <v>59</v>
          </cell>
          <cell r="J323">
            <v>35</v>
          </cell>
          <cell r="K323">
            <v>94</v>
          </cell>
          <cell r="L323">
            <v>278</v>
          </cell>
          <cell r="M323">
            <v>135</v>
          </cell>
          <cell r="N323">
            <v>413</v>
          </cell>
          <cell r="O323">
            <v>507</v>
          </cell>
        </row>
        <row r="324">
          <cell r="A324" t="str">
            <v>MUNICIPALIDAD DE DOMINGO MARTINEZ DE IRALA</v>
          </cell>
          <cell r="B324">
            <v>2022</v>
          </cell>
          <cell r="C324">
            <v>3</v>
          </cell>
          <cell r="D324">
            <v>30</v>
          </cell>
          <cell r="E324" t="str">
            <v>MUNICIPALIDADES</v>
          </cell>
          <cell r="F324">
            <v>10</v>
          </cell>
          <cell r="G324">
            <v>153</v>
          </cell>
          <cell r="H324" t="str">
            <v>MUNICIPALIDAD DE DOMINGO MARTINEZ DE IRALA</v>
          </cell>
          <cell r="I324">
            <v>9</v>
          </cell>
          <cell r="J324">
            <v>4</v>
          </cell>
          <cell r="K324">
            <v>13</v>
          </cell>
          <cell r="L324">
            <v>30</v>
          </cell>
          <cell r="M324">
            <v>10</v>
          </cell>
          <cell r="N324">
            <v>40</v>
          </cell>
          <cell r="O324">
            <v>53</v>
          </cell>
        </row>
        <row r="325">
          <cell r="A325" t="str">
            <v>MUNICIPALIDAD DE DR. JUAN LEON MALLORQUIN</v>
          </cell>
          <cell r="B325">
            <v>2022</v>
          </cell>
          <cell r="C325">
            <v>3</v>
          </cell>
          <cell r="D325">
            <v>30</v>
          </cell>
          <cell r="E325" t="str">
            <v>MUNICIPALIDADES</v>
          </cell>
          <cell r="F325">
            <v>10</v>
          </cell>
          <cell r="G325">
            <v>154</v>
          </cell>
          <cell r="H325" t="str">
            <v>MUNICIPALIDAD DE JUAN LEON MALLORQUIN</v>
          </cell>
          <cell r="I325">
            <v>12</v>
          </cell>
          <cell r="J325">
            <v>6</v>
          </cell>
          <cell r="K325">
            <v>18</v>
          </cell>
          <cell r="L325">
            <v>34</v>
          </cell>
          <cell r="M325">
            <v>20</v>
          </cell>
          <cell r="N325">
            <v>54</v>
          </cell>
          <cell r="O325">
            <v>72</v>
          </cell>
        </row>
        <row r="326">
          <cell r="A326" t="str">
            <v>MUNICIPALIDAD DE HERNANDARIAS</v>
          </cell>
          <cell r="B326">
            <v>2022</v>
          </cell>
          <cell r="C326">
            <v>2</v>
          </cell>
          <cell r="D326">
            <v>30</v>
          </cell>
          <cell r="E326" t="str">
            <v>MUNICIPALIDADES</v>
          </cell>
          <cell r="F326">
            <v>10</v>
          </cell>
          <cell r="G326">
            <v>155</v>
          </cell>
          <cell r="H326" t="str">
            <v>MUNICIPALIDAD DE HERNANDARIAS</v>
          </cell>
          <cell r="I326">
            <v>64</v>
          </cell>
          <cell r="J326">
            <v>50</v>
          </cell>
          <cell r="K326">
            <v>114</v>
          </cell>
          <cell r="L326">
            <v>242</v>
          </cell>
          <cell r="M326">
            <v>160</v>
          </cell>
          <cell r="N326">
            <v>402</v>
          </cell>
          <cell r="O326">
            <v>516</v>
          </cell>
        </row>
        <row r="327">
          <cell r="A327" t="str">
            <v>MUNICIPALIDAD DE SANTA FE DEL PARANÁ</v>
          </cell>
          <cell r="B327">
            <v>2022</v>
          </cell>
          <cell r="C327">
            <v>3</v>
          </cell>
          <cell r="D327">
            <v>30</v>
          </cell>
          <cell r="E327" t="str">
            <v>MUNICIPALIDADES</v>
          </cell>
          <cell r="F327">
            <v>10</v>
          </cell>
          <cell r="G327">
            <v>156</v>
          </cell>
          <cell r="H327" t="str">
            <v>MUNICIPALIDAD DE SANTA FE DEL PARANA</v>
          </cell>
          <cell r="I327">
            <v>12</v>
          </cell>
          <cell r="J327">
            <v>9</v>
          </cell>
          <cell r="K327">
            <v>21</v>
          </cell>
          <cell r="L327">
            <v>13</v>
          </cell>
          <cell r="M327">
            <v>17</v>
          </cell>
          <cell r="N327">
            <v>30</v>
          </cell>
          <cell r="O327">
            <v>51</v>
          </cell>
        </row>
        <row r="328">
          <cell r="A328" t="str">
            <v>MUNICIPALIDAD DE ITAKYRY</v>
          </cell>
          <cell r="B328">
            <v>2022</v>
          </cell>
          <cell r="C328">
            <v>3</v>
          </cell>
          <cell r="D328">
            <v>30</v>
          </cell>
          <cell r="E328" t="str">
            <v>MUNICIPALIDADES</v>
          </cell>
          <cell r="F328">
            <v>10</v>
          </cell>
          <cell r="G328">
            <v>157</v>
          </cell>
          <cell r="H328" t="str">
            <v>MUNICIPALIDAD DE ITAKYRY</v>
          </cell>
          <cell r="I328">
            <v>20</v>
          </cell>
          <cell r="J328">
            <v>6</v>
          </cell>
          <cell r="K328">
            <v>26</v>
          </cell>
          <cell r="L328">
            <v>47</v>
          </cell>
          <cell r="M328">
            <v>15</v>
          </cell>
          <cell r="N328">
            <v>62</v>
          </cell>
          <cell r="O328">
            <v>88</v>
          </cell>
        </row>
        <row r="329">
          <cell r="A329" t="str">
            <v>MUNICIPALIDAD DE JUAN E. O'LEARY</v>
          </cell>
          <cell r="B329">
            <v>2022</v>
          </cell>
          <cell r="C329">
            <v>3</v>
          </cell>
          <cell r="D329">
            <v>30</v>
          </cell>
          <cell r="E329" t="str">
            <v>MUNICIPALIDADES</v>
          </cell>
          <cell r="F329">
            <v>10</v>
          </cell>
          <cell r="G329">
            <v>158</v>
          </cell>
          <cell r="H329" t="str">
            <v>MUNICIPALIDAD DE JUAN E. O'LEARY</v>
          </cell>
          <cell r="I329">
            <v>11</v>
          </cell>
          <cell r="J329">
            <v>7</v>
          </cell>
          <cell r="K329">
            <v>18</v>
          </cell>
          <cell r="L329">
            <v>28</v>
          </cell>
          <cell r="M329">
            <v>17</v>
          </cell>
          <cell r="N329">
            <v>45</v>
          </cell>
          <cell r="O329">
            <v>63</v>
          </cell>
        </row>
        <row r="330">
          <cell r="A330" t="str">
            <v>MUNICIPALIDAD DE ÑACUNDAY</v>
          </cell>
          <cell r="B330">
            <v>2022</v>
          </cell>
          <cell r="C330">
            <v>3</v>
          </cell>
          <cell r="D330">
            <v>30</v>
          </cell>
          <cell r="E330" t="str">
            <v>MUNICIPALIDADES</v>
          </cell>
          <cell r="F330">
            <v>10</v>
          </cell>
          <cell r="G330">
            <v>159</v>
          </cell>
          <cell r="H330" t="str">
            <v>MUNICIPALIDAD DE Ã‘ACUNDAY</v>
          </cell>
          <cell r="I330">
            <v>18</v>
          </cell>
          <cell r="J330">
            <v>4</v>
          </cell>
          <cell r="K330">
            <v>22</v>
          </cell>
          <cell r="L330">
            <v>20</v>
          </cell>
          <cell r="M330">
            <v>11</v>
          </cell>
          <cell r="N330">
            <v>31</v>
          </cell>
          <cell r="O330">
            <v>53</v>
          </cell>
        </row>
        <row r="331">
          <cell r="A331" t="str">
            <v>MUNICIPALIDAD DE YGUAZÚ</v>
          </cell>
          <cell r="B331">
            <v>2022</v>
          </cell>
          <cell r="C331">
            <v>3</v>
          </cell>
          <cell r="D331">
            <v>30</v>
          </cell>
          <cell r="E331" t="str">
            <v>MUNICIPALIDADES</v>
          </cell>
          <cell r="F331">
            <v>10</v>
          </cell>
          <cell r="G331">
            <v>160</v>
          </cell>
          <cell r="H331" t="str">
            <v>MUNICIPALIDAD DE YGUAZU</v>
          </cell>
          <cell r="I331">
            <v>18</v>
          </cell>
          <cell r="J331">
            <v>7</v>
          </cell>
          <cell r="K331">
            <v>25</v>
          </cell>
          <cell r="L331">
            <v>24</v>
          </cell>
          <cell r="M331">
            <v>4</v>
          </cell>
          <cell r="N331">
            <v>28</v>
          </cell>
          <cell r="O331">
            <v>53</v>
          </cell>
        </row>
        <row r="332">
          <cell r="A332" t="str">
            <v>MUNICIPALIDAD DE LOS CEDRALES</v>
          </cell>
          <cell r="B332">
            <v>2022</v>
          </cell>
          <cell r="C332">
            <v>3</v>
          </cell>
          <cell r="D332">
            <v>30</v>
          </cell>
          <cell r="E332" t="str">
            <v>MUNICIPALIDADES</v>
          </cell>
          <cell r="F332">
            <v>10</v>
          </cell>
          <cell r="G332">
            <v>161</v>
          </cell>
          <cell r="H332" t="str">
            <v>MUNICIPALIDAD DE LOS CEDRALES</v>
          </cell>
          <cell r="I332">
            <v>18</v>
          </cell>
          <cell r="J332">
            <v>7</v>
          </cell>
          <cell r="K332">
            <v>25</v>
          </cell>
          <cell r="L332">
            <v>34</v>
          </cell>
          <cell r="M332">
            <v>19</v>
          </cell>
          <cell r="N332">
            <v>53</v>
          </cell>
          <cell r="O332">
            <v>78</v>
          </cell>
        </row>
        <row r="333">
          <cell r="A333" t="str">
            <v>MUNICIPALIDAD DE MINGA GUAZU</v>
          </cell>
          <cell r="B333">
            <v>2022</v>
          </cell>
          <cell r="C333">
            <v>3</v>
          </cell>
          <cell r="D333">
            <v>30</v>
          </cell>
          <cell r="E333" t="str">
            <v>MUNICIPALIDADES</v>
          </cell>
          <cell r="F333">
            <v>10</v>
          </cell>
          <cell r="G333">
            <v>162</v>
          </cell>
          <cell r="H333" t="str">
            <v>MUNICIPALIDAD DE MINGA GUAZU</v>
          </cell>
          <cell r="I333">
            <v>57</v>
          </cell>
          <cell r="J333">
            <v>41</v>
          </cell>
          <cell r="K333">
            <v>98</v>
          </cell>
          <cell r="L333">
            <v>111</v>
          </cell>
          <cell r="M333">
            <v>42</v>
          </cell>
          <cell r="N333">
            <v>153</v>
          </cell>
          <cell r="O333">
            <v>251</v>
          </cell>
        </row>
        <row r="334">
          <cell r="A334" t="str">
            <v>MUNICIPALIDAD DE SAN CRISTÓBAL</v>
          </cell>
          <cell r="B334">
            <v>2022</v>
          </cell>
          <cell r="C334">
            <v>3</v>
          </cell>
          <cell r="D334">
            <v>30</v>
          </cell>
          <cell r="E334" t="str">
            <v>MUNICIPALIDADES</v>
          </cell>
          <cell r="F334">
            <v>10</v>
          </cell>
          <cell r="G334">
            <v>163</v>
          </cell>
          <cell r="H334" t="str">
            <v>MUNICIPALIDAD DE SAN CRISTOBAL</v>
          </cell>
          <cell r="I334">
            <v>13</v>
          </cell>
          <cell r="J334">
            <v>4</v>
          </cell>
          <cell r="K334">
            <v>17</v>
          </cell>
          <cell r="L334">
            <v>19</v>
          </cell>
          <cell r="M334">
            <v>9</v>
          </cell>
          <cell r="N334">
            <v>28</v>
          </cell>
          <cell r="O334">
            <v>45</v>
          </cell>
        </row>
        <row r="335">
          <cell r="A335" t="str">
            <v>MUNICIPALIDAD DE SANTA RITA</v>
          </cell>
          <cell r="B335">
            <v>2022</v>
          </cell>
          <cell r="C335">
            <v>2</v>
          </cell>
          <cell r="D335">
            <v>30</v>
          </cell>
          <cell r="E335" t="str">
            <v>MUNICIPALIDADES</v>
          </cell>
          <cell r="F335">
            <v>10</v>
          </cell>
          <cell r="G335">
            <v>164</v>
          </cell>
          <cell r="H335" t="str">
            <v>MUNICIPALIDAD DE SANTA RITA</v>
          </cell>
          <cell r="I335">
            <v>78</v>
          </cell>
          <cell r="J335">
            <v>41</v>
          </cell>
          <cell r="K335">
            <v>119</v>
          </cell>
          <cell r="L335">
            <v>32</v>
          </cell>
          <cell r="M335">
            <v>19</v>
          </cell>
          <cell r="N335">
            <v>51</v>
          </cell>
          <cell r="O335">
            <v>170</v>
          </cell>
        </row>
        <row r="336">
          <cell r="A336" t="str">
            <v>MUNICIPALIDAD DE NARANJAL</v>
          </cell>
          <cell r="B336">
            <v>2022</v>
          </cell>
          <cell r="C336">
            <v>3</v>
          </cell>
          <cell r="D336">
            <v>30</v>
          </cell>
          <cell r="E336" t="str">
            <v>MUNICIPALIDADES</v>
          </cell>
          <cell r="F336">
            <v>10</v>
          </cell>
          <cell r="G336">
            <v>165</v>
          </cell>
          <cell r="H336" t="str">
            <v>MUNICIPALIDAD DE NARANJAL</v>
          </cell>
          <cell r="I336">
            <v>16</v>
          </cell>
          <cell r="J336">
            <v>5</v>
          </cell>
          <cell r="K336">
            <v>21</v>
          </cell>
          <cell r="L336">
            <v>24</v>
          </cell>
          <cell r="M336">
            <v>9</v>
          </cell>
          <cell r="N336">
            <v>33</v>
          </cell>
          <cell r="O336">
            <v>54</v>
          </cell>
        </row>
        <row r="337">
          <cell r="A337" t="str">
            <v>MUNICIPALIDAD DE SANTA ROSA DEL MONDAY</v>
          </cell>
          <cell r="B337">
            <v>2022</v>
          </cell>
          <cell r="C337">
            <v>3</v>
          </cell>
          <cell r="D337">
            <v>30</v>
          </cell>
          <cell r="E337" t="str">
            <v>MUNICIPALIDADES</v>
          </cell>
          <cell r="F337">
            <v>10</v>
          </cell>
          <cell r="G337">
            <v>166</v>
          </cell>
          <cell r="H337" t="str">
            <v>MUNICIPALIDAD DE STA. ROSA DEL MONDAY</v>
          </cell>
          <cell r="I337">
            <v>14</v>
          </cell>
          <cell r="J337">
            <v>9</v>
          </cell>
          <cell r="K337">
            <v>23</v>
          </cell>
          <cell r="L337">
            <v>24</v>
          </cell>
          <cell r="M337">
            <v>9</v>
          </cell>
          <cell r="N337">
            <v>33</v>
          </cell>
          <cell r="O337">
            <v>56</v>
          </cell>
        </row>
        <row r="338">
          <cell r="A338" t="str">
            <v>MUNICIPALIDAD DE MINGA PORÁ</v>
          </cell>
          <cell r="B338">
            <v>2022</v>
          </cell>
          <cell r="C338">
            <v>3</v>
          </cell>
          <cell r="D338">
            <v>30</v>
          </cell>
          <cell r="E338" t="str">
            <v>MUNICIPALIDADES</v>
          </cell>
          <cell r="F338">
            <v>10</v>
          </cell>
          <cell r="G338">
            <v>167</v>
          </cell>
          <cell r="H338" t="str">
            <v>MUNICIPALIDAD DE MINGA PORA</v>
          </cell>
          <cell r="I338">
            <v>17</v>
          </cell>
          <cell r="J338">
            <v>6</v>
          </cell>
          <cell r="K338">
            <v>23</v>
          </cell>
          <cell r="L338">
            <v>36</v>
          </cell>
          <cell r="M338">
            <v>26</v>
          </cell>
          <cell r="N338">
            <v>62</v>
          </cell>
          <cell r="O338">
            <v>85</v>
          </cell>
        </row>
        <row r="339">
          <cell r="A339" t="str">
            <v>MUNICIPALIDAD DE MBARACAYÚ</v>
          </cell>
          <cell r="B339">
            <v>2022</v>
          </cell>
          <cell r="C339">
            <v>3</v>
          </cell>
          <cell r="D339">
            <v>30</v>
          </cell>
          <cell r="E339" t="str">
            <v>MUNICIPALIDADES</v>
          </cell>
          <cell r="F339">
            <v>10</v>
          </cell>
          <cell r="G339">
            <v>168</v>
          </cell>
          <cell r="H339" t="str">
            <v>MUNICIPALIDAD DE MBARACAYU</v>
          </cell>
          <cell r="I339">
            <v>13</v>
          </cell>
          <cell r="J339">
            <v>9</v>
          </cell>
          <cell r="K339">
            <v>22</v>
          </cell>
          <cell r="L339">
            <v>28</v>
          </cell>
          <cell r="M339">
            <v>12</v>
          </cell>
          <cell r="N339">
            <v>40</v>
          </cell>
          <cell r="O339">
            <v>62</v>
          </cell>
        </row>
        <row r="340">
          <cell r="A340" t="str">
            <v>MUNICIPALIDAD DE SAN ALBERTO</v>
          </cell>
          <cell r="B340">
            <v>2022</v>
          </cell>
          <cell r="C340">
            <v>2</v>
          </cell>
          <cell r="D340">
            <v>30</v>
          </cell>
          <cell r="E340" t="str">
            <v>MUNICIPALIDADES</v>
          </cell>
          <cell r="F340">
            <v>10</v>
          </cell>
          <cell r="G340">
            <v>169</v>
          </cell>
          <cell r="H340" t="str">
            <v>MUNICIPALIDAD DE SAN ALBERTO</v>
          </cell>
          <cell r="I340">
            <v>19</v>
          </cell>
          <cell r="J340">
            <v>10</v>
          </cell>
          <cell r="K340">
            <v>29</v>
          </cell>
          <cell r="L340">
            <v>50</v>
          </cell>
          <cell r="M340">
            <v>21</v>
          </cell>
          <cell r="N340">
            <v>71</v>
          </cell>
          <cell r="O340">
            <v>100</v>
          </cell>
        </row>
        <row r="341">
          <cell r="A341" t="str">
            <v>MUNICIPALIDAD DE IRUÑA</v>
          </cell>
          <cell r="B341">
            <v>2022</v>
          </cell>
          <cell r="C341">
            <v>3</v>
          </cell>
          <cell r="D341">
            <v>30</v>
          </cell>
          <cell r="E341" t="str">
            <v>MUNICIPALIDADES</v>
          </cell>
          <cell r="F341">
            <v>10</v>
          </cell>
          <cell r="G341">
            <v>170</v>
          </cell>
          <cell r="H341" t="str">
            <v>MUNICIPALIDAD DE IRUÃ‘A</v>
          </cell>
          <cell r="I341">
            <v>15</v>
          </cell>
          <cell r="J341">
            <v>8</v>
          </cell>
          <cell r="K341">
            <v>23</v>
          </cell>
          <cell r="L341">
            <v>18</v>
          </cell>
          <cell r="M341">
            <v>3</v>
          </cell>
          <cell r="N341">
            <v>21</v>
          </cell>
          <cell r="O341">
            <v>44</v>
          </cell>
        </row>
        <row r="342">
          <cell r="A342" t="str">
            <v xml:space="preserve">MUNICIPALIDAD DE TAVAPY </v>
          </cell>
          <cell r="B342">
            <v>2022</v>
          </cell>
          <cell r="C342">
            <v>3</v>
          </cell>
          <cell r="D342">
            <v>30</v>
          </cell>
          <cell r="E342" t="str">
            <v>MUNICIPALIDADES</v>
          </cell>
          <cell r="F342">
            <v>10</v>
          </cell>
          <cell r="G342">
            <v>240</v>
          </cell>
          <cell r="H342" t="str">
            <v>MUNICIPALIDAD DE TAVAPY</v>
          </cell>
          <cell r="I342">
            <v>11</v>
          </cell>
          <cell r="J342">
            <v>7</v>
          </cell>
          <cell r="K342">
            <v>18</v>
          </cell>
          <cell r="L342">
            <v>21</v>
          </cell>
          <cell r="M342">
            <v>11</v>
          </cell>
          <cell r="N342">
            <v>32</v>
          </cell>
          <cell r="O342">
            <v>50</v>
          </cell>
        </row>
        <row r="343">
          <cell r="A343" t="str">
            <v>MUNICIPALIDAD DE DR. RAUL PEÑA</v>
          </cell>
          <cell r="B343">
            <v>2022</v>
          </cell>
          <cell r="C343">
            <v>3</v>
          </cell>
          <cell r="D343">
            <v>30</v>
          </cell>
          <cell r="E343" t="str">
            <v>MUNICIPALIDADES</v>
          </cell>
          <cell r="F343">
            <v>10</v>
          </cell>
          <cell r="G343">
            <v>246</v>
          </cell>
          <cell r="H343" t="str">
            <v>MUNICIPALIDAD DE DR. RAUL PENA</v>
          </cell>
          <cell r="I343">
            <v>15</v>
          </cell>
          <cell r="J343">
            <v>3</v>
          </cell>
          <cell r="K343">
            <v>18</v>
          </cell>
          <cell r="L343">
            <v>13</v>
          </cell>
          <cell r="M343">
            <v>3</v>
          </cell>
          <cell r="N343">
            <v>16</v>
          </cell>
          <cell r="O343">
            <v>34</v>
          </cell>
        </row>
        <row r="344">
          <cell r="A344" t="str">
            <v>MUNICIPALIDAD DE AREGUÁ</v>
          </cell>
          <cell r="B344">
            <v>2022</v>
          </cell>
          <cell r="C344">
            <v>3</v>
          </cell>
          <cell r="D344">
            <v>30</v>
          </cell>
          <cell r="E344" t="str">
            <v>MUNICIPALIDADES</v>
          </cell>
          <cell r="F344">
            <v>11</v>
          </cell>
          <cell r="G344">
            <v>171</v>
          </cell>
          <cell r="H344" t="str">
            <v>MUNICIPALIDAD DE AREGUA</v>
          </cell>
          <cell r="I344">
            <v>29</v>
          </cell>
          <cell r="J344">
            <v>9</v>
          </cell>
          <cell r="K344">
            <v>38</v>
          </cell>
          <cell r="L344">
            <v>98</v>
          </cell>
          <cell r="M344">
            <v>87</v>
          </cell>
          <cell r="N344">
            <v>185</v>
          </cell>
          <cell r="O344">
            <v>223</v>
          </cell>
        </row>
        <row r="345">
          <cell r="A345" t="str">
            <v>MUNICIPALIDAD DE CAPIATÁ</v>
          </cell>
          <cell r="B345">
            <v>2022</v>
          </cell>
          <cell r="C345">
            <v>3</v>
          </cell>
          <cell r="D345">
            <v>30</v>
          </cell>
          <cell r="E345" t="str">
            <v>MUNICIPALIDADES</v>
          </cell>
          <cell r="F345">
            <v>11</v>
          </cell>
          <cell r="G345">
            <v>172</v>
          </cell>
          <cell r="H345" t="str">
            <v>MUNICIPALIDAD DE CAPIATA</v>
          </cell>
          <cell r="I345">
            <v>87</v>
          </cell>
          <cell r="J345">
            <v>50</v>
          </cell>
          <cell r="K345">
            <v>137</v>
          </cell>
          <cell r="L345">
            <v>250</v>
          </cell>
          <cell r="M345">
            <v>219</v>
          </cell>
          <cell r="N345">
            <v>469</v>
          </cell>
          <cell r="O345">
            <v>606</v>
          </cell>
        </row>
        <row r="346">
          <cell r="A346" t="str">
            <v>MUNICIPALIDAD DE FERNANDO DE LA MORA</v>
          </cell>
          <cell r="B346">
            <v>2022</v>
          </cell>
          <cell r="C346">
            <v>2</v>
          </cell>
          <cell r="D346">
            <v>30</v>
          </cell>
          <cell r="E346" t="str">
            <v>MUNICIPALIDADES</v>
          </cell>
          <cell r="F346">
            <v>11</v>
          </cell>
          <cell r="G346">
            <v>173</v>
          </cell>
          <cell r="H346" t="str">
            <v>MUNICIPALIDAD DE FERNANDO DE LA MORA</v>
          </cell>
          <cell r="I346">
            <v>213</v>
          </cell>
          <cell r="J346">
            <v>177</v>
          </cell>
          <cell r="K346">
            <v>390</v>
          </cell>
          <cell r="L346">
            <v>402</v>
          </cell>
          <cell r="M346">
            <v>287</v>
          </cell>
          <cell r="N346">
            <v>689</v>
          </cell>
          <cell r="O346">
            <v>1079</v>
          </cell>
        </row>
        <row r="347">
          <cell r="A347" t="str">
            <v>MUNICIPALIDAD DE GUARAMBARE</v>
          </cell>
          <cell r="B347">
            <v>2022</v>
          </cell>
          <cell r="C347">
            <v>3</v>
          </cell>
          <cell r="D347">
            <v>30</v>
          </cell>
          <cell r="E347" t="str">
            <v>MUNICIPALIDADES</v>
          </cell>
          <cell r="F347">
            <v>11</v>
          </cell>
          <cell r="G347">
            <v>174</v>
          </cell>
          <cell r="H347" t="str">
            <v>MUNICIPALIDAD DE GUARAMBARE</v>
          </cell>
          <cell r="I347">
            <v>15</v>
          </cell>
          <cell r="J347">
            <v>15</v>
          </cell>
          <cell r="K347">
            <v>30</v>
          </cell>
          <cell r="L347">
            <v>62</v>
          </cell>
          <cell r="M347">
            <v>42</v>
          </cell>
          <cell r="N347">
            <v>104</v>
          </cell>
          <cell r="O347">
            <v>134</v>
          </cell>
        </row>
        <row r="348">
          <cell r="A348" t="str">
            <v>MUNICIPALIDAD DE ITÁ</v>
          </cell>
          <cell r="B348">
            <v>2022</v>
          </cell>
          <cell r="C348">
            <v>3</v>
          </cell>
          <cell r="D348">
            <v>30</v>
          </cell>
          <cell r="E348" t="str">
            <v>MUNICIPALIDADES</v>
          </cell>
          <cell r="F348">
            <v>11</v>
          </cell>
          <cell r="G348">
            <v>175</v>
          </cell>
          <cell r="H348" t="str">
            <v>MUNICIPALIDAD DE ITA</v>
          </cell>
          <cell r="I348">
            <v>12</v>
          </cell>
          <cell r="J348">
            <v>4</v>
          </cell>
          <cell r="K348">
            <v>16</v>
          </cell>
          <cell r="L348">
            <v>73</v>
          </cell>
          <cell r="M348">
            <v>37</v>
          </cell>
          <cell r="N348">
            <v>110</v>
          </cell>
          <cell r="O348">
            <v>126</v>
          </cell>
        </row>
        <row r="349">
          <cell r="A349" t="str">
            <v>MUNICIPALIDAD DE ITAUGUÁ</v>
          </cell>
          <cell r="B349">
            <v>2022</v>
          </cell>
          <cell r="C349">
            <v>3</v>
          </cell>
          <cell r="D349">
            <v>30</v>
          </cell>
          <cell r="E349" t="str">
            <v>MUNICIPALIDADES</v>
          </cell>
          <cell r="F349">
            <v>11</v>
          </cell>
          <cell r="G349">
            <v>176</v>
          </cell>
          <cell r="H349" t="str">
            <v>MUNICIPALIDAD DE ITAUGUA</v>
          </cell>
          <cell r="I349">
            <v>29</v>
          </cell>
          <cell r="J349">
            <v>15</v>
          </cell>
          <cell r="K349">
            <v>44</v>
          </cell>
          <cell r="L349">
            <v>190</v>
          </cell>
          <cell r="M349">
            <v>132</v>
          </cell>
          <cell r="N349">
            <v>322</v>
          </cell>
          <cell r="O349">
            <v>366</v>
          </cell>
        </row>
        <row r="350">
          <cell r="A350" t="str">
            <v>MUNICIPALIDAD DE LAMBARÉ</v>
          </cell>
          <cell r="B350">
            <v>2022</v>
          </cell>
          <cell r="C350">
            <v>3</v>
          </cell>
          <cell r="D350">
            <v>30</v>
          </cell>
          <cell r="E350" t="str">
            <v>MUNICIPALIDADES</v>
          </cell>
          <cell r="F350">
            <v>11</v>
          </cell>
          <cell r="G350">
            <v>177</v>
          </cell>
          <cell r="H350" t="str">
            <v>MUNICIPALIDAD DE LAMBARE</v>
          </cell>
          <cell r="I350">
            <v>149</v>
          </cell>
          <cell r="J350">
            <v>109</v>
          </cell>
          <cell r="K350">
            <v>258</v>
          </cell>
          <cell r="L350">
            <v>298</v>
          </cell>
          <cell r="M350">
            <v>208</v>
          </cell>
          <cell r="N350">
            <v>506</v>
          </cell>
          <cell r="O350">
            <v>764</v>
          </cell>
        </row>
        <row r="351">
          <cell r="A351" t="str">
            <v>MUNICIPALIDAD DE LIMPIO</v>
          </cell>
          <cell r="B351">
            <v>2022</v>
          </cell>
          <cell r="C351">
            <v>3</v>
          </cell>
          <cell r="D351">
            <v>30</v>
          </cell>
          <cell r="E351" t="str">
            <v>MUNICIPALIDADES</v>
          </cell>
          <cell r="F351">
            <v>11</v>
          </cell>
          <cell r="G351">
            <v>178</v>
          </cell>
          <cell r="H351" t="str">
            <v>MUNICIPALIDAD DE LIMPIO</v>
          </cell>
          <cell r="I351">
            <v>82</v>
          </cell>
          <cell r="J351">
            <v>50</v>
          </cell>
          <cell r="K351">
            <v>132</v>
          </cell>
          <cell r="L351">
            <v>69</v>
          </cell>
          <cell r="M351">
            <v>70</v>
          </cell>
          <cell r="N351">
            <v>139</v>
          </cell>
          <cell r="O351">
            <v>271</v>
          </cell>
        </row>
        <row r="352">
          <cell r="A352" t="str">
            <v>MUNICIPALIDAD DE LUQUE</v>
          </cell>
          <cell r="B352">
            <v>2022</v>
          </cell>
          <cell r="C352">
            <v>3</v>
          </cell>
          <cell r="D352">
            <v>30</v>
          </cell>
          <cell r="E352" t="str">
            <v>MUNICIPALIDADES</v>
          </cell>
          <cell r="F352">
            <v>11</v>
          </cell>
          <cell r="G352">
            <v>179</v>
          </cell>
          <cell r="H352" t="str">
            <v>MUNICIPALIDAD DE LUQUE</v>
          </cell>
          <cell r="I352">
            <v>108</v>
          </cell>
          <cell r="J352">
            <v>78</v>
          </cell>
          <cell r="K352">
            <v>186</v>
          </cell>
          <cell r="L352">
            <v>377</v>
          </cell>
          <cell r="M352">
            <v>269</v>
          </cell>
          <cell r="N352">
            <v>646</v>
          </cell>
          <cell r="O352">
            <v>832</v>
          </cell>
        </row>
        <row r="353">
          <cell r="A353" t="str">
            <v>MUNICIPALIDAD DE MARIANO ROQUE ALONSO</v>
          </cell>
          <cell r="B353">
            <v>2022</v>
          </cell>
          <cell r="C353">
            <v>3</v>
          </cell>
          <cell r="D353">
            <v>30</v>
          </cell>
          <cell r="E353" t="str">
            <v>MUNICIPALIDADES</v>
          </cell>
          <cell r="F353">
            <v>11</v>
          </cell>
          <cell r="G353">
            <v>180</v>
          </cell>
          <cell r="H353" t="str">
            <v>MUNICIPALIDAD DE MARIANO ROQUE ALONSO</v>
          </cell>
          <cell r="I353">
            <v>111</v>
          </cell>
          <cell r="J353">
            <v>126</v>
          </cell>
          <cell r="K353">
            <v>237</v>
          </cell>
          <cell r="L353">
            <v>166</v>
          </cell>
          <cell r="M353">
            <v>175</v>
          </cell>
          <cell r="N353">
            <v>341</v>
          </cell>
          <cell r="O353">
            <v>578</v>
          </cell>
        </row>
        <row r="354">
          <cell r="A354" t="str">
            <v>MUNICIPALIDAD DE NUEVA ITALIA</v>
          </cell>
          <cell r="B354">
            <v>2022</v>
          </cell>
          <cell r="C354">
            <v>3</v>
          </cell>
          <cell r="D354">
            <v>30</v>
          </cell>
          <cell r="E354" t="str">
            <v>MUNICIPALIDADES</v>
          </cell>
          <cell r="F354">
            <v>11</v>
          </cell>
          <cell r="G354">
            <v>181</v>
          </cell>
          <cell r="H354" t="str">
            <v>MUNICIPALIDAD DE NUEVA ITALIA</v>
          </cell>
          <cell r="I354">
            <v>13</v>
          </cell>
          <cell r="J354">
            <v>3</v>
          </cell>
          <cell r="K354">
            <v>16</v>
          </cell>
          <cell r="L354">
            <v>25</v>
          </cell>
          <cell r="M354">
            <v>21</v>
          </cell>
          <cell r="N354">
            <v>46</v>
          </cell>
          <cell r="O354">
            <v>62</v>
          </cell>
        </row>
        <row r="355">
          <cell r="A355" t="str">
            <v>MUNICIPALIDAD DE ÑEMBY</v>
          </cell>
          <cell r="B355">
            <v>2022</v>
          </cell>
          <cell r="C355">
            <v>2</v>
          </cell>
          <cell r="D355">
            <v>30</v>
          </cell>
          <cell r="E355" t="str">
            <v>MUNICIPALIDADES</v>
          </cell>
          <cell r="F355">
            <v>11</v>
          </cell>
          <cell r="G355">
            <v>182</v>
          </cell>
          <cell r="H355" t="str">
            <v>MUNICIPALIDAD DE Ã‘EMBY</v>
          </cell>
          <cell r="I355">
            <v>40</v>
          </cell>
          <cell r="J355">
            <v>12</v>
          </cell>
          <cell r="K355">
            <v>52</v>
          </cell>
          <cell r="L355">
            <v>159</v>
          </cell>
          <cell r="M355">
            <v>84</v>
          </cell>
          <cell r="N355">
            <v>243</v>
          </cell>
          <cell r="O355">
            <v>295</v>
          </cell>
        </row>
        <row r="356">
          <cell r="A356" t="str">
            <v>MUNICIPALIDAD DE SAN ANTONIO</v>
          </cell>
          <cell r="B356">
            <v>2022</v>
          </cell>
          <cell r="C356">
            <v>2</v>
          </cell>
          <cell r="D356">
            <v>30</v>
          </cell>
          <cell r="E356" t="str">
            <v>MUNICIPALIDADES</v>
          </cell>
          <cell r="F356">
            <v>11</v>
          </cell>
          <cell r="G356">
            <v>183</v>
          </cell>
          <cell r="H356" t="str">
            <v>MUNICIPALIDAD DE SAN ANTONIO</v>
          </cell>
          <cell r="I356">
            <v>18</v>
          </cell>
          <cell r="J356">
            <v>6</v>
          </cell>
          <cell r="K356">
            <v>24</v>
          </cell>
          <cell r="L356">
            <v>121</v>
          </cell>
          <cell r="M356">
            <v>85</v>
          </cell>
          <cell r="N356">
            <v>206</v>
          </cell>
          <cell r="O356">
            <v>230</v>
          </cell>
        </row>
        <row r="357">
          <cell r="A357" t="str">
            <v>MUNICIPALIDAD DE SAN LORENZO</v>
          </cell>
          <cell r="B357">
            <v>2022</v>
          </cell>
          <cell r="C357">
            <v>2</v>
          </cell>
          <cell r="D357">
            <v>30</v>
          </cell>
          <cell r="E357" t="str">
            <v>MUNICIPALIDADES</v>
          </cell>
          <cell r="F357">
            <v>11</v>
          </cell>
          <cell r="G357">
            <v>184</v>
          </cell>
          <cell r="H357" t="str">
            <v>MUNICIPALIDAD DE SAN LORENZO</v>
          </cell>
          <cell r="I357">
            <v>290</v>
          </cell>
          <cell r="J357">
            <v>220</v>
          </cell>
          <cell r="K357">
            <v>510</v>
          </cell>
          <cell r="L357">
            <v>499</v>
          </cell>
          <cell r="M357">
            <v>330</v>
          </cell>
          <cell r="N357">
            <v>829</v>
          </cell>
          <cell r="O357">
            <v>1339</v>
          </cell>
        </row>
        <row r="358">
          <cell r="A358" t="str">
            <v>MUNICIPALIDAD DE VILLA ELISA</v>
          </cell>
          <cell r="B358">
            <v>2022</v>
          </cell>
          <cell r="C358">
            <v>2</v>
          </cell>
          <cell r="D358">
            <v>30</v>
          </cell>
          <cell r="E358" t="str">
            <v>MUNICIPALIDADES</v>
          </cell>
          <cell r="F358">
            <v>11</v>
          </cell>
          <cell r="G358">
            <v>185</v>
          </cell>
          <cell r="H358" t="str">
            <v>MUNICIPALIDAD DE VILLA ELISA</v>
          </cell>
          <cell r="I358">
            <v>52</v>
          </cell>
          <cell r="J358">
            <v>69</v>
          </cell>
          <cell r="K358">
            <v>121</v>
          </cell>
          <cell r="L358">
            <v>158</v>
          </cell>
          <cell r="M358">
            <v>90</v>
          </cell>
          <cell r="N358">
            <v>248</v>
          </cell>
          <cell r="O358">
            <v>369</v>
          </cell>
        </row>
        <row r="359">
          <cell r="A359" t="str">
            <v>MUNICIPALIDAD DE VILLETA</v>
          </cell>
          <cell r="B359">
            <v>2022</v>
          </cell>
          <cell r="C359">
            <v>3</v>
          </cell>
          <cell r="D359">
            <v>30</v>
          </cell>
          <cell r="E359" t="str">
            <v>MUNICIPALIDADES</v>
          </cell>
          <cell r="F359">
            <v>11</v>
          </cell>
          <cell r="G359">
            <v>186</v>
          </cell>
          <cell r="H359" t="str">
            <v>MUNICIPALIDAD DE VILLETA</v>
          </cell>
          <cell r="I359">
            <v>27</v>
          </cell>
          <cell r="J359">
            <v>22</v>
          </cell>
          <cell r="K359">
            <v>49</v>
          </cell>
          <cell r="L359">
            <v>81</v>
          </cell>
          <cell r="M359">
            <v>63</v>
          </cell>
          <cell r="N359">
            <v>144</v>
          </cell>
          <cell r="O359">
            <v>193</v>
          </cell>
        </row>
        <row r="360">
          <cell r="A360" t="str">
            <v>MUNICIPALIDAD DE YPACARAI</v>
          </cell>
          <cell r="B360">
            <v>2022</v>
          </cell>
          <cell r="C360">
            <v>3</v>
          </cell>
          <cell r="D360">
            <v>30</v>
          </cell>
          <cell r="E360" t="str">
            <v>MUNICIPALIDADES</v>
          </cell>
          <cell r="F360">
            <v>11</v>
          </cell>
          <cell r="G360">
            <v>187</v>
          </cell>
          <cell r="H360" t="str">
            <v>MUNICIPALIDAD DE YPACARAI</v>
          </cell>
          <cell r="I360">
            <v>29</v>
          </cell>
          <cell r="J360">
            <v>18</v>
          </cell>
          <cell r="K360">
            <v>47</v>
          </cell>
          <cell r="L360">
            <v>51</v>
          </cell>
          <cell r="M360">
            <v>19</v>
          </cell>
          <cell r="N360">
            <v>70</v>
          </cell>
          <cell r="O360">
            <v>117</v>
          </cell>
        </row>
        <row r="361">
          <cell r="A361" t="str">
            <v>MUNICIPALIDAD DE YPANE</v>
          </cell>
          <cell r="B361">
            <v>2022</v>
          </cell>
          <cell r="C361">
            <v>2</v>
          </cell>
          <cell r="D361">
            <v>30</v>
          </cell>
          <cell r="E361" t="str">
            <v>MUNICIPALIDADES</v>
          </cell>
          <cell r="F361">
            <v>11</v>
          </cell>
          <cell r="G361">
            <v>188</v>
          </cell>
          <cell r="H361" t="str">
            <v>MUNICIPALIDAD DE YPANE</v>
          </cell>
          <cell r="I361">
            <v>20</v>
          </cell>
          <cell r="J361">
            <v>4</v>
          </cell>
          <cell r="K361">
            <v>24</v>
          </cell>
          <cell r="L361">
            <v>37</v>
          </cell>
          <cell r="M361">
            <v>58</v>
          </cell>
          <cell r="N361">
            <v>95</v>
          </cell>
          <cell r="O361">
            <v>119</v>
          </cell>
        </row>
        <row r="362">
          <cell r="A362" t="str">
            <v>MUNICIPALIDAD DE J. AUGUSTO SALDIVAR</v>
          </cell>
          <cell r="B362">
            <v>2022</v>
          </cell>
          <cell r="C362">
            <v>2</v>
          </cell>
          <cell r="D362">
            <v>30</v>
          </cell>
          <cell r="E362" t="str">
            <v>MUNICIPALIDADES</v>
          </cell>
          <cell r="F362">
            <v>11</v>
          </cell>
          <cell r="G362">
            <v>189</v>
          </cell>
          <cell r="H362" t="str">
            <v>MUNICIPALIDAD DE J. AUGUSTO SALDIVAR</v>
          </cell>
          <cell r="I362">
            <v>16</v>
          </cell>
          <cell r="J362">
            <v>1</v>
          </cell>
          <cell r="K362">
            <v>17</v>
          </cell>
          <cell r="L362">
            <v>60</v>
          </cell>
          <cell r="M362">
            <v>55</v>
          </cell>
          <cell r="N362">
            <v>115</v>
          </cell>
          <cell r="O362">
            <v>132</v>
          </cell>
        </row>
        <row r="363">
          <cell r="A363" t="str">
            <v>MUNICIPALIDAD DE ALBERDI</v>
          </cell>
          <cell r="B363">
            <v>2022</v>
          </cell>
          <cell r="C363">
            <v>3</v>
          </cell>
          <cell r="D363">
            <v>30</v>
          </cell>
          <cell r="E363" t="str">
            <v>MUNICIPALIDADES</v>
          </cell>
          <cell r="F363">
            <v>12</v>
          </cell>
          <cell r="G363">
            <v>191</v>
          </cell>
          <cell r="H363" t="str">
            <v>MUNICIPALIDAD DE ALBERDI</v>
          </cell>
          <cell r="I363">
            <v>11</v>
          </cell>
          <cell r="J363">
            <v>4</v>
          </cell>
          <cell r="K363">
            <v>15</v>
          </cell>
          <cell r="L363">
            <v>6</v>
          </cell>
          <cell r="M363">
            <v>5</v>
          </cell>
          <cell r="N363">
            <v>11</v>
          </cell>
          <cell r="O363">
            <v>26</v>
          </cell>
        </row>
        <row r="364">
          <cell r="A364" t="str">
            <v>MUNICIPALIDAD DE CERRITO</v>
          </cell>
          <cell r="B364">
            <v>2022</v>
          </cell>
          <cell r="C364">
            <v>3</v>
          </cell>
          <cell r="D364">
            <v>30</v>
          </cell>
          <cell r="E364" t="str">
            <v>MUNICIPALIDADES</v>
          </cell>
          <cell r="F364">
            <v>12</v>
          </cell>
          <cell r="G364">
            <v>192</v>
          </cell>
          <cell r="H364" t="str">
            <v>MUNICIPALIDAD DE CERRITO</v>
          </cell>
          <cell r="I364">
            <v>11</v>
          </cell>
          <cell r="J364">
            <v>6</v>
          </cell>
          <cell r="K364">
            <v>17</v>
          </cell>
          <cell r="L364">
            <v>40</v>
          </cell>
          <cell r="M364">
            <v>37</v>
          </cell>
          <cell r="N364">
            <v>77</v>
          </cell>
          <cell r="O364">
            <v>94</v>
          </cell>
        </row>
        <row r="365">
          <cell r="A365" t="str">
            <v>MUNICIPALIDAD DE DESMOCHADOS</v>
          </cell>
          <cell r="B365">
            <v>2022</v>
          </cell>
          <cell r="C365">
            <v>2</v>
          </cell>
          <cell r="D365">
            <v>30</v>
          </cell>
          <cell r="E365" t="str">
            <v>MUNICIPALIDADES</v>
          </cell>
          <cell r="F365">
            <v>12</v>
          </cell>
          <cell r="G365">
            <v>193</v>
          </cell>
          <cell r="H365" t="str">
            <v>MUNICIPALIDAD DE DESMOCHADOS</v>
          </cell>
          <cell r="I365">
            <v>6</v>
          </cell>
          <cell r="J365">
            <v>2</v>
          </cell>
          <cell r="K365">
            <v>8</v>
          </cell>
          <cell r="L365">
            <v>10</v>
          </cell>
          <cell r="M365">
            <v>6</v>
          </cell>
          <cell r="N365">
            <v>16</v>
          </cell>
          <cell r="O365">
            <v>24</v>
          </cell>
        </row>
        <row r="366">
          <cell r="A366" t="str">
            <v>MUNICIPALIDAD DE GENERAL JOSE EDUVIGIS DIAZ</v>
          </cell>
          <cell r="B366">
            <v>2021</v>
          </cell>
          <cell r="C366">
            <v>10</v>
          </cell>
          <cell r="D366">
            <v>30</v>
          </cell>
          <cell r="E366" t="str">
            <v>MUNICIPALIDADES</v>
          </cell>
          <cell r="F366">
            <v>12</v>
          </cell>
          <cell r="G366">
            <v>194</v>
          </cell>
          <cell r="H366" t="str">
            <v>MUNICIPALIDAD DE GENERAL JOSE EDUVIGIS DIAZ</v>
          </cell>
          <cell r="I366">
            <v>13</v>
          </cell>
          <cell r="J366">
            <v>5</v>
          </cell>
          <cell r="K366">
            <v>18</v>
          </cell>
          <cell r="L366">
            <v>23</v>
          </cell>
          <cell r="M366">
            <v>7</v>
          </cell>
          <cell r="N366">
            <v>30</v>
          </cell>
          <cell r="O366">
            <v>48</v>
          </cell>
        </row>
        <row r="367">
          <cell r="A367" t="str">
            <v>MUNICIPALIDAD DE GUAZU CUA</v>
          </cell>
          <cell r="B367">
            <v>2022</v>
          </cell>
          <cell r="C367">
            <v>2</v>
          </cell>
          <cell r="D367">
            <v>30</v>
          </cell>
          <cell r="E367" t="str">
            <v>MUNICIPALIDADES</v>
          </cell>
          <cell r="F367">
            <v>12</v>
          </cell>
          <cell r="G367">
            <v>195</v>
          </cell>
          <cell r="H367" t="str">
            <v>MUNICIPALIDAD DE GUAZU CUA</v>
          </cell>
          <cell r="I367">
            <v>10</v>
          </cell>
          <cell r="J367">
            <v>5</v>
          </cell>
          <cell r="K367">
            <v>15</v>
          </cell>
          <cell r="L367">
            <v>14</v>
          </cell>
          <cell r="M367">
            <v>7</v>
          </cell>
          <cell r="N367">
            <v>21</v>
          </cell>
          <cell r="O367">
            <v>36</v>
          </cell>
        </row>
        <row r="368">
          <cell r="A368" t="str">
            <v>MUNICIPALIDAD DE HUMAITA</v>
          </cell>
          <cell r="B368">
            <v>2022</v>
          </cell>
          <cell r="C368">
            <v>2</v>
          </cell>
          <cell r="D368">
            <v>30</v>
          </cell>
          <cell r="E368" t="str">
            <v>MUNICIPALIDADES</v>
          </cell>
          <cell r="F368">
            <v>12</v>
          </cell>
          <cell r="G368">
            <v>196</v>
          </cell>
          <cell r="H368" t="str">
            <v>MUNICIPALIDAD DE HUMAITA</v>
          </cell>
          <cell r="I368">
            <v>10</v>
          </cell>
          <cell r="J368">
            <v>4</v>
          </cell>
          <cell r="K368">
            <v>14</v>
          </cell>
          <cell r="L368">
            <v>42</v>
          </cell>
          <cell r="M368">
            <v>30</v>
          </cell>
          <cell r="N368">
            <v>72</v>
          </cell>
          <cell r="O368">
            <v>86</v>
          </cell>
        </row>
        <row r="369">
          <cell r="A369" t="str">
            <v>MUNICIPALIDAD DE ISLA UMBU</v>
          </cell>
          <cell r="B369">
            <v>2022</v>
          </cell>
          <cell r="C369">
            <v>3</v>
          </cell>
          <cell r="D369">
            <v>30</v>
          </cell>
          <cell r="E369" t="str">
            <v>MUNICIPALIDADES</v>
          </cell>
          <cell r="F369">
            <v>12</v>
          </cell>
          <cell r="G369">
            <v>197</v>
          </cell>
          <cell r="H369" t="str">
            <v>MUNICIPALIDAD DE ISLA UMBU</v>
          </cell>
          <cell r="I369">
            <v>8</v>
          </cell>
          <cell r="J369">
            <v>5</v>
          </cell>
          <cell r="K369">
            <v>13</v>
          </cell>
          <cell r="L369">
            <v>10</v>
          </cell>
          <cell r="M369">
            <v>6</v>
          </cell>
          <cell r="N369">
            <v>16</v>
          </cell>
          <cell r="O369">
            <v>29</v>
          </cell>
        </row>
        <row r="370">
          <cell r="A370" t="str">
            <v>MUNICIPALIDAD DE MAYOR JOSÉ D. MARTINEZ</v>
          </cell>
          <cell r="B370">
            <v>2020</v>
          </cell>
          <cell r="C370">
            <v>7</v>
          </cell>
          <cell r="D370">
            <v>30</v>
          </cell>
          <cell r="E370" t="str">
            <v>MUNICIPALIDADES</v>
          </cell>
          <cell r="F370">
            <v>12</v>
          </cell>
          <cell r="G370">
            <v>199</v>
          </cell>
          <cell r="H370" t="str">
            <v>MUNICIPALIDAD DE MAYOR JOSE D. MARTINEZ</v>
          </cell>
          <cell r="I370">
            <v>11</v>
          </cell>
          <cell r="J370">
            <v>5</v>
          </cell>
          <cell r="K370">
            <v>16</v>
          </cell>
          <cell r="L370">
            <v>7</v>
          </cell>
          <cell r="M370">
            <v>9</v>
          </cell>
          <cell r="N370">
            <v>16</v>
          </cell>
          <cell r="O370">
            <v>32</v>
          </cell>
        </row>
        <row r="371">
          <cell r="A371" t="str">
            <v>MUNICIPALIDAD DE PASO DE PATRIA</v>
          </cell>
          <cell r="B371">
            <v>2022</v>
          </cell>
          <cell r="C371">
            <v>3</v>
          </cell>
          <cell r="D371">
            <v>30</v>
          </cell>
          <cell r="E371" t="str">
            <v>MUNICIPALIDADES</v>
          </cell>
          <cell r="F371">
            <v>12</v>
          </cell>
          <cell r="G371">
            <v>200</v>
          </cell>
          <cell r="H371" t="str">
            <v>MUNICIPALIDAD DE PASO DE PATRIA</v>
          </cell>
          <cell r="I371">
            <v>6</v>
          </cell>
          <cell r="J371">
            <v>4</v>
          </cell>
          <cell r="K371">
            <v>10</v>
          </cell>
          <cell r="L371">
            <v>18</v>
          </cell>
          <cell r="M371">
            <v>11</v>
          </cell>
          <cell r="N371">
            <v>29</v>
          </cell>
          <cell r="O371">
            <v>39</v>
          </cell>
        </row>
        <row r="372">
          <cell r="A372" t="str">
            <v xml:space="preserve">MUNICIPALIDAD DE SAN JUAN BAUTISTA DE ÑEEMBUCÚ </v>
          </cell>
          <cell r="B372">
            <v>2021</v>
          </cell>
          <cell r="C372">
            <v>9</v>
          </cell>
          <cell r="D372">
            <v>30</v>
          </cell>
          <cell r="E372" t="str">
            <v>MUNICIPALIDADES</v>
          </cell>
          <cell r="F372">
            <v>12</v>
          </cell>
          <cell r="G372">
            <v>201</v>
          </cell>
          <cell r="H372" t="str">
            <v>MUNICIPALIDAD DE SAN JUAN BAUTISTA DE Ã‘EEMBUCU</v>
          </cell>
          <cell r="I372">
            <v>9</v>
          </cell>
          <cell r="J372">
            <v>4</v>
          </cell>
          <cell r="K372">
            <v>13</v>
          </cell>
          <cell r="L372">
            <v>31</v>
          </cell>
          <cell r="M372">
            <v>8</v>
          </cell>
          <cell r="N372">
            <v>39</v>
          </cell>
          <cell r="O372">
            <v>52</v>
          </cell>
        </row>
        <row r="373">
          <cell r="A373" t="str">
            <v>MUNICIPALIDAD DE TACUARAS</v>
          </cell>
          <cell r="B373">
            <v>2022</v>
          </cell>
          <cell r="C373">
            <v>2</v>
          </cell>
          <cell r="D373">
            <v>30</v>
          </cell>
          <cell r="E373" t="str">
            <v>MUNICIPALIDADES</v>
          </cell>
          <cell r="F373">
            <v>12</v>
          </cell>
          <cell r="G373">
            <v>202</v>
          </cell>
          <cell r="H373" t="str">
            <v>MUNICIPALIDAD DE TACUARAS</v>
          </cell>
          <cell r="I373">
            <v>9</v>
          </cell>
          <cell r="J373">
            <v>9</v>
          </cell>
          <cell r="K373">
            <v>18</v>
          </cell>
          <cell r="L373">
            <v>14</v>
          </cell>
          <cell r="M373">
            <v>9</v>
          </cell>
          <cell r="N373">
            <v>23</v>
          </cell>
          <cell r="O373">
            <v>41</v>
          </cell>
        </row>
        <row r="374">
          <cell r="A374" t="str">
            <v>MUNICIPALIDAD DE VILLA FRANCA</v>
          </cell>
          <cell r="B374">
            <v>2022</v>
          </cell>
          <cell r="C374">
            <v>3</v>
          </cell>
          <cell r="D374">
            <v>30</v>
          </cell>
          <cell r="E374" t="str">
            <v>MUNICIPALIDADES</v>
          </cell>
          <cell r="F374">
            <v>12</v>
          </cell>
          <cell r="G374">
            <v>203</v>
          </cell>
          <cell r="H374" t="str">
            <v>MUNICIPALIDAD DE VILLA FRANCA</v>
          </cell>
          <cell r="I374">
            <v>11</v>
          </cell>
          <cell r="J374">
            <v>5</v>
          </cell>
          <cell r="K374">
            <v>16</v>
          </cell>
          <cell r="L374">
            <v>8</v>
          </cell>
          <cell r="M374">
            <v>8</v>
          </cell>
          <cell r="N374">
            <v>16</v>
          </cell>
          <cell r="O374">
            <v>32</v>
          </cell>
        </row>
        <row r="375">
          <cell r="A375" t="str">
            <v>MUNICIPALIDAD DE VILLA OLIVA</v>
          </cell>
          <cell r="B375">
            <v>2022</v>
          </cell>
          <cell r="C375">
            <v>3</v>
          </cell>
          <cell r="D375">
            <v>30</v>
          </cell>
          <cell r="E375" t="str">
            <v>MUNICIPALIDADES</v>
          </cell>
          <cell r="F375">
            <v>12</v>
          </cell>
          <cell r="G375">
            <v>204</v>
          </cell>
          <cell r="H375" t="str">
            <v>MUNICIPALIDAD DE VILLA OLIVA</v>
          </cell>
          <cell r="I375">
            <v>6</v>
          </cell>
          <cell r="J375">
            <v>6</v>
          </cell>
          <cell r="K375">
            <v>12</v>
          </cell>
          <cell r="L375">
            <v>15</v>
          </cell>
          <cell r="M375">
            <v>10</v>
          </cell>
          <cell r="N375">
            <v>25</v>
          </cell>
          <cell r="O375">
            <v>37</v>
          </cell>
        </row>
        <row r="376">
          <cell r="A376" t="str">
            <v>MUNICIPALIDAD DE VILLALBIN</v>
          </cell>
          <cell r="B376">
            <v>2022</v>
          </cell>
          <cell r="C376">
            <v>3</v>
          </cell>
          <cell r="D376">
            <v>30</v>
          </cell>
          <cell r="E376" t="str">
            <v>MUNICIPALIDADES</v>
          </cell>
          <cell r="F376">
            <v>12</v>
          </cell>
          <cell r="G376">
            <v>205</v>
          </cell>
          <cell r="H376" t="str">
            <v>MUNICIPALIDAD DE VILLALBIN</v>
          </cell>
          <cell r="I376">
            <v>10</v>
          </cell>
          <cell r="J376">
            <v>8</v>
          </cell>
          <cell r="K376">
            <v>18</v>
          </cell>
          <cell r="L376">
            <v>15</v>
          </cell>
          <cell r="M376">
            <v>8</v>
          </cell>
          <cell r="N376">
            <v>23</v>
          </cell>
          <cell r="O376">
            <v>41</v>
          </cell>
        </row>
        <row r="377">
          <cell r="A377" t="str">
            <v>MUNICIPALIDAD DE PEDRO JUAN CABALLERO</v>
          </cell>
          <cell r="B377">
            <v>2022</v>
          </cell>
          <cell r="C377">
            <v>3</v>
          </cell>
          <cell r="D377">
            <v>30</v>
          </cell>
          <cell r="E377" t="str">
            <v>MUNICIPALIDADES</v>
          </cell>
          <cell r="F377">
            <v>13</v>
          </cell>
          <cell r="G377">
            <v>206</v>
          </cell>
          <cell r="H377" t="str">
            <v>MUNICIPALIDAD DE PEDRO J. CABALLERO</v>
          </cell>
          <cell r="I377">
            <v>64</v>
          </cell>
          <cell r="J377">
            <v>41</v>
          </cell>
          <cell r="K377">
            <v>105</v>
          </cell>
          <cell r="L377">
            <v>220</v>
          </cell>
          <cell r="M377">
            <v>93</v>
          </cell>
          <cell r="N377">
            <v>313</v>
          </cell>
          <cell r="O377">
            <v>418</v>
          </cell>
        </row>
        <row r="378">
          <cell r="A378" t="str">
            <v>MUNICIPALIDAD DE BELLA VISTA - NORTE</v>
          </cell>
          <cell r="B378">
            <v>2022</v>
          </cell>
          <cell r="C378">
            <v>2</v>
          </cell>
          <cell r="D378">
            <v>30</v>
          </cell>
          <cell r="E378" t="str">
            <v>MUNICIPALIDADES</v>
          </cell>
          <cell r="F378">
            <v>13</v>
          </cell>
          <cell r="G378">
            <v>207</v>
          </cell>
          <cell r="H378" t="str">
            <v>MUNICIPALIDAD DE BELLA VISTA - NORTE</v>
          </cell>
          <cell r="I378">
            <v>18</v>
          </cell>
          <cell r="J378">
            <v>9</v>
          </cell>
          <cell r="K378">
            <v>27</v>
          </cell>
          <cell r="L378">
            <v>12</v>
          </cell>
          <cell r="M378">
            <v>4</v>
          </cell>
          <cell r="N378">
            <v>16</v>
          </cell>
          <cell r="O378">
            <v>43</v>
          </cell>
        </row>
        <row r="379">
          <cell r="A379" t="str">
            <v>MUNICIPALIDAD DE CAPITAN BADO</v>
          </cell>
          <cell r="B379">
            <v>2022</v>
          </cell>
          <cell r="C379">
            <v>3</v>
          </cell>
          <cell r="D379">
            <v>30</v>
          </cell>
          <cell r="E379" t="str">
            <v>MUNICIPALIDADES</v>
          </cell>
          <cell r="F379">
            <v>13</v>
          </cell>
          <cell r="G379">
            <v>208</v>
          </cell>
          <cell r="H379" t="str">
            <v>MUNICIPALIDAD DE CAPITAN BADO</v>
          </cell>
          <cell r="I379">
            <v>26</v>
          </cell>
          <cell r="J379">
            <v>18</v>
          </cell>
          <cell r="K379">
            <v>44</v>
          </cell>
          <cell r="L379">
            <v>26</v>
          </cell>
          <cell r="M379">
            <v>8</v>
          </cell>
          <cell r="N379">
            <v>34</v>
          </cell>
          <cell r="O379">
            <v>78</v>
          </cell>
        </row>
        <row r="380">
          <cell r="A380" t="str">
            <v>MUNICIPALIDAD DE ZANJA PYTA</v>
          </cell>
          <cell r="B380">
            <v>2022</v>
          </cell>
          <cell r="C380">
            <v>2</v>
          </cell>
          <cell r="D380">
            <v>30</v>
          </cell>
          <cell r="E380" t="str">
            <v>MUNICIPALIDADES</v>
          </cell>
          <cell r="F380">
            <v>13</v>
          </cell>
          <cell r="G380">
            <v>242</v>
          </cell>
          <cell r="H380" t="str">
            <v>MUNICIPALIDAD DE ZANJA PYTA</v>
          </cell>
          <cell r="I380">
            <v>9</v>
          </cell>
          <cell r="J380">
            <v>5</v>
          </cell>
          <cell r="K380">
            <v>14</v>
          </cell>
          <cell r="L380">
            <v>12</v>
          </cell>
          <cell r="M380">
            <v>6</v>
          </cell>
          <cell r="N380">
            <v>18</v>
          </cell>
          <cell r="O380">
            <v>32</v>
          </cell>
        </row>
        <row r="381">
          <cell r="A381" t="str">
            <v>MUNICIPALIDAD DE KARAPAI</v>
          </cell>
          <cell r="B381">
            <v>2022</v>
          </cell>
          <cell r="C381">
            <v>3</v>
          </cell>
          <cell r="D381">
            <v>30</v>
          </cell>
          <cell r="E381" t="str">
            <v>MUNICIPALIDADES</v>
          </cell>
          <cell r="F381">
            <v>13</v>
          </cell>
          <cell r="G381">
            <v>250</v>
          </cell>
          <cell r="H381" t="str">
            <v>MUNICIPALIDAD DE KARAPAI</v>
          </cell>
          <cell r="I381">
            <v>8</v>
          </cell>
          <cell r="J381">
            <v>2</v>
          </cell>
          <cell r="K381">
            <v>10</v>
          </cell>
          <cell r="L381">
            <v>13</v>
          </cell>
          <cell r="M381">
            <v>6</v>
          </cell>
          <cell r="N381">
            <v>19</v>
          </cell>
          <cell r="O381">
            <v>29</v>
          </cell>
        </row>
        <row r="382">
          <cell r="A382" t="str">
            <v>MUNICIPALIDAD DE SALTO DEL GUAIRA</v>
          </cell>
          <cell r="B382">
            <v>2022</v>
          </cell>
          <cell r="C382">
            <v>3</v>
          </cell>
          <cell r="D382">
            <v>30</v>
          </cell>
          <cell r="E382" t="str">
            <v>MUNICIPALIDADES</v>
          </cell>
          <cell r="F382">
            <v>14</v>
          </cell>
          <cell r="G382">
            <v>209</v>
          </cell>
          <cell r="H382" t="str">
            <v>MUNICIPALIDAD DE SALTO DEL GUAIRA</v>
          </cell>
          <cell r="I382">
            <v>24</v>
          </cell>
          <cell r="J382">
            <v>4</v>
          </cell>
          <cell r="K382">
            <v>28</v>
          </cell>
          <cell r="L382">
            <v>165</v>
          </cell>
          <cell r="M382">
            <v>119</v>
          </cell>
          <cell r="N382">
            <v>284</v>
          </cell>
          <cell r="O382">
            <v>312</v>
          </cell>
        </row>
        <row r="383">
          <cell r="A383" t="str">
            <v>MUNICIPALIDAD DE CORPUS CHRISTI</v>
          </cell>
          <cell r="B383">
            <v>2022</v>
          </cell>
          <cell r="C383">
            <v>3</v>
          </cell>
          <cell r="D383">
            <v>30</v>
          </cell>
          <cell r="E383" t="str">
            <v>MUNICIPALIDADES</v>
          </cell>
          <cell r="F383">
            <v>14</v>
          </cell>
          <cell r="G383">
            <v>210</v>
          </cell>
          <cell r="H383" t="str">
            <v>MUNICIPALIDAD DE CORPUS CHRISTI</v>
          </cell>
          <cell r="I383">
            <v>14</v>
          </cell>
          <cell r="J383">
            <v>5</v>
          </cell>
          <cell r="K383">
            <v>19</v>
          </cell>
          <cell r="L383">
            <v>41</v>
          </cell>
          <cell r="M383">
            <v>5</v>
          </cell>
          <cell r="N383">
            <v>46</v>
          </cell>
          <cell r="O383">
            <v>65</v>
          </cell>
        </row>
        <row r="384">
          <cell r="A384" t="str">
            <v>MUNICIPALIDAD DE VILLA SAN ISIDRO DE CURUGUATY</v>
          </cell>
          <cell r="B384">
            <v>2022</v>
          </cell>
          <cell r="C384">
            <v>3</v>
          </cell>
          <cell r="D384">
            <v>30</v>
          </cell>
          <cell r="E384" t="str">
            <v>MUNICIPALIDADES</v>
          </cell>
          <cell r="F384">
            <v>14</v>
          </cell>
          <cell r="G384">
            <v>211</v>
          </cell>
          <cell r="H384" t="str">
            <v>MUNICIPALIDAD DE VILLA CURUGUATY</v>
          </cell>
          <cell r="I384">
            <v>17</v>
          </cell>
          <cell r="J384">
            <v>4</v>
          </cell>
          <cell r="K384">
            <v>21</v>
          </cell>
          <cell r="L384">
            <v>58</v>
          </cell>
          <cell r="M384">
            <v>28</v>
          </cell>
          <cell r="N384">
            <v>86</v>
          </cell>
          <cell r="O384">
            <v>107</v>
          </cell>
        </row>
        <row r="385">
          <cell r="A385" t="str">
            <v>MUNICIPALIDAD DE YASY CAÑY</v>
          </cell>
          <cell r="B385">
            <v>2022</v>
          </cell>
          <cell r="C385">
            <v>2</v>
          </cell>
          <cell r="D385">
            <v>30</v>
          </cell>
          <cell r="E385" t="str">
            <v>MUNICIPALIDADES</v>
          </cell>
          <cell r="F385">
            <v>14</v>
          </cell>
          <cell r="G385">
            <v>212</v>
          </cell>
          <cell r="H385" t="str">
            <v>MUNICIPALIDAD DE YASY CAÃ‘Y</v>
          </cell>
          <cell r="I385">
            <v>14</v>
          </cell>
          <cell r="J385">
            <v>1</v>
          </cell>
          <cell r="K385">
            <v>15</v>
          </cell>
          <cell r="L385">
            <v>24</v>
          </cell>
          <cell r="M385">
            <v>21</v>
          </cell>
          <cell r="N385">
            <v>45</v>
          </cell>
          <cell r="O385">
            <v>60</v>
          </cell>
        </row>
        <row r="386">
          <cell r="A386" t="str">
            <v>MUNICIPALIDAD DE VILLA YGATIMI</v>
          </cell>
          <cell r="B386">
            <v>2022</v>
          </cell>
          <cell r="C386">
            <v>2</v>
          </cell>
          <cell r="D386">
            <v>30</v>
          </cell>
          <cell r="E386" t="str">
            <v>MUNICIPALIDADES</v>
          </cell>
          <cell r="F386">
            <v>14</v>
          </cell>
          <cell r="G386">
            <v>213</v>
          </cell>
          <cell r="H386" t="str">
            <v>MUNICIPALIDAD DE VILLA YGATIMI</v>
          </cell>
          <cell r="I386">
            <v>13</v>
          </cell>
          <cell r="J386">
            <v>2</v>
          </cell>
          <cell r="K386">
            <v>15</v>
          </cell>
          <cell r="L386">
            <v>17</v>
          </cell>
          <cell r="M386">
            <v>6</v>
          </cell>
          <cell r="N386">
            <v>23</v>
          </cell>
          <cell r="O386">
            <v>38</v>
          </cell>
        </row>
        <row r="387">
          <cell r="A387" t="str">
            <v>MUNICIPALIDAD DE ITANARA</v>
          </cell>
          <cell r="B387">
            <v>2022</v>
          </cell>
          <cell r="C387">
            <v>2</v>
          </cell>
          <cell r="D387">
            <v>30</v>
          </cell>
          <cell r="E387" t="str">
            <v>MUNICIPALIDADES</v>
          </cell>
          <cell r="F387">
            <v>14</v>
          </cell>
          <cell r="G387">
            <v>214</v>
          </cell>
          <cell r="H387" t="str">
            <v>MUNICIPALIDAD DE ITANARA</v>
          </cell>
          <cell r="I387">
            <v>13</v>
          </cell>
          <cell r="J387">
            <v>4</v>
          </cell>
          <cell r="K387">
            <v>17</v>
          </cell>
          <cell r="L387">
            <v>17</v>
          </cell>
          <cell r="M387">
            <v>3</v>
          </cell>
          <cell r="N387">
            <v>20</v>
          </cell>
          <cell r="O387">
            <v>37</v>
          </cell>
        </row>
        <row r="388">
          <cell r="A388" t="str">
            <v>MUNICIPALIDAD DE YPE JHU</v>
          </cell>
          <cell r="B388">
            <v>2022</v>
          </cell>
          <cell r="C388">
            <v>2</v>
          </cell>
          <cell r="D388">
            <v>30</v>
          </cell>
          <cell r="E388" t="str">
            <v>MUNICIPALIDADES</v>
          </cell>
          <cell r="F388">
            <v>14</v>
          </cell>
          <cell r="G388">
            <v>215</v>
          </cell>
          <cell r="H388" t="str">
            <v>MUNICIPALIDAD DE YPE JHU</v>
          </cell>
          <cell r="I388">
            <v>10</v>
          </cell>
          <cell r="J388">
            <v>2</v>
          </cell>
          <cell r="K388">
            <v>12</v>
          </cell>
          <cell r="L388">
            <v>27</v>
          </cell>
          <cell r="M388">
            <v>9</v>
          </cell>
          <cell r="N388">
            <v>36</v>
          </cell>
          <cell r="O388">
            <v>48</v>
          </cell>
        </row>
        <row r="389">
          <cell r="A389" t="str">
            <v>MUNICIPALIDAD DE GENERAL FRANCISCO CABALLERO ALVAREZ</v>
          </cell>
          <cell r="B389">
            <v>2022</v>
          </cell>
          <cell r="C389">
            <v>3</v>
          </cell>
          <cell r="D389">
            <v>30</v>
          </cell>
          <cell r="E389" t="str">
            <v>MUNICIPALIDADES</v>
          </cell>
          <cell r="F389">
            <v>14</v>
          </cell>
          <cell r="G389">
            <v>216</v>
          </cell>
          <cell r="H389" t="str">
            <v>MUNICIPALIDAD DE GENERAL FRANCISCO CABALLERO ALVAREZ</v>
          </cell>
          <cell r="I389">
            <v>17</v>
          </cell>
          <cell r="J389">
            <v>7</v>
          </cell>
          <cell r="K389">
            <v>24</v>
          </cell>
          <cell r="L389">
            <v>22</v>
          </cell>
          <cell r="M389">
            <v>16</v>
          </cell>
          <cell r="N389">
            <v>38</v>
          </cell>
          <cell r="O389">
            <v>62</v>
          </cell>
        </row>
        <row r="390">
          <cell r="A390" t="str">
            <v>MUNICIPALIDAD DE KATUETE</v>
          </cell>
          <cell r="B390">
            <v>2022</v>
          </cell>
          <cell r="C390">
            <v>3</v>
          </cell>
          <cell r="D390">
            <v>30</v>
          </cell>
          <cell r="E390" t="str">
            <v>MUNICIPALIDADES</v>
          </cell>
          <cell r="F390">
            <v>14</v>
          </cell>
          <cell r="G390">
            <v>217</v>
          </cell>
          <cell r="H390" t="str">
            <v>MUNICIPALIDAD DE KATUETE</v>
          </cell>
          <cell r="I390">
            <v>18</v>
          </cell>
          <cell r="J390">
            <v>11</v>
          </cell>
          <cell r="K390">
            <v>29</v>
          </cell>
          <cell r="L390">
            <v>54</v>
          </cell>
          <cell r="M390">
            <v>23</v>
          </cell>
          <cell r="N390">
            <v>77</v>
          </cell>
          <cell r="O390">
            <v>106</v>
          </cell>
        </row>
        <row r="391">
          <cell r="A391" t="str">
            <v>MUNICIPALIDAD DE LA PALOMA</v>
          </cell>
          <cell r="B391">
            <v>2022</v>
          </cell>
          <cell r="C391">
            <v>3</v>
          </cell>
          <cell r="D391">
            <v>30</v>
          </cell>
          <cell r="E391" t="str">
            <v>MUNICIPALIDADES</v>
          </cell>
          <cell r="F391">
            <v>14</v>
          </cell>
          <cell r="G391">
            <v>218</v>
          </cell>
          <cell r="H391" t="str">
            <v>MUNICIPALIDAD DE LA PALOMA</v>
          </cell>
          <cell r="I391">
            <v>14</v>
          </cell>
          <cell r="J391">
            <v>11</v>
          </cell>
          <cell r="K391">
            <v>25</v>
          </cell>
          <cell r="L391">
            <v>28</v>
          </cell>
          <cell r="M391">
            <v>12</v>
          </cell>
          <cell r="N391">
            <v>40</v>
          </cell>
          <cell r="O391">
            <v>65</v>
          </cell>
        </row>
        <row r="392">
          <cell r="A392" t="str">
            <v>MUNICIPALIDAD DE NUEVA ESPERANZA</v>
          </cell>
          <cell r="B392">
            <v>2022</v>
          </cell>
          <cell r="C392">
            <v>3</v>
          </cell>
          <cell r="D392">
            <v>30</v>
          </cell>
          <cell r="E392" t="str">
            <v>MUNICIPALIDADES</v>
          </cell>
          <cell r="F392">
            <v>14</v>
          </cell>
          <cell r="G392">
            <v>219</v>
          </cell>
          <cell r="H392" t="str">
            <v>MUNICIPALIDAD DE NUEVA ESPERANZA</v>
          </cell>
          <cell r="I392">
            <v>14</v>
          </cell>
          <cell r="J392">
            <v>13</v>
          </cell>
          <cell r="K392">
            <v>27</v>
          </cell>
          <cell r="L392">
            <v>43</v>
          </cell>
          <cell r="M392">
            <v>18</v>
          </cell>
          <cell r="N392">
            <v>61</v>
          </cell>
          <cell r="O392">
            <v>88</v>
          </cell>
        </row>
        <row r="393">
          <cell r="A393" t="str">
            <v>MUNICIPALIDAD DE YVYRAROBANA</v>
          </cell>
          <cell r="B393">
            <v>2022</v>
          </cell>
          <cell r="C393">
            <v>3</v>
          </cell>
          <cell r="D393">
            <v>30</v>
          </cell>
          <cell r="E393" t="str">
            <v>MUNICIPALIDADES</v>
          </cell>
          <cell r="F393">
            <v>14</v>
          </cell>
          <cell r="G393">
            <v>244</v>
          </cell>
          <cell r="H393" t="str">
            <v>MUNICIPALIDAD DE YVYRAROBANA</v>
          </cell>
          <cell r="I393">
            <v>14</v>
          </cell>
          <cell r="J393">
            <v>3</v>
          </cell>
          <cell r="K393">
            <v>17</v>
          </cell>
          <cell r="L393">
            <v>12</v>
          </cell>
          <cell r="M393">
            <v>10</v>
          </cell>
          <cell r="N393">
            <v>22</v>
          </cell>
          <cell r="O393">
            <v>39</v>
          </cell>
        </row>
        <row r="394">
          <cell r="A394" t="str">
            <v>MUNICIPALIDAD DE YBY PYTA</v>
          </cell>
          <cell r="B394">
            <v>2022</v>
          </cell>
          <cell r="C394">
            <v>3</v>
          </cell>
          <cell r="D394">
            <v>30</v>
          </cell>
          <cell r="E394" t="str">
            <v>MUNICIPALIDADES</v>
          </cell>
          <cell r="F394">
            <v>14</v>
          </cell>
          <cell r="G394">
            <v>247</v>
          </cell>
          <cell r="H394" t="str">
            <v>MUNICIPALIDAD DE YBY PYTA</v>
          </cell>
          <cell r="I394">
            <v>12</v>
          </cell>
          <cell r="J394">
            <v>1</v>
          </cell>
          <cell r="K394">
            <v>13</v>
          </cell>
          <cell r="L394">
            <v>20</v>
          </cell>
          <cell r="M394">
            <v>10</v>
          </cell>
          <cell r="N394">
            <v>30</v>
          </cell>
          <cell r="O394">
            <v>43</v>
          </cell>
        </row>
        <row r="395">
          <cell r="A395" t="str">
            <v>MUNICIPALIDAD DE MARACANÁ</v>
          </cell>
          <cell r="B395">
            <v>2022</v>
          </cell>
          <cell r="C395">
            <v>2</v>
          </cell>
          <cell r="D395">
            <v>30</v>
          </cell>
          <cell r="E395" t="str">
            <v>MUNICIPALIDADES</v>
          </cell>
          <cell r="F395">
            <v>14</v>
          </cell>
          <cell r="G395">
            <v>251</v>
          </cell>
          <cell r="H395" t="str">
            <v>MUNICIPALIDAD DE MARACANA</v>
          </cell>
          <cell r="I395">
            <v>8</v>
          </cell>
          <cell r="J395">
            <v>2</v>
          </cell>
          <cell r="K395">
            <v>10</v>
          </cell>
          <cell r="L395">
            <v>13</v>
          </cell>
          <cell r="M395">
            <v>11</v>
          </cell>
          <cell r="N395">
            <v>24</v>
          </cell>
          <cell r="O395">
            <v>34</v>
          </cell>
        </row>
        <row r="396">
          <cell r="A396" t="str">
            <v>MUNICIPALIDAD DE PUERTO ADELA</v>
          </cell>
          <cell r="B396">
            <v>2022</v>
          </cell>
          <cell r="C396">
            <v>2</v>
          </cell>
          <cell r="D396">
            <v>30</v>
          </cell>
          <cell r="E396" t="str">
            <v>MUNICIPALIDADES</v>
          </cell>
          <cell r="F396">
            <v>14</v>
          </cell>
          <cell r="G396">
            <v>255</v>
          </cell>
          <cell r="H396" t="str">
            <v>MUNICIPALIDAD DE PUERTO ADELA</v>
          </cell>
          <cell r="I396">
            <v>11</v>
          </cell>
          <cell r="J396">
            <v>3</v>
          </cell>
          <cell r="K396">
            <v>14</v>
          </cell>
          <cell r="L396">
            <v>7</v>
          </cell>
          <cell r="M396">
            <v>3</v>
          </cell>
          <cell r="N396">
            <v>10</v>
          </cell>
          <cell r="O396">
            <v>24</v>
          </cell>
        </row>
        <row r="397">
          <cell r="A397" t="str">
            <v>MUNICIPALIDAD DE LAUREL</v>
          </cell>
          <cell r="B397">
            <v>2022</v>
          </cell>
          <cell r="C397">
            <v>3</v>
          </cell>
          <cell r="D397">
            <v>30</v>
          </cell>
          <cell r="E397" t="str">
            <v>MUNICIPALIDADES</v>
          </cell>
          <cell r="F397">
            <v>14</v>
          </cell>
          <cell r="G397">
            <v>256</v>
          </cell>
          <cell r="H397" t="str">
            <v>MUNICIPALIDAD DE LAUREL</v>
          </cell>
          <cell r="I397">
            <v>7</v>
          </cell>
          <cell r="J397">
            <v>3</v>
          </cell>
          <cell r="K397">
            <v>10</v>
          </cell>
          <cell r="L397">
            <v>12</v>
          </cell>
          <cell r="M397">
            <v>6</v>
          </cell>
          <cell r="N397">
            <v>18</v>
          </cell>
          <cell r="O397">
            <v>28</v>
          </cell>
        </row>
        <row r="398">
          <cell r="A398" t="str">
            <v>MUNICIPALIDAD DE BENJAMIN ACEVAL</v>
          </cell>
          <cell r="B398">
            <v>2022</v>
          </cell>
          <cell r="C398">
            <v>3</v>
          </cell>
          <cell r="D398">
            <v>30</v>
          </cell>
          <cell r="E398" t="str">
            <v>MUNICIPALIDADES</v>
          </cell>
          <cell r="F398">
            <v>15</v>
          </cell>
          <cell r="G398">
            <v>220</v>
          </cell>
          <cell r="H398" t="str">
            <v>MUNICIPALIDAD DE BENJAMIN ACEVAL</v>
          </cell>
          <cell r="I398">
            <v>20</v>
          </cell>
          <cell r="J398">
            <v>12</v>
          </cell>
          <cell r="K398">
            <v>32</v>
          </cell>
          <cell r="L398">
            <v>65</v>
          </cell>
          <cell r="M398">
            <v>26</v>
          </cell>
          <cell r="N398">
            <v>91</v>
          </cell>
          <cell r="O398">
            <v>123</v>
          </cell>
        </row>
        <row r="399">
          <cell r="A399" t="str">
            <v>MUNICIPALIDAD DE PUERTO PINASCO</v>
          </cell>
          <cell r="B399">
            <v>2022</v>
          </cell>
          <cell r="C399">
            <v>3</v>
          </cell>
          <cell r="D399">
            <v>30</v>
          </cell>
          <cell r="E399" t="str">
            <v>MUNICIPALIDADES</v>
          </cell>
          <cell r="F399">
            <v>15</v>
          </cell>
          <cell r="G399">
            <v>221</v>
          </cell>
          <cell r="H399" t="str">
            <v>MUNICIPALIDAD DE PUERTO PINASCO</v>
          </cell>
          <cell r="I399">
            <v>9</v>
          </cell>
          <cell r="J399">
            <v>7</v>
          </cell>
          <cell r="K399">
            <v>16</v>
          </cell>
          <cell r="L399">
            <v>51</v>
          </cell>
          <cell r="M399">
            <v>18</v>
          </cell>
          <cell r="N399">
            <v>69</v>
          </cell>
          <cell r="O399">
            <v>85</v>
          </cell>
        </row>
        <row r="400">
          <cell r="A400" t="str">
            <v>MUNICIPALIDAD DE VILLA HAYES</v>
          </cell>
          <cell r="B400">
            <v>2022</v>
          </cell>
          <cell r="C400">
            <v>2</v>
          </cell>
          <cell r="D400">
            <v>30</v>
          </cell>
          <cell r="E400" t="str">
            <v>MUNICIPALIDADES</v>
          </cell>
          <cell r="F400">
            <v>15</v>
          </cell>
          <cell r="G400">
            <v>222</v>
          </cell>
          <cell r="H400" t="str">
            <v>MUNICIPALIDAD DE VILLA HAYES</v>
          </cell>
          <cell r="I400">
            <v>47</v>
          </cell>
          <cell r="J400">
            <v>49</v>
          </cell>
          <cell r="K400">
            <v>96</v>
          </cell>
          <cell r="L400">
            <v>109</v>
          </cell>
          <cell r="M400">
            <v>58</v>
          </cell>
          <cell r="N400">
            <v>167</v>
          </cell>
          <cell r="O400">
            <v>263</v>
          </cell>
        </row>
        <row r="401">
          <cell r="A401" t="str">
            <v>MUNICIPALIDAD DE NANAWA</v>
          </cell>
          <cell r="B401">
            <v>2022</v>
          </cell>
          <cell r="C401">
            <v>3</v>
          </cell>
          <cell r="D401">
            <v>30</v>
          </cell>
          <cell r="E401" t="str">
            <v>MUNICIPALIDADES</v>
          </cell>
          <cell r="F401">
            <v>15</v>
          </cell>
          <cell r="G401">
            <v>223</v>
          </cell>
          <cell r="H401" t="str">
            <v>MUNICIPALIDAD DE NANAWA</v>
          </cell>
          <cell r="I401">
            <v>11</v>
          </cell>
          <cell r="J401">
            <v>5</v>
          </cell>
          <cell r="K401">
            <v>16</v>
          </cell>
          <cell r="L401">
            <v>28</v>
          </cell>
          <cell r="M401">
            <v>14</v>
          </cell>
          <cell r="N401">
            <v>42</v>
          </cell>
          <cell r="O401">
            <v>58</v>
          </cell>
        </row>
        <row r="402">
          <cell r="A402" t="str">
            <v>MUNICIPALIDAD DE JOSE FALCON</v>
          </cell>
          <cell r="B402">
            <v>2022</v>
          </cell>
          <cell r="C402">
            <v>2</v>
          </cell>
          <cell r="D402">
            <v>30</v>
          </cell>
          <cell r="E402" t="str">
            <v>MUNICIPALIDADES</v>
          </cell>
          <cell r="F402">
            <v>15</v>
          </cell>
          <cell r="G402">
            <v>224</v>
          </cell>
          <cell r="H402" t="str">
            <v>MUNICIPALIDAD DE JOSE FALCON</v>
          </cell>
          <cell r="I402">
            <v>13</v>
          </cell>
          <cell r="J402">
            <v>13</v>
          </cell>
          <cell r="K402">
            <v>26</v>
          </cell>
          <cell r="L402">
            <v>14</v>
          </cell>
          <cell r="M402">
            <v>7</v>
          </cell>
          <cell r="N402">
            <v>21</v>
          </cell>
          <cell r="O402">
            <v>47</v>
          </cell>
        </row>
        <row r="403">
          <cell r="A403" t="str">
            <v>MUNICIPALIDAD DE TENIENTE 1° MANUEL IRALA FERNANDEZ</v>
          </cell>
          <cell r="B403">
            <v>2021</v>
          </cell>
          <cell r="C403">
            <v>10</v>
          </cell>
          <cell r="D403">
            <v>30</v>
          </cell>
          <cell r="E403" t="str">
            <v>MUNICIPALIDADES</v>
          </cell>
          <cell r="F403">
            <v>15</v>
          </cell>
          <cell r="G403">
            <v>229</v>
          </cell>
          <cell r="H403" t="str">
            <v>MUNICIPALIDAD DE TTE. 1RO. MANUEL IRALA FERNANDEZ</v>
          </cell>
          <cell r="I403">
            <v>11</v>
          </cell>
          <cell r="J403">
            <v>8</v>
          </cell>
          <cell r="K403">
            <v>19</v>
          </cell>
          <cell r="L403">
            <v>24</v>
          </cell>
          <cell r="M403">
            <v>13</v>
          </cell>
          <cell r="N403">
            <v>37</v>
          </cell>
          <cell r="O403">
            <v>56</v>
          </cell>
        </row>
        <row r="404">
          <cell r="A404" t="str">
            <v>MUNICIPALIDAD DE TENIENTE ESTEBAN MARTINEZ</v>
          </cell>
          <cell r="B404">
            <v>2022</v>
          </cell>
          <cell r="C404">
            <v>3</v>
          </cell>
          <cell r="D404">
            <v>30</v>
          </cell>
          <cell r="E404" t="str">
            <v>MUNICIPALIDADES</v>
          </cell>
          <cell r="F404">
            <v>15</v>
          </cell>
          <cell r="G404">
            <v>232</v>
          </cell>
          <cell r="H404" t="str">
            <v>MUNICIPALIDAD DE TENIENTE ESTEBAN MARTINEZ</v>
          </cell>
          <cell r="I404">
            <v>9</v>
          </cell>
          <cell r="J404">
            <v>8</v>
          </cell>
          <cell r="K404">
            <v>17</v>
          </cell>
          <cell r="L404">
            <v>19</v>
          </cell>
          <cell r="M404">
            <v>10</v>
          </cell>
          <cell r="N404">
            <v>29</v>
          </cell>
          <cell r="O404">
            <v>46</v>
          </cell>
        </row>
        <row r="405">
          <cell r="A405" t="str">
            <v>MUNICIPALIDAD DE GENERAL JOSE MARIA BRUGUEZ</v>
          </cell>
          <cell r="B405">
            <v>2022</v>
          </cell>
          <cell r="C405">
            <v>1</v>
          </cell>
          <cell r="D405">
            <v>30</v>
          </cell>
          <cell r="E405" t="str">
            <v>MUNICIPALIDADES</v>
          </cell>
          <cell r="F405">
            <v>15</v>
          </cell>
          <cell r="G405">
            <v>233</v>
          </cell>
          <cell r="H405" t="str">
            <v>MUNICIPALIDAD DE GENERAL JOSE MARIA BRUGUEZ</v>
          </cell>
          <cell r="I405">
            <v>15</v>
          </cell>
          <cell r="J405">
            <v>4</v>
          </cell>
          <cell r="K405">
            <v>19</v>
          </cell>
          <cell r="L405">
            <v>29</v>
          </cell>
          <cell r="M405">
            <v>18</v>
          </cell>
          <cell r="N405">
            <v>47</v>
          </cell>
          <cell r="O405">
            <v>66</v>
          </cell>
        </row>
        <row r="406">
          <cell r="A406" t="str">
            <v>MUNICIPALIDAD DE CAMPO ACEVAL</v>
          </cell>
          <cell r="B406">
            <v>2022</v>
          </cell>
          <cell r="C406">
            <v>2</v>
          </cell>
          <cell r="D406">
            <v>30</v>
          </cell>
          <cell r="E406" t="str">
            <v>MUNICIPALIDADES</v>
          </cell>
          <cell r="F406">
            <v>15</v>
          </cell>
          <cell r="G406">
            <v>258</v>
          </cell>
          <cell r="H406" t="str">
            <v>MUNICIPALIDAD DE CAMPO ACEVAL</v>
          </cell>
          <cell r="I406">
            <v>11</v>
          </cell>
          <cell r="J406">
            <v>1</v>
          </cell>
          <cell r="K406">
            <v>12</v>
          </cell>
          <cell r="L406">
            <v>2</v>
          </cell>
          <cell r="M406">
            <v>5</v>
          </cell>
          <cell r="N406">
            <v>7</v>
          </cell>
          <cell r="O406">
            <v>19</v>
          </cell>
        </row>
        <row r="407">
          <cell r="A407" t="str">
            <v>MUNICIPALIDAD DE MARISCAL JOSÉ FELIX ESTIGARRIBIA</v>
          </cell>
          <cell r="B407">
            <v>2022</v>
          </cell>
          <cell r="C407">
            <v>2</v>
          </cell>
          <cell r="D407">
            <v>30</v>
          </cell>
          <cell r="E407" t="str">
            <v>MUNICIPALIDADES</v>
          </cell>
          <cell r="F407">
            <v>16</v>
          </cell>
          <cell r="G407">
            <v>228</v>
          </cell>
          <cell r="H407" t="str">
            <v>MUNICIPALIDAD DE MARISCAL JOSE FELIX ESTIGARRIBIA</v>
          </cell>
          <cell r="I407">
            <v>23</v>
          </cell>
          <cell r="J407">
            <v>5</v>
          </cell>
          <cell r="K407">
            <v>28</v>
          </cell>
          <cell r="L407">
            <v>71</v>
          </cell>
          <cell r="M407">
            <v>32</v>
          </cell>
          <cell r="N407">
            <v>103</v>
          </cell>
          <cell r="O407">
            <v>131</v>
          </cell>
        </row>
        <row r="408">
          <cell r="A408" t="str">
            <v>MUNICIPALIDAD DE FILADELFIA</v>
          </cell>
          <cell r="B408">
            <v>2022</v>
          </cell>
          <cell r="C408">
            <v>3</v>
          </cell>
          <cell r="D408">
            <v>30</v>
          </cell>
          <cell r="E408" t="str">
            <v>MUNICIPALIDADES</v>
          </cell>
          <cell r="F408">
            <v>16</v>
          </cell>
          <cell r="G408">
            <v>230</v>
          </cell>
          <cell r="H408" t="str">
            <v>MUNICIPALIDAD DE FILADELFIA</v>
          </cell>
          <cell r="I408">
            <v>13</v>
          </cell>
          <cell r="J408">
            <v>4</v>
          </cell>
          <cell r="K408">
            <v>17</v>
          </cell>
          <cell r="L408">
            <v>95</v>
          </cell>
          <cell r="M408">
            <v>36</v>
          </cell>
          <cell r="N408">
            <v>131</v>
          </cell>
          <cell r="O408">
            <v>148</v>
          </cell>
        </row>
        <row r="409">
          <cell r="A409" t="str">
            <v>MUNICIPALIDAD DE LOMA PLATA</v>
          </cell>
          <cell r="B409">
            <v>2022</v>
          </cell>
          <cell r="C409">
            <v>3</v>
          </cell>
          <cell r="D409">
            <v>30</v>
          </cell>
          <cell r="E409" t="str">
            <v>MUNICIPALIDADES</v>
          </cell>
          <cell r="F409">
            <v>16</v>
          </cell>
          <cell r="G409">
            <v>231</v>
          </cell>
          <cell r="H409" t="str">
            <v>MUNICIPALIDAD DE LOMA PLATA</v>
          </cell>
          <cell r="I409">
            <v>14</v>
          </cell>
          <cell r="J409">
            <v>3</v>
          </cell>
          <cell r="K409">
            <v>17</v>
          </cell>
          <cell r="L409">
            <v>29</v>
          </cell>
          <cell r="M409">
            <v>43</v>
          </cell>
          <cell r="N409">
            <v>72</v>
          </cell>
          <cell r="O409">
            <v>89</v>
          </cell>
        </row>
        <row r="410">
          <cell r="A410" t="str">
            <v>MUNICIPALIDAD DE BOQUERÓN</v>
          </cell>
          <cell r="B410">
            <v>2022</v>
          </cell>
          <cell r="C410">
            <v>3</v>
          </cell>
          <cell r="D410">
            <v>30</v>
          </cell>
          <cell r="E410" t="str">
            <v>MUNICIPALIDADES</v>
          </cell>
          <cell r="F410">
            <v>16</v>
          </cell>
          <cell r="G410">
            <v>261</v>
          </cell>
          <cell r="H410" t="str">
            <v>MUNICIPALIDAD DE BOQUERON</v>
          </cell>
          <cell r="I410">
            <v>9</v>
          </cell>
          <cell r="J410">
            <v>1</v>
          </cell>
          <cell r="K410">
            <v>10</v>
          </cell>
          <cell r="L410">
            <v>22</v>
          </cell>
          <cell r="M410">
            <v>10</v>
          </cell>
          <cell r="N410">
            <v>32</v>
          </cell>
          <cell r="O410">
            <v>42</v>
          </cell>
        </row>
        <row r="411">
          <cell r="A411" t="str">
            <v>MUNICIPALIDAD DE FUERTE OLIMPO</v>
          </cell>
          <cell r="B411">
            <v>2019</v>
          </cell>
          <cell r="C411">
            <v>10</v>
          </cell>
          <cell r="D411">
            <v>30</v>
          </cell>
          <cell r="E411" t="str">
            <v>MUNICIPALIDADES</v>
          </cell>
          <cell r="F411">
            <v>17</v>
          </cell>
          <cell r="G411">
            <v>225</v>
          </cell>
          <cell r="H411" t="str">
            <v>MUNICIPALIDAD DE FUERTE OLIMPO</v>
          </cell>
          <cell r="I411">
            <v>16</v>
          </cell>
          <cell r="J411">
            <v>7</v>
          </cell>
          <cell r="K411">
            <v>23</v>
          </cell>
          <cell r="L411">
            <v>0</v>
          </cell>
          <cell r="M411">
            <v>0</v>
          </cell>
          <cell r="N411">
            <v>0</v>
          </cell>
          <cell r="O411">
            <v>23</v>
          </cell>
        </row>
        <row r="412">
          <cell r="A412" t="str">
            <v>MUNICIPALIDAD DE DE LA VICTORIA</v>
          </cell>
          <cell r="B412">
            <v>2022</v>
          </cell>
          <cell r="C412">
            <v>3</v>
          </cell>
          <cell r="D412">
            <v>30</v>
          </cell>
          <cell r="E412" t="str">
            <v>MUNICIPALIDADES</v>
          </cell>
          <cell r="F412">
            <v>17</v>
          </cell>
          <cell r="G412">
            <v>226</v>
          </cell>
          <cell r="H412" t="str">
            <v>MUNICIPALIDAD DE LA VICTORIA</v>
          </cell>
          <cell r="I412">
            <v>24</v>
          </cell>
          <cell r="J412">
            <v>7</v>
          </cell>
          <cell r="K412">
            <v>31</v>
          </cell>
          <cell r="L412">
            <v>15</v>
          </cell>
          <cell r="M412">
            <v>13</v>
          </cell>
          <cell r="N412">
            <v>28</v>
          </cell>
          <cell r="O412">
            <v>59</v>
          </cell>
        </row>
        <row r="413">
          <cell r="A413" t="str">
            <v>MUNICIPALIDAD DE BAHIA NEGRA</v>
          </cell>
          <cell r="B413">
            <v>2022</v>
          </cell>
          <cell r="C413">
            <v>3</v>
          </cell>
          <cell r="D413">
            <v>30</v>
          </cell>
          <cell r="E413" t="str">
            <v>MUNICIPALIDADES</v>
          </cell>
          <cell r="F413">
            <v>17</v>
          </cell>
          <cell r="G413">
            <v>227</v>
          </cell>
          <cell r="H413" t="str">
            <v>MUNICIPALIDAD DE BAHIA NEGRA</v>
          </cell>
          <cell r="I413">
            <v>16</v>
          </cell>
          <cell r="J413">
            <v>11</v>
          </cell>
          <cell r="K413">
            <v>27</v>
          </cell>
          <cell r="L413">
            <v>6</v>
          </cell>
          <cell r="M413">
            <v>4</v>
          </cell>
          <cell r="N413">
            <v>10</v>
          </cell>
          <cell r="O413">
            <v>37</v>
          </cell>
        </row>
        <row r="414">
          <cell r="A414" t="str">
            <v>MUNICIPALIDAD DE CARMELO PERALTA</v>
          </cell>
          <cell r="B414">
            <v>2017</v>
          </cell>
          <cell r="C414">
            <v>2</v>
          </cell>
          <cell r="D414">
            <v>30</v>
          </cell>
          <cell r="E414" t="str">
            <v>MUNICIPALIDADES</v>
          </cell>
          <cell r="F414">
            <v>17</v>
          </cell>
          <cell r="G414">
            <v>235</v>
          </cell>
          <cell r="H414" t="str">
            <v>MUNICIPALIDAD DE CARMELO PERALTA</v>
          </cell>
          <cell r="I414">
            <v>7</v>
          </cell>
          <cell r="J414">
            <v>4</v>
          </cell>
          <cell r="K414">
            <v>11</v>
          </cell>
          <cell r="L414">
            <v>12</v>
          </cell>
          <cell r="M414">
            <v>5</v>
          </cell>
          <cell r="N414">
            <v>17</v>
          </cell>
          <cell r="O414">
            <v>28</v>
          </cell>
        </row>
        <row r="415">
          <cell r="A415" t="str">
            <v>COMPAÑÍA PARAGUAYA DE COMUNICACIONES S.A. - COPACO</v>
          </cell>
          <cell r="B415">
            <v>2022</v>
          </cell>
          <cell r="C415">
            <v>3</v>
          </cell>
          <cell r="D415">
            <v>40</v>
          </cell>
          <cell r="E415" t="str">
            <v>SOCIEDADES ANONIMAS CON PARTICIPACION ACCIONARIA DEL ESTADO</v>
          </cell>
          <cell r="F415">
            <v>1</v>
          </cell>
          <cell r="G415">
            <v>1</v>
          </cell>
          <cell r="H415" t="str">
            <v>COMPAÃ‘IA PARAGUAYA DE COMUNICACIONES S.A.</v>
          </cell>
          <cell r="I415">
            <v>2453</v>
          </cell>
          <cell r="J415">
            <v>1165</v>
          </cell>
          <cell r="K415">
            <v>3618</v>
          </cell>
          <cell r="L415">
            <v>0</v>
          </cell>
          <cell r="M415">
            <v>0</v>
          </cell>
          <cell r="N415">
            <v>0</v>
          </cell>
          <cell r="O415">
            <v>3618</v>
          </cell>
        </row>
        <row r="416">
          <cell r="A416" t="str">
            <v>EMPRESA DE SERVICIOS SANITARIOS DEL PARAGUAY S.A. - ESSAP</v>
          </cell>
          <cell r="B416">
            <v>2022</v>
          </cell>
          <cell r="C416">
            <v>3</v>
          </cell>
          <cell r="D416">
            <v>40</v>
          </cell>
          <cell r="E416" t="str">
            <v>SOCIEDADES ANONIMAS CON PARTICIPACION ACCIONARIA DEL ESTADO</v>
          </cell>
          <cell r="F416">
            <v>2</v>
          </cell>
          <cell r="G416">
            <v>1</v>
          </cell>
          <cell r="H416" t="str">
            <v>EMPRESA DE SERVICIOS SANITARIOS DEL PARAGUAY S.A. (ESSAP)</v>
          </cell>
          <cell r="I416">
            <v>1540</v>
          </cell>
          <cell r="J416">
            <v>453</v>
          </cell>
          <cell r="K416">
            <v>1993</v>
          </cell>
          <cell r="L416">
            <v>231</v>
          </cell>
          <cell r="M416">
            <v>110</v>
          </cell>
          <cell r="N416">
            <v>341</v>
          </cell>
          <cell r="O416">
            <v>2334</v>
          </cell>
        </row>
        <row r="417">
          <cell r="A417" t="str">
            <v>CAÑAS PARAGUAYAS S.A. - CAPASA</v>
          </cell>
          <cell r="B417">
            <v>2022</v>
          </cell>
          <cell r="C417">
            <v>3</v>
          </cell>
          <cell r="D417">
            <v>40</v>
          </cell>
          <cell r="E417" t="str">
            <v>SOCIEDADES ANONIMAS CON PARTICIPACION ACCIONARIA DEL ESTADO</v>
          </cell>
          <cell r="F417">
            <v>3</v>
          </cell>
          <cell r="G417">
            <v>1</v>
          </cell>
          <cell r="H417" t="str">
            <v>CAÃ‘AS PARAGUAYAS S.A. (CAPASA)</v>
          </cell>
          <cell r="I417">
            <v>107</v>
          </cell>
          <cell r="J417">
            <v>56</v>
          </cell>
          <cell r="K417">
            <v>163</v>
          </cell>
          <cell r="L417">
            <v>12</v>
          </cell>
          <cell r="M417">
            <v>9</v>
          </cell>
          <cell r="N417">
            <v>21</v>
          </cell>
          <cell r="O417">
            <v>184</v>
          </cell>
        </row>
        <row r="418">
          <cell r="A418" t="str">
            <v>FERROCARRILES DEL PARAGUAY S.A. - FEPASA</v>
          </cell>
          <cell r="B418">
            <v>2015</v>
          </cell>
          <cell r="C418">
            <v>1</v>
          </cell>
          <cell r="D418">
            <v>40</v>
          </cell>
          <cell r="E418" t="str">
            <v>SOCIEDADES ANONIMAS CON PARTICIPACION ACCIONARIA DEL ESTADO</v>
          </cell>
          <cell r="F418">
            <v>4</v>
          </cell>
          <cell r="G418">
            <v>1</v>
          </cell>
          <cell r="H418" t="str">
            <v>FERROCARRILES DEL PARAGUAY S.A. (FEPASA)</v>
          </cell>
          <cell r="I418">
            <v>19</v>
          </cell>
          <cell r="J418">
            <v>2</v>
          </cell>
          <cell r="K418">
            <v>21</v>
          </cell>
          <cell r="L418">
            <v>0</v>
          </cell>
          <cell r="M418">
            <v>0</v>
          </cell>
          <cell r="N418">
            <v>0</v>
          </cell>
          <cell r="O418">
            <v>21</v>
          </cell>
        </row>
        <row r="419">
          <cell r="A419" t="str">
            <v>ENTIDAD BINACIONAL YACYRETA</v>
          </cell>
          <cell r="B419">
            <v>2016</v>
          </cell>
          <cell r="C419">
            <v>12</v>
          </cell>
          <cell r="D419">
            <v>90</v>
          </cell>
          <cell r="E419" t="str">
            <v>ENTIDADES BINACIONALES</v>
          </cell>
          <cell r="F419">
            <v>2</v>
          </cell>
          <cell r="G419">
            <v>1</v>
          </cell>
          <cell r="H419" t="str">
            <v>ENTIDAD BINACIONAL YACYRETA (EBY)</v>
          </cell>
          <cell r="I419">
            <v>788</v>
          </cell>
          <cell r="J419">
            <v>303</v>
          </cell>
          <cell r="K419">
            <v>1091</v>
          </cell>
          <cell r="L419">
            <v>513</v>
          </cell>
          <cell r="M419">
            <v>164</v>
          </cell>
          <cell r="N419">
            <v>677</v>
          </cell>
          <cell r="O419">
            <v>1768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CantFuncPorSexo(17)"/>
    </sheetNames>
    <sheetDataSet>
      <sheetData sheetId="0"/>
      <sheetData sheetId="1">
        <row r="6">
          <cell r="A6" t="str">
            <v>CONGRESO NACIONAL</v>
          </cell>
          <cell r="B6">
            <v>2022</v>
          </cell>
          <cell r="C6">
            <v>6</v>
          </cell>
          <cell r="D6">
            <v>11</v>
          </cell>
          <cell r="E6" t="str">
            <v>PODER LEGISLATIVO</v>
          </cell>
          <cell r="F6">
            <v>1</v>
          </cell>
          <cell r="G6">
            <v>1</v>
          </cell>
          <cell r="H6" t="str">
            <v>CONGRESO NACIONAL (CN)</v>
          </cell>
          <cell r="I6">
            <v>371</v>
          </cell>
          <cell r="J6">
            <v>264</v>
          </cell>
          <cell r="K6">
            <v>635</v>
          </cell>
          <cell r="L6">
            <v>121</v>
          </cell>
          <cell r="M6">
            <v>95</v>
          </cell>
          <cell r="N6">
            <v>216</v>
          </cell>
        </row>
        <row r="7">
          <cell r="A7" t="str">
            <v>HONORABLE CAMARA DE SENADORES</v>
          </cell>
          <cell r="B7">
            <v>2022</v>
          </cell>
          <cell r="C7">
            <v>6</v>
          </cell>
          <cell r="D7">
            <v>11</v>
          </cell>
          <cell r="E7" t="str">
            <v>PODER LEGISLATIVO</v>
          </cell>
          <cell r="F7">
            <v>2</v>
          </cell>
          <cell r="G7">
            <v>1</v>
          </cell>
          <cell r="H7" t="str">
            <v>HONORABLE CAMARA DE SENADORES (HCS)</v>
          </cell>
          <cell r="I7">
            <v>447</v>
          </cell>
          <cell r="J7">
            <v>328</v>
          </cell>
          <cell r="K7">
            <v>775</v>
          </cell>
          <cell r="L7">
            <v>122</v>
          </cell>
          <cell r="M7">
            <v>86</v>
          </cell>
          <cell r="N7">
            <v>208</v>
          </cell>
        </row>
        <row r="8">
          <cell r="A8" t="str">
            <v xml:space="preserve">HONORABLE CAMARA DE DIPUTADOS </v>
          </cell>
          <cell r="B8">
            <v>2022</v>
          </cell>
          <cell r="C8">
            <v>6</v>
          </cell>
          <cell r="D8">
            <v>11</v>
          </cell>
          <cell r="E8" t="str">
            <v>PODER LEGISLATIVO</v>
          </cell>
          <cell r="F8">
            <v>3</v>
          </cell>
          <cell r="G8">
            <v>1</v>
          </cell>
          <cell r="H8" t="str">
            <v>HONORABLE CAMARA DE DIPUTADOS (HCD)</v>
          </cell>
          <cell r="I8">
            <v>822</v>
          </cell>
          <cell r="J8">
            <v>666</v>
          </cell>
          <cell r="K8">
            <v>1488</v>
          </cell>
          <cell r="L8">
            <v>381</v>
          </cell>
          <cell r="M8">
            <v>218</v>
          </cell>
          <cell r="N8">
            <v>599</v>
          </cell>
        </row>
        <row r="9">
          <cell r="A9" t="str">
            <v>PRESIDENCIA DE LA REPÚBLICA  / GABINETE CIVIL</v>
          </cell>
          <cell r="B9">
            <v>2022</v>
          </cell>
          <cell r="C9">
            <v>6</v>
          </cell>
          <cell r="D9">
            <v>12</v>
          </cell>
          <cell r="E9" t="str">
            <v>PODER EJECUTIVO</v>
          </cell>
          <cell r="F9">
            <v>1</v>
          </cell>
          <cell r="G9">
            <v>2</v>
          </cell>
          <cell r="H9" t="str">
            <v>PRESIDENCIA DE LA REPUBLICA / GABINETE CIVIL</v>
          </cell>
          <cell r="I9">
            <v>102</v>
          </cell>
          <cell r="J9">
            <v>85</v>
          </cell>
          <cell r="K9">
            <v>187</v>
          </cell>
          <cell r="L9">
            <v>32</v>
          </cell>
          <cell r="M9">
            <v>33</v>
          </cell>
          <cell r="N9">
            <v>65</v>
          </cell>
        </row>
        <row r="10">
          <cell r="A10" t="str">
            <v>GABINETE MILITAR</v>
          </cell>
          <cell r="B10">
            <v>2022</v>
          </cell>
          <cell r="C10">
            <v>7</v>
          </cell>
          <cell r="D10">
            <v>12</v>
          </cell>
          <cell r="E10" t="str">
            <v>PODER EJECUTIVO</v>
          </cell>
          <cell r="F10">
            <v>1</v>
          </cell>
          <cell r="G10">
            <v>3</v>
          </cell>
          <cell r="H10" t="str">
            <v>GABINETE MILITAR (GM)</v>
          </cell>
          <cell r="I10">
            <v>12</v>
          </cell>
          <cell r="J10">
            <v>10</v>
          </cell>
          <cell r="K10">
            <v>22</v>
          </cell>
          <cell r="L10">
            <v>1</v>
          </cell>
          <cell r="M10">
            <v>1</v>
          </cell>
          <cell r="N10">
            <v>2</v>
          </cell>
        </row>
        <row r="11">
          <cell r="A11" t="str">
            <v>PROCURADURÍA GENERAL DE LA REPÚBLICA</v>
          </cell>
          <cell r="B11">
            <v>2022</v>
          </cell>
          <cell r="C11">
            <v>6</v>
          </cell>
          <cell r="D11">
            <v>12</v>
          </cell>
          <cell r="E11" t="str">
            <v>PODER EJECUTIVO</v>
          </cell>
          <cell r="F11">
            <v>1</v>
          </cell>
          <cell r="G11">
            <v>4</v>
          </cell>
          <cell r="H11" t="str">
            <v>PROCURADURIA GENERAL DE LA REPUBLICA (PGR)</v>
          </cell>
          <cell r="I11">
            <v>63</v>
          </cell>
          <cell r="J11">
            <v>50</v>
          </cell>
          <cell r="K11">
            <v>113</v>
          </cell>
          <cell r="L11">
            <v>3</v>
          </cell>
          <cell r="M11">
            <v>3</v>
          </cell>
          <cell r="N11">
            <v>6</v>
          </cell>
        </row>
        <row r="12">
          <cell r="A12" t="str">
            <v>MINISTERIO DE DESARROLLO SOCIAL (Ex-SAS)</v>
          </cell>
          <cell r="B12">
            <v>2022</v>
          </cell>
          <cell r="C12">
            <v>5</v>
          </cell>
          <cell r="D12">
            <v>12</v>
          </cell>
          <cell r="E12" t="str">
            <v>PODER EJECUTIVO</v>
          </cell>
          <cell r="F12">
            <v>1</v>
          </cell>
          <cell r="G12">
            <v>5</v>
          </cell>
          <cell r="H12" t="str">
            <v>SECRETARIA DE ACCION SOCIAL (SAS)</v>
          </cell>
          <cell r="I12">
            <v>141</v>
          </cell>
          <cell r="J12">
            <v>154</v>
          </cell>
          <cell r="K12">
            <v>295</v>
          </cell>
          <cell r="L12">
            <v>465</v>
          </cell>
          <cell r="M12">
            <v>610</v>
          </cell>
          <cell r="N12">
            <v>1075</v>
          </cell>
        </row>
        <row r="13">
          <cell r="A13" t="str">
            <v>AUDITORÍA GENERAL DEL PODER EJECUTIVO (AGPE)</v>
          </cell>
          <cell r="B13">
            <v>2022</v>
          </cell>
          <cell r="C13">
            <v>6</v>
          </cell>
          <cell r="D13">
            <v>12</v>
          </cell>
          <cell r="E13" t="str">
            <v>PODER EJECUTIVO</v>
          </cell>
          <cell r="F13">
            <v>1</v>
          </cell>
          <cell r="G13">
            <v>6</v>
          </cell>
          <cell r="H13" t="str">
            <v>AUDITORIA GENERAL DEL PODER EJECUTIVO (AGPE)</v>
          </cell>
          <cell r="I13">
            <v>36</v>
          </cell>
          <cell r="J13">
            <v>29</v>
          </cell>
          <cell r="K13">
            <v>65</v>
          </cell>
          <cell r="L13">
            <v>2</v>
          </cell>
          <cell r="M13">
            <v>2</v>
          </cell>
          <cell r="N13">
            <v>4</v>
          </cell>
        </row>
        <row r="14">
          <cell r="A14" t="str">
            <v>SECRETARIA TÉCNICA DE PLANIFICACIÓN DEL DESARROLLO ECONÓMICO Y SOCIAL (STP)</v>
          </cell>
          <cell r="B14">
            <v>2022</v>
          </cell>
          <cell r="C14">
            <v>6</v>
          </cell>
          <cell r="D14">
            <v>12</v>
          </cell>
          <cell r="E14" t="str">
            <v>PODER EJECUTIVO</v>
          </cell>
          <cell r="F14">
            <v>1</v>
          </cell>
          <cell r="G14">
            <v>7</v>
          </cell>
          <cell r="H14" t="str">
            <v>SECRETARIA TECNICA DE PLANIFICACION DEL DESARROLLO ECONOMICO Y SOCIAL (STP)</v>
          </cell>
          <cell r="I14">
            <v>65</v>
          </cell>
          <cell r="J14">
            <v>60</v>
          </cell>
          <cell r="K14">
            <v>125</v>
          </cell>
          <cell r="L14">
            <v>20</v>
          </cell>
          <cell r="M14">
            <v>25</v>
          </cell>
          <cell r="N14">
            <v>45</v>
          </cell>
        </row>
        <row r="15">
          <cell r="A15" t="str">
            <v>SECRETARÍA DE LA FUNCIÓN PÚBLICA (SFP)</v>
          </cell>
          <cell r="B15">
            <v>2022</v>
          </cell>
          <cell r="C15">
            <v>6</v>
          </cell>
          <cell r="D15">
            <v>12</v>
          </cell>
          <cell r="E15" t="str">
            <v>PODER EJECUTIVO</v>
          </cell>
          <cell r="F15">
            <v>1</v>
          </cell>
          <cell r="G15">
            <v>8</v>
          </cell>
          <cell r="H15" t="str">
            <v>SECRETARIA DE LA FUNCION PUBLICA (SFP)</v>
          </cell>
          <cell r="I15">
            <v>27</v>
          </cell>
          <cell r="J15">
            <v>45</v>
          </cell>
          <cell r="K15">
            <v>72</v>
          </cell>
          <cell r="L15">
            <v>2</v>
          </cell>
          <cell r="M15">
            <v>4</v>
          </cell>
          <cell r="N15">
            <v>6</v>
          </cell>
        </row>
        <row r="16">
          <cell r="A16" t="str">
            <v>SECRETARÍA NACIONAL ANTIDROGAS (SENAD)</v>
          </cell>
          <cell r="B16">
            <v>2022</v>
          </cell>
          <cell r="C16">
            <v>6</v>
          </cell>
          <cell r="D16">
            <v>12</v>
          </cell>
          <cell r="E16" t="str">
            <v>PODER EJECUTIVO</v>
          </cell>
          <cell r="F16">
            <v>1</v>
          </cell>
          <cell r="G16">
            <v>10</v>
          </cell>
          <cell r="H16" t="str">
            <v>SECRETARIA NACIONAL ANTIDROGAS (SENAD)</v>
          </cell>
          <cell r="I16">
            <v>272</v>
          </cell>
          <cell r="J16">
            <v>127</v>
          </cell>
          <cell r="K16">
            <v>399</v>
          </cell>
          <cell r="L16">
            <v>0</v>
          </cell>
          <cell r="M16">
            <v>6</v>
          </cell>
          <cell r="N16">
            <v>6</v>
          </cell>
        </row>
        <row r="17">
          <cell r="A17" t="str">
            <v xml:space="preserve">CONSEJO DE LA DEFENSA NACIONAL </v>
          </cell>
          <cell r="B17">
            <v>2022</v>
          </cell>
          <cell r="C17">
            <v>6</v>
          </cell>
          <cell r="D17">
            <v>12</v>
          </cell>
          <cell r="E17" t="str">
            <v>PODER EJECUTIVO</v>
          </cell>
          <cell r="F17">
            <v>1</v>
          </cell>
          <cell r="G17">
            <v>11</v>
          </cell>
          <cell r="H17" t="str">
            <v>CONSEJO DE LA DEFENSA NACIONAL (CODENA)</v>
          </cell>
          <cell r="I17">
            <v>10</v>
          </cell>
          <cell r="J17">
            <v>1</v>
          </cell>
          <cell r="K17">
            <v>11</v>
          </cell>
          <cell r="L17">
            <v>0</v>
          </cell>
          <cell r="M17">
            <v>0</v>
          </cell>
          <cell r="N17">
            <v>0</v>
          </cell>
        </row>
        <row r="18">
          <cell r="A18" t="str">
            <v xml:space="preserve">SECRETARÍA DE DESARROLLO PARA REPATRIADOS Y REFUGIADOS CONNACIONALES </v>
          </cell>
          <cell r="B18">
            <v>2022</v>
          </cell>
          <cell r="C18">
            <v>6</v>
          </cell>
          <cell r="D18">
            <v>12</v>
          </cell>
          <cell r="E18" t="str">
            <v>PODER EJECUTIVO</v>
          </cell>
          <cell r="F18">
            <v>1</v>
          </cell>
          <cell r="G18">
            <v>12</v>
          </cell>
          <cell r="H18" t="str">
            <v>SECRETARIA DE DESARROLLO PARA REPATRIADOS Y REFUGIADOS CONNACIONALES (SEDEREC)</v>
          </cell>
          <cell r="I18">
            <v>39</v>
          </cell>
          <cell r="J18">
            <v>33</v>
          </cell>
          <cell r="K18">
            <v>72</v>
          </cell>
          <cell r="L18">
            <v>18</v>
          </cell>
          <cell r="M18">
            <v>29</v>
          </cell>
          <cell r="N18">
            <v>47</v>
          </cell>
        </row>
        <row r="19">
          <cell r="A19" t="str">
            <v>SECRETARÍA NACIONAL DE TURISMO (SENATUR)</v>
          </cell>
          <cell r="B19">
            <v>2022</v>
          </cell>
          <cell r="C19">
            <v>6</v>
          </cell>
          <cell r="D19">
            <v>12</v>
          </cell>
          <cell r="E19" t="str">
            <v>PODER EJECUTIVO</v>
          </cell>
          <cell r="F19">
            <v>1</v>
          </cell>
          <cell r="G19">
            <v>13</v>
          </cell>
          <cell r="H19" t="str">
            <v>SECRETARIA NACIONAL DE TURISMO (SENATUR)</v>
          </cell>
          <cell r="I19">
            <v>69</v>
          </cell>
          <cell r="J19">
            <v>109</v>
          </cell>
          <cell r="K19">
            <v>178</v>
          </cell>
          <cell r="L19">
            <v>50</v>
          </cell>
          <cell r="M19">
            <v>58</v>
          </cell>
          <cell r="N19">
            <v>108</v>
          </cell>
        </row>
        <row r="20">
          <cell r="A20" t="str">
            <v>SECRETARÍA DE PREVENCIÓN DE LAVADO DE DINERO O BIENES- SEPRELAD</v>
          </cell>
          <cell r="B20">
            <v>2022</v>
          </cell>
          <cell r="C20">
            <v>6</v>
          </cell>
          <cell r="D20">
            <v>12</v>
          </cell>
          <cell r="E20" t="str">
            <v>PODER EJECUTIVO</v>
          </cell>
          <cell r="F20">
            <v>1</v>
          </cell>
          <cell r="G20">
            <v>14</v>
          </cell>
          <cell r="H20" t="str">
            <v>SECRETARIA DE PREVENCION DE LAVADO DE DINERO O BIENES (SEPRELAD)</v>
          </cell>
          <cell r="I20">
            <v>37</v>
          </cell>
          <cell r="J20">
            <v>36</v>
          </cell>
          <cell r="K20">
            <v>73</v>
          </cell>
          <cell r="L20">
            <v>3</v>
          </cell>
          <cell r="M20">
            <v>3</v>
          </cell>
          <cell r="N20">
            <v>6</v>
          </cell>
        </row>
        <row r="21">
          <cell r="A21" t="str">
            <v>CONSEJO NACIONAL DE CIENCIA Y TECNOLOGÍA (CONACYT)</v>
          </cell>
          <cell r="B21">
            <v>2022</v>
          </cell>
          <cell r="C21">
            <v>6</v>
          </cell>
          <cell r="D21">
            <v>12</v>
          </cell>
          <cell r="E21" t="str">
            <v>PODER EJECUTIVO</v>
          </cell>
          <cell r="F21">
            <v>1</v>
          </cell>
          <cell r="G21">
            <v>15</v>
          </cell>
          <cell r="H21" t="str">
            <v>CONSEJO NACIONAL DE CIENCIA Y TECNOLOGIA (CONACYT)</v>
          </cell>
          <cell r="I21">
            <v>14</v>
          </cell>
          <cell r="J21">
            <v>23</v>
          </cell>
          <cell r="K21">
            <v>37</v>
          </cell>
          <cell r="L21">
            <v>30</v>
          </cell>
          <cell r="M21">
            <v>38</v>
          </cell>
          <cell r="N21">
            <v>68</v>
          </cell>
        </row>
        <row r="22">
          <cell r="A22" t="str">
            <v>ESCRIBANÍA MAYOR DE GOBIERNO</v>
          </cell>
          <cell r="B22">
            <v>2022</v>
          </cell>
          <cell r="C22">
            <v>6</v>
          </cell>
          <cell r="D22">
            <v>12</v>
          </cell>
          <cell r="E22" t="str">
            <v>PODER EJECUTIVO</v>
          </cell>
          <cell r="F22">
            <v>1</v>
          </cell>
          <cell r="G22">
            <v>16</v>
          </cell>
          <cell r="H22" t="str">
            <v>ESCRIBANIA MAYOR DE GOBIERNO (EMG)</v>
          </cell>
          <cell r="I22">
            <v>13</v>
          </cell>
          <cell r="J22">
            <v>17</v>
          </cell>
          <cell r="K22">
            <v>30</v>
          </cell>
          <cell r="L22">
            <v>2</v>
          </cell>
          <cell r="M22">
            <v>0</v>
          </cell>
          <cell r="N22">
            <v>2</v>
          </cell>
        </row>
        <row r="23">
          <cell r="A23" t="str">
            <v>SECRETARÍA DE EMERGENCIA NACIONAL (SEN)</v>
          </cell>
          <cell r="B23">
            <v>2022</v>
          </cell>
          <cell r="C23">
            <v>6</v>
          </cell>
          <cell r="D23">
            <v>12</v>
          </cell>
          <cell r="E23" t="str">
            <v>PODER EJECUTIVO</v>
          </cell>
          <cell r="F23">
            <v>1</v>
          </cell>
          <cell r="G23">
            <v>19</v>
          </cell>
          <cell r="H23" t="str">
            <v>SECRETARIA DE EMERGENCIA NACIONAL (SEN)</v>
          </cell>
          <cell r="I23">
            <v>44</v>
          </cell>
          <cell r="J23">
            <v>32</v>
          </cell>
          <cell r="K23">
            <v>76</v>
          </cell>
          <cell r="L23">
            <v>403</v>
          </cell>
          <cell r="M23">
            <v>172</v>
          </cell>
          <cell r="N23">
            <v>575</v>
          </cell>
        </row>
        <row r="24">
          <cell r="A24" t="str">
            <v>SECRETARÍA NACIONAL DE DEPORTES (SND)</v>
          </cell>
          <cell r="B24">
            <v>2022</v>
          </cell>
          <cell r="C24">
            <v>7</v>
          </cell>
          <cell r="D24">
            <v>12</v>
          </cell>
          <cell r="E24" t="str">
            <v>PODER EJECUTIVO</v>
          </cell>
          <cell r="F24">
            <v>1</v>
          </cell>
          <cell r="G24">
            <v>20</v>
          </cell>
          <cell r="H24" t="str">
            <v>SECRETARIA NACIONAL DE DEPORTES (SND)</v>
          </cell>
          <cell r="I24">
            <v>51</v>
          </cell>
          <cell r="J24">
            <v>25</v>
          </cell>
          <cell r="K24">
            <v>76</v>
          </cell>
          <cell r="L24">
            <v>19</v>
          </cell>
          <cell r="M24">
            <v>13</v>
          </cell>
          <cell r="N24">
            <v>32</v>
          </cell>
        </row>
        <row r="25">
          <cell r="A25" t="str">
            <v>SECRETARÍA NACIONAL DE CULTURA (SNC)</v>
          </cell>
          <cell r="B25">
            <v>2022</v>
          </cell>
          <cell r="C25">
            <v>6</v>
          </cell>
          <cell r="D25">
            <v>12</v>
          </cell>
          <cell r="E25" t="str">
            <v>PODER EJECUTIVO</v>
          </cell>
          <cell r="F25">
            <v>1</v>
          </cell>
          <cell r="G25">
            <v>22</v>
          </cell>
          <cell r="H25" t="str">
            <v>SECRETARIA NACIONAL DE CULTURA (SNC)</v>
          </cell>
          <cell r="I25">
            <v>79</v>
          </cell>
          <cell r="J25">
            <v>97</v>
          </cell>
          <cell r="K25">
            <v>176</v>
          </cell>
          <cell r="L25">
            <v>17</v>
          </cell>
          <cell r="M25">
            <v>30</v>
          </cell>
          <cell r="N25">
            <v>47</v>
          </cell>
        </row>
        <row r="26">
          <cell r="A26" t="str">
            <v xml:space="preserve">GABINETE SOCIAL </v>
          </cell>
          <cell r="B26">
            <v>2022</v>
          </cell>
          <cell r="C26">
            <v>6</v>
          </cell>
          <cell r="D26">
            <v>12</v>
          </cell>
          <cell r="E26" t="str">
            <v>PODER EJECUTIVO</v>
          </cell>
          <cell r="F26">
            <v>1</v>
          </cell>
          <cell r="G26">
            <v>23</v>
          </cell>
          <cell r="H26" t="str">
            <v>GABINETE SOCIAL (GS)</v>
          </cell>
          <cell r="I26">
            <v>5</v>
          </cell>
          <cell r="J26">
            <v>3</v>
          </cell>
          <cell r="K26">
            <v>8</v>
          </cell>
          <cell r="L26">
            <v>7</v>
          </cell>
          <cell r="M26">
            <v>14</v>
          </cell>
          <cell r="N26">
            <v>21</v>
          </cell>
        </row>
        <row r="27">
          <cell r="A27" t="str">
            <v>SECRETARÍA DE POLÍTICAS LINGÜÍSTICAS (SPL)</v>
          </cell>
          <cell r="B27">
            <v>2022</v>
          </cell>
          <cell r="C27">
            <v>7</v>
          </cell>
          <cell r="D27">
            <v>12</v>
          </cell>
          <cell r="E27" t="str">
            <v>PODER EJECUTIVO</v>
          </cell>
          <cell r="F27">
            <v>1</v>
          </cell>
          <cell r="G27">
            <v>25</v>
          </cell>
          <cell r="H27" t="str">
            <v>SECRETARIA DE POLITICAS LINGUISTICAS (SPL)</v>
          </cell>
          <cell r="I27">
            <v>18</v>
          </cell>
          <cell r="J27">
            <v>18</v>
          </cell>
          <cell r="K27">
            <v>36</v>
          </cell>
          <cell r="L27">
            <v>0</v>
          </cell>
          <cell r="M27">
            <v>2</v>
          </cell>
          <cell r="N27">
            <v>2</v>
          </cell>
        </row>
        <row r="28">
          <cell r="A28" t="str">
            <v>SECRETARIA NACIONAL POR LOS DERECHOS HUMANOS DE LAS PERSONAS CON DISCAPACIDAD (SENADIS)</v>
          </cell>
          <cell r="B28">
            <v>2022</v>
          </cell>
          <cell r="C28">
            <v>6</v>
          </cell>
          <cell r="D28">
            <v>12</v>
          </cell>
          <cell r="E28" t="str">
            <v>PODER EJECUTIVO</v>
          </cell>
          <cell r="F28">
            <v>1</v>
          </cell>
          <cell r="G28">
            <v>26</v>
          </cell>
          <cell r="H28" t="str">
            <v>SECRETARIA NACIONAL POR LOS DERECHOS HUMANOS DE LAS PERSONAS CON DISCAPACIDAD (SENADIS)</v>
          </cell>
          <cell r="I28">
            <v>157</v>
          </cell>
          <cell r="J28">
            <v>227</v>
          </cell>
          <cell r="K28">
            <v>384</v>
          </cell>
          <cell r="L28">
            <v>57</v>
          </cell>
          <cell r="M28">
            <v>70</v>
          </cell>
          <cell r="N28">
            <v>127</v>
          </cell>
        </row>
        <row r="29">
          <cell r="A29" t="str">
            <v>SECRETARÍA NACIONAL DE LA JUVENTUD (SNJ)</v>
          </cell>
          <cell r="B29">
            <v>2022</v>
          </cell>
          <cell r="C29">
            <v>6</v>
          </cell>
          <cell r="D29">
            <v>12</v>
          </cell>
          <cell r="E29" t="str">
            <v>PODER EJECUTIVO</v>
          </cell>
          <cell r="F29">
            <v>1</v>
          </cell>
          <cell r="G29">
            <v>28</v>
          </cell>
          <cell r="H29" t="str">
            <v>SECRETARIA NACIONAL DE LA JUVENTUD (SNJ)</v>
          </cell>
          <cell r="I29">
            <v>10</v>
          </cell>
          <cell r="J29">
            <v>10</v>
          </cell>
          <cell r="K29">
            <v>20</v>
          </cell>
          <cell r="L29">
            <v>4</v>
          </cell>
          <cell r="M29">
            <v>4</v>
          </cell>
          <cell r="N29">
            <v>8</v>
          </cell>
        </row>
        <row r="30">
          <cell r="A30" t="str">
            <v>SECRETARÍA NACIONAL ANTICORRUPCIÓN (SENAC)</v>
          </cell>
          <cell r="B30">
            <v>2022</v>
          </cell>
          <cell r="C30">
            <v>6</v>
          </cell>
          <cell r="D30">
            <v>12</v>
          </cell>
          <cell r="E30" t="str">
            <v>PODER EJECUTIVO</v>
          </cell>
          <cell r="F30">
            <v>1</v>
          </cell>
          <cell r="G30">
            <v>29</v>
          </cell>
          <cell r="H30" t="str">
            <v>SECRETARIA NACIONAL ANTICORRUPCION (SENAC)</v>
          </cell>
          <cell r="I30">
            <v>7</v>
          </cell>
          <cell r="J30">
            <v>6</v>
          </cell>
          <cell r="K30">
            <v>13</v>
          </cell>
          <cell r="L30">
            <v>2</v>
          </cell>
          <cell r="M30">
            <v>2</v>
          </cell>
          <cell r="N30">
            <v>4</v>
          </cell>
        </row>
        <row r="31">
          <cell r="A31" t="str">
            <v xml:space="preserve">ORQUESTA SINFÓNICA NACIONAL </v>
          </cell>
          <cell r="B31">
            <v>2022</v>
          </cell>
          <cell r="C31">
            <v>6</v>
          </cell>
          <cell r="D31">
            <v>12</v>
          </cell>
          <cell r="E31" t="str">
            <v>PODER EJECUTIVO</v>
          </cell>
          <cell r="F31">
            <v>1</v>
          </cell>
          <cell r="G31">
            <v>30</v>
          </cell>
          <cell r="H31" t="str">
            <v>ORQUESTA SINFONICA NACIONAL (OSN)</v>
          </cell>
          <cell r="I31">
            <v>1</v>
          </cell>
          <cell r="J31">
            <v>0</v>
          </cell>
          <cell r="K31">
            <v>1</v>
          </cell>
          <cell r="L31">
            <v>54</v>
          </cell>
          <cell r="M31">
            <v>30</v>
          </cell>
          <cell r="N31">
            <v>84</v>
          </cell>
        </row>
        <row r="32">
          <cell r="A32" t="str">
            <v>AGENCIA ESPACIAL DEL PARAGUAY (AEP)</v>
          </cell>
          <cell r="B32">
            <v>2022</v>
          </cell>
          <cell r="C32">
            <v>6</v>
          </cell>
          <cell r="D32">
            <v>12</v>
          </cell>
          <cell r="E32" t="str">
            <v>PODER EJECUTIVO</v>
          </cell>
          <cell r="F32">
            <v>1</v>
          </cell>
          <cell r="G32">
            <v>31</v>
          </cell>
          <cell r="H32" t="str">
            <v>AGENCIA ESPACIAL DEL PARAGUAY(AEP)</v>
          </cell>
          <cell r="I32">
            <v>9</v>
          </cell>
          <cell r="J32">
            <v>3</v>
          </cell>
          <cell r="K32">
            <v>12</v>
          </cell>
          <cell r="L32">
            <v>0</v>
          </cell>
          <cell r="M32">
            <v>0</v>
          </cell>
          <cell r="N32">
            <v>0</v>
          </cell>
        </row>
        <row r="33">
          <cell r="A33" t="str">
            <v>SECRETARÍA NACIONAL DE ADMINISTRACIÓN DE BIENES INCAUTADOS Y COMISADOS (SENABICO)</v>
          </cell>
          <cell r="B33">
            <v>2022</v>
          </cell>
          <cell r="C33">
            <v>6</v>
          </cell>
          <cell r="D33">
            <v>12</v>
          </cell>
          <cell r="E33" t="str">
            <v>PODER EJECUTIVO</v>
          </cell>
          <cell r="F33">
            <v>1</v>
          </cell>
          <cell r="G33">
            <v>32</v>
          </cell>
          <cell r="H33" t="str">
            <v>SECRETARIA NACIONAL DE ADMINISTRACION DE BIENES INCAUTADOS Y COMISADOS(SENABICO)</v>
          </cell>
          <cell r="I33">
            <v>6</v>
          </cell>
          <cell r="J33">
            <v>4</v>
          </cell>
          <cell r="K33">
            <v>10</v>
          </cell>
          <cell r="L33">
            <v>2</v>
          </cell>
          <cell r="M33">
            <v>2</v>
          </cell>
          <cell r="N33">
            <v>4</v>
          </cell>
        </row>
        <row r="34">
          <cell r="A34" t="str">
            <v xml:space="preserve">VICEPRESIDENCIA DE LA REPÚBLICA </v>
          </cell>
          <cell r="B34">
            <v>2022</v>
          </cell>
          <cell r="C34">
            <v>6</v>
          </cell>
          <cell r="D34">
            <v>12</v>
          </cell>
          <cell r="E34" t="str">
            <v>PODER EJECUTIVO</v>
          </cell>
          <cell r="F34">
            <v>2</v>
          </cell>
          <cell r="G34">
            <v>1</v>
          </cell>
          <cell r="H34" t="str">
            <v>VICEPRESIDENCIA DE LA REPUBLICA</v>
          </cell>
          <cell r="I34">
            <v>40</v>
          </cell>
          <cell r="J34">
            <v>31</v>
          </cell>
          <cell r="K34">
            <v>71</v>
          </cell>
          <cell r="L34">
            <v>3</v>
          </cell>
          <cell r="M34">
            <v>5</v>
          </cell>
          <cell r="N34">
            <v>8</v>
          </cell>
        </row>
        <row r="35">
          <cell r="A35" t="str">
            <v>MINISTERIO DEL INTERIOR (MI)</v>
          </cell>
          <cell r="B35">
            <v>2022</v>
          </cell>
          <cell r="C35">
            <v>6</v>
          </cell>
          <cell r="D35">
            <v>12</v>
          </cell>
          <cell r="E35" t="str">
            <v>PODER EJECUTIVO</v>
          </cell>
          <cell r="F35">
            <v>3</v>
          </cell>
          <cell r="G35">
            <v>1</v>
          </cell>
          <cell r="H35" t="str">
            <v>MINISTERIO DEL INTERIOR (MI)</v>
          </cell>
          <cell r="I35">
            <v>159</v>
          </cell>
          <cell r="J35">
            <v>98</v>
          </cell>
          <cell r="K35">
            <v>257</v>
          </cell>
          <cell r="L35">
            <v>6</v>
          </cell>
          <cell r="M35">
            <v>5</v>
          </cell>
          <cell r="N35">
            <v>11</v>
          </cell>
        </row>
        <row r="36">
          <cell r="A36" t="str">
            <v>POLICÍA NACIONAL (PN)</v>
          </cell>
          <cell r="B36">
            <v>2022</v>
          </cell>
          <cell r="C36">
            <v>6</v>
          </cell>
          <cell r="D36">
            <v>12</v>
          </cell>
          <cell r="E36" t="str">
            <v>PODER EJECUTIVO</v>
          </cell>
          <cell r="F36">
            <v>3</v>
          </cell>
          <cell r="G36">
            <v>2</v>
          </cell>
          <cell r="H36" t="str">
            <v>POLICIA NACIONAL (PN)</v>
          </cell>
          <cell r="I36">
            <v>24035</v>
          </cell>
          <cell r="J36">
            <v>4925</v>
          </cell>
          <cell r="K36">
            <v>28960</v>
          </cell>
          <cell r="L36">
            <v>43</v>
          </cell>
          <cell r="M36">
            <v>65</v>
          </cell>
          <cell r="N36">
            <v>108</v>
          </cell>
        </row>
        <row r="37">
          <cell r="A37" t="str">
            <v xml:space="preserve">DIRECCIÓN GENERAL DE MIGRACIONES (DGM) </v>
          </cell>
          <cell r="B37">
            <v>2022</v>
          </cell>
          <cell r="C37">
            <v>6</v>
          </cell>
          <cell r="D37">
            <v>12</v>
          </cell>
          <cell r="E37" t="str">
            <v>PODER EJECUTIVO</v>
          </cell>
          <cell r="F37">
            <v>3</v>
          </cell>
          <cell r="G37">
            <v>3</v>
          </cell>
          <cell r="H37" t="str">
            <v>DIRECCION GENERAL DE MIGRACIONES (DGM)</v>
          </cell>
          <cell r="I37">
            <v>103</v>
          </cell>
          <cell r="J37">
            <v>83</v>
          </cell>
          <cell r="K37">
            <v>186</v>
          </cell>
          <cell r="L37">
            <v>121</v>
          </cell>
          <cell r="M37">
            <v>103</v>
          </cell>
          <cell r="N37">
            <v>224</v>
          </cell>
        </row>
        <row r="38">
          <cell r="A38" t="str">
            <v>MINISTERIO DE RELACIONES EXTERIORES (MRE)</v>
          </cell>
          <cell r="B38">
            <v>2022</v>
          </cell>
          <cell r="C38">
            <v>6</v>
          </cell>
          <cell r="D38">
            <v>12</v>
          </cell>
          <cell r="E38" t="str">
            <v>PODER EJECUTIVO</v>
          </cell>
          <cell r="F38">
            <v>4</v>
          </cell>
          <cell r="G38">
            <v>1</v>
          </cell>
          <cell r="H38" t="str">
            <v>MINISTERIO DE RELACIONES EXTERIORES (MRE)</v>
          </cell>
          <cell r="I38">
            <v>534</v>
          </cell>
          <cell r="J38">
            <v>370</v>
          </cell>
          <cell r="K38">
            <v>904</v>
          </cell>
          <cell r="L38">
            <v>139</v>
          </cell>
          <cell r="M38">
            <v>152</v>
          </cell>
          <cell r="N38">
            <v>291</v>
          </cell>
        </row>
        <row r="39">
          <cell r="A39" t="str">
            <v>MINISTERIO DE DEFENSA NACIONAL (MDN)</v>
          </cell>
          <cell r="B39">
            <v>2022</v>
          </cell>
          <cell r="C39">
            <v>6</v>
          </cell>
          <cell r="D39">
            <v>12</v>
          </cell>
          <cell r="E39" t="str">
            <v>PODER EJECUTIVO</v>
          </cell>
          <cell r="F39">
            <v>5</v>
          </cell>
          <cell r="G39">
            <v>1</v>
          </cell>
          <cell r="H39" t="str">
            <v>MINISTERIO DE DEFENSA NACIONAL (MDN)</v>
          </cell>
          <cell r="I39">
            <v>144</v>
          </cell>
          <cell r="J39">
            <v>130</v>
          </cell>
          <cell r="K39">
            <v>274</v>
          </cell>
          <cell r="L39">
            <v>1</v>
          </cell>
          <cell r="M39">
            <v>2</v>
          </cell>
          <cell r="N39">
            <v>3</v>
          </cell>
        </row>
        <row r="40">
          <cell r="A40" t="str">
            <v>CENTRO FINANCIERO 1 - COMANDO EN JEFE</v>
          </cell>
          <cell r="B40">
            <v>2022</v>
          </cell>
          <cell r="C40">
            <v>7</v>
          </cell>
          <cell r="D40">
            <v>12</v>
          </cell>
          <cell r="E40" t="str">
            <v>PODER EJECUTIVO</v>
          </cell>
          <cell r="F40">
            <v>5</v>
          </cell>
          <cell r="G40">
            <v>2</v>
          </cell>
          <cell r="H40" t="str">
            <v>CENTRO FINANCIERO 1 - COMANDO EN JEFE</v>
          </cell>
          <cell r="I40">
            <v>153</v>
          </cell>
          <cell r="J40">
            <v>92</v>
          </cell>
          <cell r="K40">
            <v>245</v>
          </cell>
          <cell r="L40">
            <v>14</v>
          </cell>
          <cell r="M40">
            <v>20</v>
          </cell>
          <cell r="N40">
            <v>34</v>
          </cell>
        </row>
        <row r="41">
          <cell r="A41" t="str">
            <v>CENTRO FINANCIERO 2 - COMANDO DEL EJERCITO</v>
          </cell>
          <cell r="B41">
            <v>2022</v>
          </cell>
          <cell r="C41">
            <v>6</v>
          </cell>
          <cell r="D41">
            <v>12</v>
          </cell>
          <cell r="E41" t="str">
            <v>PODER EJECUTIVO</v>
          </cell>
          <cell r="F41">
            <v>5</v>
          </cell>
          <cell r="G41">
            <v>3</v>
          </cell>
          <cell r="H41" t="str">
            <v>CENTRO FINANCIERO 2 - COMANDO DEL EJERCITO</v>
          </cell>
          <cell r="I41">
            <v>347</v>
          </cell>
          <cell r="J41">
            <v>228</v>
          </cell>
          <cell r="K41">
            <v>575</v>
          </cell>
          <cell r="L41">
            <v>1</v>
          </cell>
          <cell r="M41">
            <v>0</v>
          </cell>
          <cell r="N41">
            <v>1</v>
          </cell>
        </row>
        <row r="42">
          <cell r="A42" t="str">
            <v>CENTRO FINANCIERO 3 - COMANDO DE LA ARMADA</v>
          </cell>
          <cell r="B42">
            <v>2022</v>
          </cell>
          <cell r="C42">
            <v>6</v>
          </cell>
          <cell r="D42">
            <v>12</v>
          </cell>
          <cell r="E42" t="str">
            <v>PODER EJECUTIVO</v>
          </cell>
          <cell r="F42">
            <v>5</v>
          </cell>
          <cell r="G42">
            <v>4</v>
          </cell>
          <cell r="H42" t="str">
            <v>CENTRO FINANCIERO 3 - COMANDO DE LA ARMADA</v>
          </cell>
          <cell r="I42">
            <v>296</v>
          </cell>
          <cell r="J42">
            <v>127</v>
          </cell>
          <cell r="K42">
            <v>423</v>
          </cell>
          <cell r="L42">
            <v>0</v>
          </cell>
          <cell r="M42">
            <v>0</v>
          </cell>
          <cell r="N42">
            <v>0</v>
          </cell>
        </row>
        <row r="43">
          <cell r="A43" t="str">
            <v>CENTRO FINANCIERO 4 - COMANDO DE LA FUERZA AÉREA</v>
          </cell>
          <cell r="B43">
            <v>2022</v>
          </cell>
          <cell r="C43">
            <v>6</v>
          </cell>
          <cell r="D43">
            <v>12</v>
          </cell>
          <cell r="E43" t="str">
            <v>PODER EJECUTIVO</v>
          </cell>
          <cell r="F43">
            <v>5</v>
          </cell>
          <cell r="G43">
            <v>5</v>
          </cell>
          <cell r="H43" t="str">
            <v>CENTRO FINANCIERO 4 - COMANDO DE LA FUERZA AEREA</v>
          </cell>
          <cell r="I43">
            <v>75</v>
          </cell>
          <cell r="J43">
            <v>62</v>
          </cell>
          <cell r="K43">
            <v>137</v>
          </cell>
          <cell r="L43">
            <v>1</v>
          </cell>
          <cell r="M43">
            <v>6</v>
          </cell>
          <cell r="N43">
            <v>7</v>
          </cell>
        </row>
        <row r="44">
          <cell r="A44" t="str">
            <v>CENTRO FINANCIERO 5 - COMANDO LOGÍSTICO</v>
          </cell>
          <cell r="B44">
            <v>2022</v>
          </cell>
          <cell r="C44">
            <v>6</v>
          </cell>
          <cell r="D44">
            <v>12</v>
          </cell>
          <cell r="E44" t="str">
            <v>PODER EJECUTIVO</v>
          </cell>
          <cell r="F44">
            <v>5</v>
          </cell>
          <cell r="G44">
            <v>6</v>
          </cell>
          <cell r="H44" t="str">
            <v>CENTRO FINANCIERO 5 - COMANDO LOGISTICO</v>
          </cell>
          <cell r="I44">
            <v>295</v>
          </cell>
          <cell r="J44">
            <v>234</v>
          </cell>
          <cell r="K44">
            <v>529</v>
          </cell>
          <cell r="L44">
            <v>27</v>
          </cell>
          <cell r="M44">
            <v>61</v>
          </cell>
          <cell r="N44">
            <v>88</v>
          </cell>
        </row>
        <row r="45">
          <cell r="A45" t="str">
            <v>MINISTERIO DE HACIENDA (MH)</v>
          </cell>
          <cell r="B45">
            <v>2022</v>
          </cell>
          <cell r="C45">
            <v>6</v>
          </cell>
          <cell r="D45">
            <v>12</v>
          </cell>
          <cell r="E45" t="str">
            <v>PODER EJECUTIVO</v>
          </cell>
          <cell r="F45">
            <v>6</v>
          </cell>
          <cell r="G45">
            <v>1</v>
          </cell>
          <cell r="H45" t="str">
            <v>MINISTERIO DE HACIENDA (MH)</v>
          </cell>
          <cell r="I45">
            <v>1037</v>
          </cell>
          <cell r="J45">
            <v>756</v>
          </cell>
          <cell r="K45">
            <v>1793</v>
          </cell>
          <cell r="L45">
            <v>210</v>
          </cell>
          <cell r="M45">
            <v>324</v>
          </cell>
          <cell r="N45">
            <v>534</v>
          </cell>
        </row>
        <row r="46">
          <cell r="A46" t="str">
            <v>MINISTERIO DE EDUCACIÓN Y CIENCIAS (MEC)</v>
          </cell>
          <cell r="B46">
            <v>2022</v>
          </cell>
          <cell r="C46">
            <v>7</v>
          </cell>
          <cell r="D46">
            <v>12</v>
          </cell>
          <cell r="E46" t="str">
            <v>PODER EJECUTIVO</v>
          </cell>
          <cell r="F46">
            <v>7</v>
          </cell>
          <cell r="G46">
            <v>1</v>
          </cell>
          <cell r="H46" t="str">
            <v>MINISTERIO DE EDUCACION Y CIENCIAS (MEC)</v>
          </cell>
          <cell r="I46">
            <v>25595</v>
          </cell>
          <cell r="J46">
            <v>55314</v>
          </cell>
          <cell r="K46">
            <v>80909</v>
          </cell>
          <cell r="L46">
            <v>107</v>
          </cell>
          <cell r="M46">
            <v>111</v>
          </cell>
          <cell r="N46">
            <v>218</v>
          </cell>
        </row>
        <row r="47">
          <cell r="A47" t="str">
            <v>CONSEJO NACIONAL DE EDUCACIÓN Y CULTURA (CONEC)</v>
          </cell>
          <cell r="B47">
            <v>2022</v>
          </cell>
          <cell r="C47">
            <v>6</v>
          </cell>
          <cell r="D47">
            <v>12</v>
          </cell>
          <cell r="E47" t="str">
            <v>PODER EJECUTIVO</v>
          </cell>
          <cell r="F47">
            <v>7</v>
          </cell>
          <cell r="G47">
            <v>2</v>
          </cell>
          <cell r="H47" t="str">
            <v>CONSEJO NACIONAL DE EDUCACION Y CULTURA (CONEC)</v>
          </cell>
          <cell r="I47">
            <v>9</v>
          </cell>
          <cell r="J47">
            <v>5</v>
          </cell>
          <cell r="K47">
            <v>14</v>
          </cell>
          <cell r="L47">
            <v>0</v>
          </cell>
          <cell r="M47">
            <v>0</v>
          </cell>
          <cell r="N47">
            <v>0</v>
          </cell>
        </row>
        <row r="48">
          <cell r="A48" t="str">
            <v>MINISTERIO DE SALUD PÚBLICA Y BIENESTAR SOCIAL (MSPBS)</v>
          </cell>
          <cell r="B48">
            <v>2022</v>
          </cell>
          <cell r="C48">
            <v>6</v>
          </cell>
          <cell r="D48">
            <v>12</v>
          </cell>
          <cell r="E48" t="str">
            <v>PODER EJECUTIVO</v>
          </cell>
          <cell r="F48">
            <v>8</v>
          </cell>
          <cell r="G48">
            <v>1</v>
          </cell>
          <cell r="H48" t="str">
            <v>MINISTERIO DE SALUD PUBLICA Y BIENESTAR SOCIAL (MSPBS)</v>
          </cell>
          <cell r="I48">
            <v>7767</v>
          </cell>
          <cell r="J48">
            <v>17192</v>
          </cell>
          <cell r="K48">
            <v>24959</v>
          </cell>
          <cell r="L48">
            <v>9822</v>
          </cell>
          <cell r="M48">
            <v>19810</v>
          </cell>
          <cell r="N48">
            <v>29632</v>
          </cell>
        </row>
        <row r="49">
          <cell r="A49" t="str">
            <v xml:space="preserve">MINISTERIO DE JUSTICIA (MJ) </v>
          </cell>
          <cell r="B49">
            <v>2022</v>
          </cell>
          <cell r="C49">
            <v>6</v>
          </cell>
          <cell r="D49">
            <v>12</v>
          </cell>
          <cell r="E49" t="str">
            <v>PODER EJECUTIVO</v>
          </cell>
          <cell r="F49">
            <v>9</v>
          </cell>
          <cell r="G49">
            <v>1</v>
          </cell>
          <cell r="H49" t="str">
            <v>MINISTERIO DE JUSTICIA (MJ)</v>
          </cell>
          <cell r="I49">
            <v>1286</v>
          </cell>
          <cell r="J49">
            <v>667</v>
          </cell>
          <cell r="K49">
            <v>1953</v>
          </cell>
          <cell r="L49">
            <v>820</v>
          </cell>
          <cell r="M49">
            <v>368</v>
          </cell>
          <cell r="N49">
            <v>1188</v>
          </cell>
        </row>
        <row r="50">
          <cell r="A50" t="str">
            <v>MINISTERIO DE AGRICULTURA Y GANADERÍA (MAG)</v>
          </cell>
          <cell r="B50">
            <v>2022</v>
          </cell>
          <cell r="C50">
            <v>6</v>
          </cell>
          <cell r="D50">
            <v>12</v>
          </cell>
          <cell r="E50" t="str">
            <v>PODER EJECUTIVO</v>
          </cell>
          <cell r="F50">
            <v>10</v>
          </cell>
          <cell r="G50">
            <v>1</v>
          </cell>
          <cell r="H50" t="str">
            <v>MINISTERIO DE AGRICULTURA Y GANADERIA (MAG)</v>
          </cell>
          <cell r="I50">
            <v>953</v>
          </cell>
          <cell r="J50">
            <v>636</v>
          </cell>
          <cell r="K50">
            <v>1589</v>
          </cell>
          <cell r="L50">
            <v>616</v>
          </cell>
          <cell r="M50">
            <v>381</v>
          </cell>
          <cell r="N50">
            <v>997</v>
          </cell>
        </row>
        <row r="51">
          <cell r="A51" t="str">
            <v>MINISTERIO DE INDUSTRIA Y COMERCIO (MIC)</v>
          </cell>
          <cell r="B51">
            <v>2022</v>
          </cell>
          <cell r="C51">
            <v>6</v>
          </cell>
          <cell r="D51">
            <v>12</v>
          </cell>
          <cell r="E51" t="str">
            <v>PODER EJECUTIVO</v>
          </cell>
          <cell r="F51">
            <v>11</v>
          </cell>
          <cell r="G51">
            <v>1</v>
          </cell>
          <cell r="H51" t="str">
            <v>MINISTERIO DE INDUSTRIA Y COMERCIO (MIC)</v>
          </cell>
          <cell r="I51">
            <v>184</v>
          </cell>
          <cell r="J51">
            <v>134</v>
          </cell>
          <cell r="K51">
            <v>318</v>
          </cell>
          <cell r="L51">
            <v>41</v>
          </cell>
          <cell r="M51">
            <v>29</v>
          </cell>
          <cell r="N51">
            <v>70</v>
          </cell>
        </row>
        <row r="52">
          <cell r="A52" t="str">
            <v>MINISTERIO DE OBRAS PÚBLICAS Y COMUNICACIONES (MOPC)</v>
          </cell>
          <cell r="B52">
            <v>2022</v>
          </cell>
          <cell r="C52">
            <v>6</v>
          </cell>
          <cell r="D52">
            <v>12</v>
          </cell>
          <cell r="E52" t="str">
            <v>PODER EJECUTIVO</v>
          </cell>
          <cell r="F52">
            <v>13</v>
          </cell>
          <cell r="G52">
            <v>1</v>
          </cell>
          <cell r="H52" t="str">
            <v>MINISTERIO DE OBRAS PUBLICAS Y COMUNICACIONES (MOPC)</v>
          </cell>
          <cell r="I52">
            <v>2389</v>
          </cell>
          <cell r="J52">
            <v>716</v>
          </cell>
          <cell r="K52">
            <v>3105</v>
          </cell>
          <cell r="L52">
            <v>440</v>
          </cell>
          <cell r="M52">
            <v>195</v>
          </cell>
          <cell r="N52">
            <v>635</v>
          </cell>
        </row>
        <row r="53">
          <cell r="A53" t="str">
            <v>MINISTERIO DE LA MUJER (MM)</v>
          </cell>
          <cell r="B53">
            <v>2022</v>
          </cell>
          <cell r="C53">
            <v>6</v>
          </cell>
          <cell r="D53">
            <v>12</v>
          </cell>
          <cell r="E53" t="str">
            <v>PODER EJECUTIVO</v>
          </cell>
          <cell r="F53">
            <v>14</v>
          </cell>
          <cell r="G53">
            <v>1</v>
          </cell>
          <cell r="H53" t="str">
            <v>MINISTERIO DE LA MUJER (MM)</v>
          </cell>
          <cell r="I53">
            <v>10</v>
          </cell>
          <cell r="J53">
            <v>68</v>
          </cell>
          <cell r="K53">
            <v>78</v>
          </cell>
          <cell r="L53">
            <v>16</v>
          </cell>
          <cell r="M53">
            <v>74</v>
          </cell>
          <cell r="N53">
            <v>90</v>
          </cell>
        </row>
        <row r="54">
          <cell r="A54" t="str">
            <v>MINISTERIO DE TRABAJO, EMPLEO Y SEGURIDAD SOCIAL (MTESS)</v>
          </cell>
          <cell r="B54">
            <v>2022</v>
          </cell>
          <cell r="C54">
            <v>6</v>
          </cell>
          <cell r="D54">
            <v>12</v>
          </cell>
          <cell r="E54" t="str">
            <v>PODER EJECUTIVO</v>
          </cell>
          <cell r="F54">
            <v>15</v>
          </cell>
          <cell r="G54">
            <v>1</v>
          </cell>
          <cell r="H54" t="str">
            <v>MINISTERIO DEL TRABAJO, EMPLEO Y SEGURIDAD SOCIAL (MTESS)</v>
          </cell>
          <cell r="I54">
            <v>127</v>
          </cell>
          <cell r="J54">
            <v>157</v>
          </cell>
          <cell r="K54">
            <v>284</v>
          </cell>
          <cell r="L54">
            <v>49</v>
          </cell>
          <cell r="M54">
            <v>64</v>
          </cell>
          <cell r="N54">
            <v>113</v>
          </cell>
        </row>
        <row r="55">
          <cell r="A55" t="str">
            <v>SERVICIO NACIONAL DE PROMOCION PROFESIONAL (SNPP)</v>
          </cell>
          <cell r="B55">
            <v>2022</v>
          </cell>
          <cell r="C55">
            <v>7</v>
          </cell>
          <cell r="D55">
            <v>12</v>
          </cell>
          <cell r="E55" t="str">
            <v>PODER EJECUTIVO</v>
          </cell>
          <cell r="F55">
            <v>15</v>
          </cell>
          <cell r="G55">
            <v>2</v>
          </cell>
          <cell r="H55" t="str">
            <v>SERVICIO NACIONAL DE PROMOCION PROFESIONAL (SNPP)</v>
          </cell>
          <cell r="I55">
            <v>287</v>
          </cell>
          <cell r="J55">
            <v>233</v>
          </cell>
          <cell r="K55">
            <v>520</v>
          </cell>
          <cell r="L55">
            <v>652</v>
          </cell>
          <cell r="M55">
            <v>840</v>
          </cell>
          <cell r="N55">
            <v>1492</v>
          </cell>
        </row>
        <row r="56">
          <cell r="A56" t="str">
            <v>SISTEMA NACIONAL DE FORMACIÓN Y CAPACITACIÓN LABORAL  (SINAFOCAL)</v>
          </cell>
          <cell r="B56">
            <v>2022</v>
          </cell>
          <cell r="C56">
            <v>6</v>
          </cell>
          <cell r="D56">
            <v>12</v>
          </cell>
          <cell r="E56" t="str">
            <v>PODER EJECUTIVO</v>
          </cell>
          <cell r="F56">
            <v>15</v>
          </cell>
          <cell r="G56">
            <v>3</v>
          </cell>
          <cell r="H56" t="str">
            <v>SISTEMA NACIONAL DE FORMACION Y CAPACITACION LABORAL (SINAFOCAL)</v>
          </cell>
          <cell r="I56">
            <v>56</v>
          </cell>
          <cell r="J56">
            <v>77</v>
          </cell>
          <cell r="K56">
            <v>133</v>
          </cell>
          <cell r="L56">
            <v>33</v>
          </cell>
          <cell r="M56">
            <v>44</v>
          </cell>
          <cell r="N56">
            <v>77</v>
          </cell>
        </row>
        <row r="57">
          <cell r="A57" t="str">
            <v xml:space="preserve">MINISTERIO DEL AMBIENTE Y DESARROLLO SOSTENIBLE (Ex-SEAM) </v>
          </cell>
          <cell r="B57">
            <v>2022</v>
          </cell>
          <cell r="C57">
            <v>6</v>
          </cell>
          <cell r="D57">
            <v>12</v>
          </cell>
          <cell r="E57" t="str">
            <v>PODER EJECUTIVO</v>
          </cell>
          <cell r="F57">
            <v>17</v>
          </cell>
          <cell r="G57">
            <v>1</v>
          </cell>
          <cell r="H57" t="str">
            <v>MINISTERIO DEL AMBIENTE Y DESARROLLO SOSTENIBLE</v>
          </cell>
          <cell r="I57">
            <v>195</v>
          </cell>
          <cell r="J57">
            <v>124</v>
          </cell>
          <cell r="K57">
            <v>319</v>
          </cell>
          <cell r="L57">
            <v>65</v>
          </cell>
          <cell r="M57">
            <v>34</v>
          </cell>
          <cell r="N57">
            <v>99</v>
          </cell>
        </row>
        <row r="58">
          <cell r="A58" t="e">
            <v>#N/A</v>
          </cell>
          <cell r="B58">
            <v>2022</v>
          </cell>
          <cell r="C58">
            <v>6</v>
          </cell>
          <cell r="D58">
            <v>12</v>
          </cell>
          <cell r="E58" t="str">
            <v>PODER EJECUTIVO</v>
          </cell>
          <cell r="F58">
            <v>18</v>
          </cell>
          <cell r="G58">
            <v>1</v>
          </cell>
          <cell r="H58" t="str">
            <v>MINISTERIO DE DESARROLLO SOCIAL</v>
          </cell>
          <cell r="I58">
            <v>141</v>
          </cell>
          <cell r="J58">
            <v>154</v>
          </cell>
          <cell r="K58">
            <v>295</v>
          </cell>
          <cell r="L58">
            <v>468</v>
          </cell>
          <cell r="M58">
            <v>604</v>
          </cell>
          <cell r="N58">
            <v>1072</v>
          </cell>
        </row>
        <row r="59">
          <cell r="A59" t="str">
            <v>MINISTERIO DE URBANISMO, VIVIENDA Y HABITAT (Ex-SENAVITAT)</v>
          </cell>
          <cell r="B59">
            <v>2022</v>
          </cell>
          <cell r="C59">
            <v>6</v>
          </cell>
          <cell r="D59">
            <v>12</v>
          </cell>
          <cell r="E59" t="str">
            <v>PODER EJECUTIVO</v>
          </cell>
          <cell r="F59">
            <v>19</v>
          </cell>
          <cell r="G59">
            <v>1</v>
          </cell>
          <cell r="H59" t="str">
            <v>MINISTERIO DE URBANISMO, VIVIENDA Y HABITAT</v>
          </cell>
          <cell r="I59">
            <v>160</v>
          </cell>
          <cell r="J59">
            <v>162</v>
          </cell>
          <cell r="K59">
            <v>322</v>
          </cell>
          <cell r="L59">
            <v>141</v>
          </cell>
          <cell r="M59">
            <v>189</v>
          </cell>
          <cell r="N59">
            <v>330</v>
          </cell>
        </row>
        <row r="60">
          <cell r="A60" t="str">
            <v>MINISTERIO DE LA NIÑEZ Y LA ADOLESCENCIA (MINNA, Ex-SNNA)</v>
          </cell>
          <cell r="B60">
            <v>2022</v>
          </cell>
          <cell r="C60">
            <v>6</v>
          </cell>
          <cell r="D60">
            <v>12</v>
          </cell>
          <cell r="E60" t="str">
            <v>PODER EJECUTIVO</v>
          </cell>
          <cell r="F60">
            <v>20</v>
          </cell>
          <cell r="G60">
            <v>1</v>
          </cell>
          <cell r="H60" t="str">
            <v>MINISTERIO DE LA NIÃ‘EZ Y ADOLESCENCIA</v>
          </cell>
          <cell r="I60">
            <v>144</v>
          </cell>
          <cell r="J60">
            <v>331</v>
          </cell>
          <cell r="K60">
            <v>475</v>
          </cell>
          <cell r="L60">
            <v>74</v>
          </cell>
          <cell r="M60">
            <v>153</v>
          </cell>
          <cell r="N60">
            <v>227</v>
          </cell>
        </row>
        <row r="61">
          <cell r="A61" t="str">
            <v>MINISTERIO DE TECNOLOGÍAS DE LA INFORMACIÓN Y COMUNICACIÓN (MITIC)</v>
          </cell>
          <cell r="B61">
            <v>2022</v>
          </cell>
          <cell r="C61">
            <v>7</v>
          </cell>
          <cell r="D61">
            <v>12</v>
          </cell>
          <cell r="E61" t="str">
            <v>PODER EJECUTIVO</v>
          </cell>
          <cell r="F61">
            <v>21</v>
          </cell>
          <cell r="G61">
            <v>1</v>
          </cell>
          <cell r="H61" t="str">
            <v>MINISTERIO DE TECNOLOGIAS DE LA INFORMACION Y COMUNICACION</v>
          </cell>
          <cell r="I61">
            <v>123</v>
          </cell>
          <cell r="J61">
            <v>70</v>
          </cell>
          <cell r="K61">
            <v>193</v>
          </cell>
          <cell r="L61">
            <v>110</v>
          </cell>
          <cell r="M61">
            <v>76</v>
          </cell>
          <cell r="N61">
            <v>186</v>
          </cell>
        </row>
        <row r="62">
          <cell r="A62" t="str">
            <v>CORTE SUPREMA DE JUSTICIA</v>
          </cell>
          <cell r="B62">
            <v>2022</v>
          </cell>
          <cell r="C62">
            <v>6</v>
          </cell>
          <cell r="D62">
            <v>13</v>
          </cell>
          <cell r="E62" t="str">
            <v>PODER JUDICIAL</v>
          </cell>
          <cell r="F62">
            <v>1</v>
          </cell>
          <cell r="G62">
            <v>1</v>
          </cell>
          <cell r="H62" t="str">
            <v>CORTE SUPREMA DE JUSTICIA (CSJ)</v>
          </cell>
          <cell r="I62">
            <v>4901</v>
          </cell>
          <cell r="J62">
            <v>6534</v>
          </cell>
          <cell r="K62">
            <v>11435</v>
          </cell>
          <cell r="L62">
            <v>818</v>
          </cell>
          <cell r="M62">
            <v>1021</v>
          </cell>
          <cell r="N62">
            <v>1839</v>
          </cell>
        </row>
        <row r="63">
          <cell r="A63" t="str">
            <v>TRIBUNAL SUPERIOR DE JUSTICIA ELECTORAL (TSJE)</v>
          </cell>
          <cell r="B63">
            <v>2017</v>
          </cell>
          <cell r="C63">
            <v>12</v>
          </cell>
          <cell r="D63">
            <v>13</v>
          </cell>
          <cell r="E63" t="str">
            <v>PODER JUDICIAL</v>
          </cell>
          <cell r="F63">
            <v>2</v>
          </cell>
          <cell r="G63">
            <v>1</v>
          </cell>
          <cell r="H63" t="str">
            <v>TRIBUNAL SUPERIOR DE JUSTICIA ELECTORAL (TSJE)</v>
          </cell>
          <cell r="I63">
            <v>2468</v>
          </cell>
          <cell r="J63">
            <v>2001</v>
          </cell>
          <cell r="K63">
            <v>4469</v>
          </cell>
          <cell r="L63">
            <v>1133</v>
          </cell>
          <cell r="M63">
            <v>1258</v>
          </cell>
          <cell r="N63">
            <v>2391</v>
          </cell>
        </row>
        <row r="64">
          <cell r="A64" t="str">
            <v xml:space="preserve">MINISTERIO PÚBLICO </v>
          </cell>
          <cell r="B64">
            <v>2022</v>
          </cell>
          <cell r="C64">
            <v>6</v>
          </cell>
          <cell r="D64">
            <v>13</v>
          </cell>
          <cell r="E64" t="str">
            <v>PODER JUDICIAL</v>
          </cell>
          <cell r="F64">
            <v>3</v>
          </cell>
          <cell r="G64">
            <v>1</v>
          </cell>
          <cell r="H64" t="str">
            <v>MINISTERIO PUBLICO (MP)</v>
          </cell>
          <cell r="I64">
            <v>2312</v>
          </cell>
          <cell r="J64">
            <v>2863</v>
          </cell>
          <cell r="K64">
            <v>5175</v>
          </cell>
          <cell r="L64">
            <v>248</v>
          </cell>
          <cell r="M64">
            <v>369</v>
          </cell>
          <cell r="N64">
            <v>617</v>
          </cell>
        </row>
        <row r="65">
          <cell r="A65" t="str">
            <v>CONSEJO DE LA MAGISTRATURA</v>
          </cell>
          <cell r="B65">
            <v>2022</v>
          </cell>
          <cell r="C65">
            <v>6</v>
          </cell>
          <cell r="D65">
            <v>13</v>
          </cell>
          <cell r="E65" t="str">
            <v>PODER JUDICIAL</v>
          </cell>
          <cell r="F65">
            <v>4</v>
          </cell>
          <cell r="G65">
            <v>1</v>
          </cell>
          <cell r="H65" t="str">
            <v>CONSEJO DE LA MAGISTRATURA (CM)</v>
          </cell>
          <cell r="I65">
            <v>47</v>
          </cell>
          <cell r="J65">
            <v>45</v>
          </cell>
          <cell r="K65">
            <v>92</v>
          </cell>
          <cell r="L65">
            <v>21</v>
          </cell>
          <cell r="M65">
            <v>9</v>
          </cell>
          <cell r="N65">
            <v>30</v>
          </cell>
        </row>
        <row r="66">
          <cell r="A66" t="str">
            <v>ESCUELA JUDICIAL</v>
          </cell>
          <cell r="B66">
            <v>2022</v>
          </cell>
          <cell r="C66">
            <v>6</v>
          </cell>
          <cell r="D66">
            <v>13</v>
          </cell>
          <cell r="E66" t="str">
            <v>PODER JUDICIAL</v>
          </cell>
          <cell r="F66">
            <v>4</v>
          </cell>
          <cell r="G66">
            <v>2</v>
          </cell>
          <cell r="H66" t="str">
            <v>ESCUELA JUDICIAL (EJ)</v>
          </cell>
          <cell r="I66">
            <v>41</v>
          </cell>
          <cell r="J66">
            <v>40</v>
          </cell>
          <cell r="K66">
            <v>81</v>
          </cell>
          <cell r="L66">
            <v>58</v>
          </cell>
          <cell r="M66">
            <v>32</v>
          </cell>
          <cell r="N66">
            <v>90</v>
          </cell>
        </row>
        <row r="67">
          <cell r="A67" t="str">
            <v>JURADO DE ENJUICIAMIENTO DE MAGISTRADOS</v>
          </cell>
          <cell r="B67">
            <v>2022</v>
          </cell>
          <cell r="C67">
            <v>6</v>
          </cell>
          <cell r="D67">
            <v>13</v>
          </cell>
          <cell r="E67" t="str">
            <v>PODER JUDICIAL</v>
          </cell>
          <cell r="F67">
            <v>5</v>
          </cell>
          <cell r="G67">
            <v>1</v>
          </cell>
          <cell r="H67" t="str">
            <v>JURADO DE ENJUICIAMIENTO DE MAGISTRADOS (JEM)</v>
          </cell>
          <cell r="I67">
            <v>108</v>
          </cell>
          <cell r="J67">
            <v>121</v>
          </cell>
          <cell r="K67">
            <v>229</v>
          </cell>
          <cell r="L67">
            <v>27</v>
          </cell>
          <cell r="M67">
            <v>17</v>
          </cell>
          <cell r="N67">
            <v>44</v>
          </cell>
        </row>
        <row r="68">
          <cell r="A68" t="str">
            <v xml:space="preserve">MINISTERIO DE LA DEFENSA PÚBLICA </v>
          </cell>
          <cell r="B68">
            <v>2022</v>
          </cell>
          <cell r="C68">
            <v>6</v>
          </cell>
          <cell r="D68">
            <v>13</v>
          </cell>
          <cell r="E68" t="str">
            <v>PODER JUDICIAL</v>
          </cell>
          <cell r="F68">
            <v>6</v>
          </cell>
          <cell r="G68">
            <v>1</v>
          </cell>
          <cell r="H68" t="str">
            <v>MINISTERIO DE LA DEFENSA PUBLICA (MDP)</v>
          </cell>
          <cell r="I68">
            <v>726</v>
          </cell>
          <cell r="J68">
            <v>1200</v>
          </cell>
          <cell r="K68">
            <v>1926</v>
          </cell>
          <cell r="L68">
            <v>269</v>
          </cell>
          <cell r="M68">
            <v>341</v>
          </cell>
          <cell r="N68">
            <v>610</v>
          </cell>
        </row>
        <row r="69">
          <cell r="A69" t="str">
            <v>SINDICATURA GENERAL DE QUIEBRAS</v>
          </cell>
          <cell r="B69">
            <v>2022</v>
          </cell>
          <cell r="C69">
            <v>6</v>
          </cell>
          <cell r="D69">
            <v>13</v>
          </cell>
          <cell r="E69" t="str">
            <v>PODER JUDICIAL</v>
          </cell>
          <cell r="F69">
            <v>7</v>
          </cell>
          <cell r="G69">
            <v>1</v>
          </cell>
          <cell r="H69" t="str">
            <v>SINDICATURA GENERAL DE QUIEBRAS</v>
          </cell>
          <cell r="I69">
            <v>32</v>
          </cell>
          <cell r="J69">
            <v>31</v>
          </cell>
          <cell r="K69">
            <v>63</v>
          </cell>
          <cell r="L69">
            <v>21</v>
          </cell>
          <cell r="M69">
            <v>9</v>
          </cell>
          <cell r="N69">
            <v>30</v>
          </cell>
        </row>
        <row r="70">
          <cell r="A70" t="str">
            <v xml:space="preserve">CONTRALORÍA GENERAL DE LA REPÚBLICA </v>
          </cell>
          <cell r="B70">
            <v>2022</v>
          </cell>
          <cell r="C70">
            <v>6</v>
          </cell>
          <cell r="D70">
            <v>14</v>
          </cell>
          <cell r="E70" t="str">
            <v>CONTRALORIA GENERAL DE LA REPUBLICA</v>
          </cell>
          <cell r="F70">
            <v>1</v>
          </cell>
          <cell r="G70">
            <v>1</v>
          </cell>
          <cell r="H70" t="str">
            <v>CONTRALORIA GENERAL DE LA REPUBLICA (CGR)</v>
          </cell>
          <cell r="I70">
            <v>419</v>
          </cell>
          <cell r="J70">
            <v>500</v>
          </cell>
          <cell r="K70">
            <v>919</v>
          </cell>
          <cell r="L70">
            <v>30</v>
          </cell>
          <cell r="M70">
            <v>39</v>
          </cell>
          <cell r="N70">
            <v>69</v>
          </cell>
        </row>
        <row r="71">
          <cell r="A71" t="str">
            <v>DEFENSORÍA DEL PUEBLO</v>
          </cell>
          <cell r="B71">
            <v>2022</v>
          </cell>
          <cell r="C71">
            <v>6</v>
          </cell>
          <cell r="D71">
            <v>15</v>
          </cell>
          <cell r="E71" t="str">
            <v>OTROS ORGANISMOS DEL ESTADO</v>
          </cell>
          <cell r="F71">
            <v>1</v>
          </cell>
          <cell r="G71">
            <v>1</v>
          </cell>
          <cell r="H71" t="str">
            <v>DEFENSORIA DEL PUEBLO (DP)</v>
          </cell>
          <cell r="I71">
            <v>37</v>
          </cell>
          <cell r="J71">
            <v>78</v>
          </cell>
          <cell r="K71">
            <v>115</v>
          </cell>
          <cell r="L71">
            <v>33</v>
          </cell>
          <cell r="M71">
            <v>60</v>
          </cell>
          <cell r="N71">
            <v>93</v>
          </cell>
        </row>
        <row r="72">
          <cell r="A72" t="str">
            <v xml:space="preserve">MECANISMO NACIONAL DE PREVENCIÓN CONTRA LA TORTURA Y OTROS TRATOS O PENAS CRUELES INHUMANOS O DEGRADANTES </v>
          </cell>
          <cell r="B72">
            <v>2022</v>
          </cell>
          <cell r="C72">
            <v>6</v>
          </cell>
          <cell r="D72">
            <v>15</v>
          </cell>
          <cell r="E72" t="str">
            <v>OTROS ORGANISMOS DEL ESTADO</v>
          </cell>
          <cell r="F72">
            <v>2</v>
          </cell>
          <cell r="G72">
            <v>1</v>
          </cell>
          <cell r="H72" t="str">
            <v>MECANISMO NACIONAL DE PREVENCION CONTRA LA TORTURA Y OTROS TRATOS O PENAS CRUELES INHUMANOS O DEGRADANTES (MNP)</v>
          </cell>
          <cell r="I72">
            <v>9</v>
          </cell>
          <cell r="J72">
            <v>12</v>
          </cell>
          <cell r="K72">
            <v>21</v>
          </cell>
          <cell r="L72">
            <v>2</v>
          </cell>
          <cell r="M72">
            <v>0</v>
          </cell>
          <cell r="N72">
            <v>2</v>
          </cell>
        </row>
        <row r="73">
          <cell r="A73" t="str">
            <v xml:space="preserve">BANCO CENTRAL DEL PARAGUAY </v>
          </cell>
          <cell r="B73">
            <v>2022</v>
          </cell>
          <cell r="C73">
            <v>6</v>
          </cell>
          <cell r="D73">
            <v>21</v>
          </cell>
          <cell r="E73" t="str">
            <v>BANCA CENTRAL DEL ESTADO</v>
          </cell>
          <cell r="F73">
            <v>1</v>
          </cell>
          <cell r="G73">
            <v>1</v>
          </cell>
          <cell r="H73" t="str">
            <v>BANCO CENTRAL DEL PARAGUAY (BCP)</v>
          </cell>
          <cell r="I73">
            <v>442</v>
          </cell>
          <cell r="J73">
            <v>273</v>
          </cell>
          <cell r="K73">
            <v>715</v>
          </cell>
          <cell r="L73">
            <v>3</v>
          </cell>
          <cell r="M73">
            <v>2</v>
          </cell>
          <cell r="N73">
            <v>5</v>
          </cell>
        </row>
        <row r="74">
          <cell r="A74" t="str">
            <v>I DEPARTAMENTO: CONCEPCIÓN</v>
          </cell>
          <cell r="B74">
            <v>2022</v>
          </cell>
          <cell r="C74">
            <v>6</v>
          </cell>
          <cell r="D74">
            <v>22</v>
          </cell>
          <cell r="E74" t="str">
            <v>GOBIERNOS DEPARTAMENTALES</v>
          </cell>
          <cell r="F74">
            <v>1</v>
          </cell>
          <cell r="G74">
            <v>1</v>
          </cell>
          <cell r="H74" t="str">
            <v>I DEPARTAMENTO: GOBERNACION DE CONCEPCION</v>
          </cell>
          <cell r="I74">
            <v>44</v>
          </cell>
          <cell r="J74">
            <v>24</v>
          </cell>
          <cell r="K74">
            <v>68</v>
          </cell>
          <cell r="L74">
            <v>35</v>
          </cell>
          <cell r="M74">
            <v>20</v>
          </cell>
          <cell r="N74">
            <v>55</v>
          </cell>
        </row>
        <row r="75">
          <cell r="A75" t="str">
            <v>II DEPARTAMENTO: SAN PEDRO</v>
          </cell>
          <cell r="B75">
            <v>2022</v>
          </cell>
          <cell r="C75">
            <v>6</v>
          </cell>
          <cell r="D75">
            <v>22</v>
          </cell>
          <cell r="E75" t="str">
            <v>GOBIERNOS DEPARTAMENTALES</v>
          </cell>
          <cell r="F75">
            <v>2</v>
          </cell>
          <cell r="G75">
            <v>1</v>
          </cell>
          <cell r="H75" t="str">
            <v>II DEPARTAMENTO: GOBERNACION DE SAN PEDRO</v>
          </cell>
          <cell r="I75">
            <v>26</v>
          </cell>
          <cell r="J75">
            <v>20</v>
          </cell>
          <cell r="K75">
            <v>46</v>
          </cell>
          <cell r="L75">
            <v>26</v>
          </cell>
          <cell r="M75">
            <v>22</v>
          </cell>
          <cell r="N75">
            <v>48</v>
          </cell>
        </row>
        <row r="76">
          <cell r="A76" t="str">
            <v>III DEPARTAMENTO: CORDILLERA</v>
          </cell>
          <cell r="B76">
            <v>2022</v>
          </cell>
          <cell r="C76">
            <v>7</v>
          </cell>
          <cell r="D76">
            <v>22</v>
          </cell>
          <cell r="E76" t="str">
            <v>GOBIERNOS DEPARTAMENTALES</v>
          </cell>
          <cell r="F76">
            <v>3</v>
          </cell>
          <cell r="G76">
            <v>1</v>
          </cell>
          <cell r="H76" t="str">
            <v>III DEPARTAMENTO: GOBERNACION DE CORDILLERA</v>
          </cell>
          <cell r="I76">
            <v>36</v>
          </cell>
          <cell r="J76">
            <v>25</v>
          </cell>
          <cell r="K76">
            <v>61</v>
          </cell>
          <cell r="L76">
            <v>18</v>
          </cell>
          <cell r="M76">
            <v>16</v>
          </cell>
          <cell r="N76">
            <v>34</v>
          </cell>
        </row>
        <row r="77">
          <cell r="A77" t="str">
            <v>IV DEPARTAMENTO: GUAIRÁ</v>
          </cell>
          <cell r="B77">
            <v>2022</v>
          </cell>
          <cell r="C77">
            <v>6</v>
          </cell>
          <cell r="D77">
            <v>22</v>
          </cell>
          <cell r="E77" t="str">
            <v>GOBIERNOS DEPARTAMENTALES</v>
          </cell>
          <cell r="F77">
            <v>4</v>
          </cell>
          <cell r="G77">
            <v>1</v>
          </cell>
          <cell r="H77" t="str">
            <v>IV DEPARTAMENTO: GOBERNACION DE GUAIRA</v>
          </cell>
          <cell r="I77">
            <v>52</v>
          </cell>
          <cell r="J77">
            <v>34</v>
          </cell>
          <cell r="K77">
            <v>86</v>
          </cell>
          <cell r="L77">
            <v>74</v>
          </cell>
          <cell r="M77">
            <v>42</v>
          </cell>
          <cell r="N77">
            <v>116</v>
          </cell>
        </row>
        <row r="78">
          <cell r="A78" t="str">
            <v>V DEPARTAMENTO: CAAGUAZÚ</v>
          </cell>
          <cell r="B78">
            <v>2022</v>
          </cell>
          <cell r="C78">
            <v>6</v>
          </cell>
          <cell r="D78">
            <v>22</v>
          </cell>
          <cell r="E78" t="str">
            <v>GOBIERNOS DEPARTAMENTALES</v>
          </cell>
          <cell r="F78">
            <v>5</v>
          </cell>
          <cell r="G78">
            <v>1</v>
          </cell>
          <cell r="H78" t="str">
            <v>V DEPARTAMENTO: GOBERNACION DE CAAGUAZU</v>
          </cell>
          <cell r="I78">
            <v>59</v>
          </cell>
          <cell r="J78">
            <v>30</v>
          </cell>
          <cell r="K78">
            <v>89</v>
          </cell>
          <cell r="L78">
            <v>42</v>
          </cell>
          <cell r="M78">
            <v>21</v>
          </cell>
          <cell r="N78">
            <v>63</v>
          </cell>
        </row>
        <row r="79">
          <cell r="A79" t="str">
            <v>VI DEPARTAMENTO: CAAZAPÁ</v>
          </cell>
          <cell r="B79">
            <v>2022</v>
          </cell>
          <cell r="C79">
            <v>7</v>
          </cell>
          <cell r="D79">
            <v>22</v>
          </cell>
          <cell r="E79" t="str">
            <v>GOBIERNOS DEPARTAMENTALES</v>
          </cell>
          <cell r="F79">
            <v>6</v>
          </cell>
          <cell r="G79">
            <v>1</v>
          </cell>
          <cell r="H79" t="str">
            <v>VI DEPARTAMENTO: GOBERNACION DE CAAZAPA</v>
          </cell>
          <cell r="I79">
            <v>38</v>
          </cell>
          <cell r="J79">
            <v>15</v>
          </cell>
          <cell r="K79">
            <v>53</v>
          </cell>
          <cell r="L79">
            <v>32</v>
          </cell>
          <cell r="M79">
            <v>16</v>
          </cell>
          <cell r="N79">
            <v>48</v>
          </cell>
        </row>
        <row r="80">
          <cell r="A80" t="str">
            <v>VII DEPARTAMENTO: ITAPÚA</v>
          </cell>
          <cell r="B80">
            <v>2022</v>
          </cell>
          <cell r="C80">
            <v>6</v>
          </cell>
          <cell r="D80">
            <v>22</v>
          </cell>
          <cell r="E80" t="str">
            <v>GOBIERNOS DEPARTAMENTALES</v>
          </cell>
          <cell r="F80">
            <v>7</v>
          </cell>
          <cell r="G80">
            <v>1</v>
          </cell>
          <cell r="H80" t="str">
            <v>VII DEPARTAMENTO: GOBERNACION DE ITAPUA</v>
          </cell>
          <cell r="I80">
            <v>90</v>
          </cell>
          <cell r="J80">
            <v>47</v>
          </cell>
          <cell r="K80">
            <v>137</v>
          </cell>
          <cell r="L80">
            <v>63</v>
          </cell>
          <cell r="M80">
            <v>38</v>
          </cell>
          <cell r="N80">
            <v>101</v>
          </cell>
        </row>
        <row r="81">
          <cell r="A81" t="str">
            <v>VIII DEPARTAMENTO: MISIONES</v>
          </cell>
          <cell r="B81">
            <v>2021</v>
          </cell>
          <cell r="C81">
            <v>10</v>
          </cell>
          <cell r="D81">
            <v>22</v>
          </cell>
          <cell r="E81" t="str">
            <v>GOBIERNOS DEPARTAMENTALES</v>
          </cell>
          <cell r="F81">
            <v>8</v>
          </cell>
          <cell r="G81">
            <v>1</v>
          </cell>
          <cell r="H81" t="str">
            <v>VIII DEPARTAMENTO: GOBERNACION DE MISIONES</v>
          </cell>
          <cell r="I81">
            <v>66</v>
          </cell>
          <cell r="J81">
            <v>30</v>
          </cell>
          <cell r="K81">
            <v>96</v>
          </cell>
          <cell r="L81">
            <v>24</v>
          </cell>
          <cell r="M81">
            <v>11</v>
          </cell>
          <cell r="N81">
            <v>35</v>
          </cell>
        </row>
        <row r="82">
          <cell r="A82" t="str">
            <v>IX DEPARTAMENTO: PARAGUARÍ</v>
          </cell>
          <cell r="B82">
            <v>2022</v>
          </cell>
          <cell r="C82">
            <v>7</v>
          </cell>
          <cell r="D82">
            <v>22</v>
          </cell>
          <cell r="E82" t="str">
            <v>GOBIERNOS DEPARTAMENTALES</v>
          </cell>
          <cell r="F82">
            <v>9</v>
          </cell>
          <cell r="G82">
            <v>1</v>
          </cell>
          <cell r="H82" t="str">
            <v>IX DEPARTAMENTO: GOBERNACION DE PARAGUARI</v>
          </cell>
          <cell r="I82">
            <v>73</v>
          </cell>
          <cell r="J82">
            <v>20</v>
          </cell>
          <cell r="K82">
            <v>93</v>
          </cell>
          <cell r="L82">
            <v>47</v>
          </cell>
          <cell r="M82">
            <v>38</v>
          </cell>
          <cell r="N82">
            <v>85</v>
          </cell>
        </row>
        <row r="83">
          <cell r="A83" t="str">
            <v>X DEPARTAMENTO: ALTO PARANÁ</v>
          </cell>
          <cell r="B83">
            <v>2022</v>
          </cell>
          <cell r="C83">
            <v>6</v>
          </cell>
          <cell r="D83">
            <v>22</v>
          </cell>
          <cell r="E83" t="str">
            <v>GOBIERNOS DEPARTAMENTALES</v>
          </cell>
          <cell r="F83">
            <v>10</v>
          </cell>
          <cell r="G83">
            <v>1</v>
          </cell>
          <cell r="H83" t="str">
            <v>X DEPARTAMENTO: GOBERNACION DE ALTO PARANA</v>
          </cell>
          <cell r="I83">
            <v>54</v>
          </cell>
          <cell r="J83">
            <v>30</v>
          </cell>
          <cell r="K83">
            <v>84</v>
          </cell>
          <cell r="L83">
            <v>94</v>
          </cell>
          <cell r="M83">
            <v>44</v>
          </cell>
          <cell r="N83">
            <v>138</v>
          </cell>
        </row>
        <row r="84">
          <cell r="A84" t="str">
            <v>XI DEPARTAMENTO: CENTRAL</v>
          </cell>
          <cell r="B84">
            <v>2022</v>
          </cell>
          <cell r="C84">
            <v>6</v>
          </cell>
          <cell r="D84">
            <v>22</v>
          </cell>
          <cell r="E84" t="str">
            <v>GOBIERNOS DEPARTAMENTALES</v>
          </cell>
          <cell r="F84">
            <v>11</v>
          </cell>
          <cell r="G84">
            <v>1</v>
          </cell>
          <cell r="H84" t="str">
            <v>XI DEPARTAMENTO: GOBERNACION CENTRAL</v>
          </cell>
          <cell r="I84">
            <v>64</v>
          </cell>
          <cell r="J84">
            <v>48</v>
          </cell>
          <cell r="K84">
            <v>112</v>
          </cell>
          <cell r="L84">
            <v>17</v>
          </cell>
          <cell r="M84">
            <v>20</v>
          </cell>
          <cell r="N84">
            <v>37</v>
          </cell>
        </row>
        <row r="85">
          <cell r="A85" t="str">
            <v>XII DEPARTAMENTO: ÑEEMBUCÚ</v>
          </cell>
          <cell r="B85">
            <v>2022</v>
          </cell>
          <cell r="C85">
            <v>7</v>
          </cell>
          <cell r="D85">
            <v>22</v>
          </cell>
          <cell r="E85" t="str">
            <v>GOBIERNOS DEPARTAMENTALES</v>
          </cell>
          <cell r="F85">
            <v>12</v>
          </cell>
          <cell r="G85">
            <v>1</v>
          </cell>
          <cell r="H85" t="str">
            <v>XII DEPARTAMENTO: GOBERNACION DE Ã‘EEMBUCU</v>
          </cell>
          <cell r="I85">
            <v>53</v>
          </cell>
          <cell r="J85">
            <v>29</v>
          </cell>
          <cell r="K85">
            <v>82</v>
          </cell>
          <cell r="L85">
            <v>23</v>
          </cell>
          <cell r="M85">
            <v>14</v>
          </cell>
          <cell r="N85">
            <v>37</v>
          </cell>
        </row>
        <row r="86">
          <cell r="A86" t="str">
            <v>XIII DEPARTAMENTO: AMAMBAY</v>
          </cell>
          <cell r="B86">
            <v>2022</v>
          </cell>
          <cell r="C86">
            <v>6</v>
          </cell>
          <cell r="D86">
            <v>22</v>
          </cell>
          <cell r="E86" t="str">
            <v>GOBIERNOS DEPARTAMENTALES</v>
          </cell>
          <cell r="F86">
            <v>13</v>
          </cell>
          <cell r="G86">
            <v>1</v>
          </cell>
          <cell r="H86" t="str">
            <v>XIII DEPARTAMENTO: GOBERNACION DE AMAMBAY</v>
          </cell>
          <cell r="I86">
            <v>28</v>
          </cell>
          <cell r="J86">
            <v>21</v>
          </cell>
          <cell r="K86">
            <v>49</v>
          </cell>
          <cell r="L86">
            <v>49</v>
          </cell>
          <cell r="M86">
            <v>41</v>
          </cell>
          <cell r="N86">
            <v>90</v>
          </cell>
        </row>
        <row r="87">
          <cell r="A87" t="str">
            <v>XIV DEPARTAMENTO: CANINDEYÚ</v>
          </cell>
          <cell r="B87">
            <v>2022</v>
          </cell>
          <cell r="C87">
            <v>6</v>
          </cell>
          <cell r="D87">
            <v>22</v>
          </cell>
          <cell r="E87" t="str">
            <v>GOBIERNOS DEPARTAMENTALES</v>
          </cell>
          <cell r="F87">
            <v>14</v>
          </cell>
          <cell r="G87">
            <v>1</v>
          </cell>
          <cell r="H87" t="str">
            <v>XIV DEPARTAMENTO: GOBERNACION DE CANINDEYU</v>
          </cell>
          <cell r="I87">
            <v>38</v>
          </cell>
          <cell r="J87">
            <v>13</v>
          </cell>
          <cell r="K87">
            <v>51</v>
          </cell>
          <cell r="L87">
            <v>17</v>
          </cell>
          <cell r="M87">
            <v>17</v>
          </cell>
          <cell r="N87">
            <v>34</v>
          </cell>
        </row>
        <row r="88">
          <cell r="A88" t="str">
            <v>XV DEPARTAMENTO: PRESIDENTE HAYES</v>
          </cell>
          <cell r="B88">
            <v>2022</v>
          </cell>
          <cell r="C88">
            <v>6</v>
          </cell>
          <cell r="D88">
            <v>22</v>
          </cell>
          <cell r="E88" t="str">
            <v>GOBIERNOS DEPARTAMENTALES</v>
          </cell>
          <cell r="F88">
            <v>15</v>
          </cell>
          <cell r="G88">
            <v>1</v>
          </cell>
          <cell r="H88" t="str">
            <v>XV DEPARTAMENTO: GOBERNACION DE PRESIDENTE HAYES</v>
          </cell>
          <cell r="I88">
            <v>41</v>
          </cell>
          <cell r="J88">
            <v>9</v>
          </cell>
          <cell r="K88">
            <v>50</v>
          </cell>
          <cell r="L88">
            <v>52</v>
          </cell>
          <cell r="M88">
            <v>28</v>
          </cell>
          <cell r="N88">
            <v>80</v>
          </cell>
        </row>
        <row r="89">
          <cell r="A89" t="str">
            <v>XVI DEPARTAMENTO: BOQUERÓN</v>
          </cell>
          <cell r="B89">
            <v>2022</v>
          </cell>
          <cell r="C89">
            <v>7</v>
          </cell>
          <cell r="D89">
            <v>22</v>
          </cell>
          <cell r="E89" t="str">
            <v>GOBIERNOS DEPARTAMENTALES</v>
          </cell>
          <cell r="F89">
            <v>16</v>
          </cell>
          <cell r="G89">
            <v>1</v>
          </cell>
          <cell r="H89" t="str">
            <v>XVI DEPARTAMENTO: GOBERNACION DE BOQUERON</v>
          </cell>
          <cell r="I89">
            <v>52</v>
          </cell>
          <cell r="J89">
            <v>28</v>
          </cell>
          <cell r="K89">
            <v>80</v>
          </cell>
          <cell r="L89">
            <v>37</v>
          </cell>
          <cell r="M89">
            <v>32</v>
          </cell>
          <cell r="N89">
            <v>69</v>
          </cell>
        </row>
        <row r="90">
          <cell r="A90" t="str">
            <v>XVII DEPARTAMENTO: ALTO PARAGUAY</v>
          </cell>
          <cell r="B90">
            <v>2022</v>
          </cell>
          <cell r="C90">
            <v>7</v>
          </cell>
          <cell r="D90">
            <v>22</v>
          </cell>
          <cell r="E90" t="str">
            <v>GOBIERNOS DEPARTAMENTALES</v>
          </cell>
          <cell r="F90">
            <v>17</v>
          </cell>
          <cell r="G90">
            <v>1</v>
          </cell>
          <cell r="H90" t="str">
            <v>XVII DEPARTAMENTO: GOBERNACION DE ALTO PARAGUAY</v>
          </cell>
          <cell r="I90">
            <v>37</v>
          </cell>
          <cell r="J90">
            <v>12</v>
          </cell>
          <cell r="K90">
            <v>49</v>
          </cell>
          <cell r="L90">
            <v>0</v>
          </cell>
          <cell r="M90">
            <v>0</v>
          </cell>
          <cell r="N90">
            <v>0</v>
          </cell>
        </row>
        <row r="91">
          <cell r="A91" t="str">
            <v>INSTITUTO NACIONAL DE TECNOLOGÍA, NORMALIZACIÓN Y METROLOGÍA (INTN)</v>
          </cell>
          <cell r="B91">
            <v>2022</v>
          </cell>
          <cell r="C91">
            <v>6</v>
          </cell>
          <cell r="D91">
            <v>23</v>
          </cell>
          <cell r="E91" t="str">
            <v>ENTES AUTONOMOS Y AUTARQUICOS</v>
          </cell>
          <cell r="F91">
            <v>1</v>
          </cell>
          <cell r="G91">
            <v>1</v>
          </cell>
          <cell r="H91" t="str">
            <v>INSTITUTO NACIONAL DE TECNOLOGIA, NORMALIZACION Y METROLOGIA (INTN)</v>
          </cell>
          <cell r="I91">
            <v>78</v>
          </cell>
          <cell r="J91">
            <v>103</v>
          </cell>
          <cell r="K91">
            <v>181</v>
          </cell>
          <cell r="L91">
            <v>38</v>
          </cell>
          <cell r="M91">
            <v>22</v>
          </cell>
          <cell r="N91">
            <v>60</v>
          </cell>
        </row>
        <row r="92">
          <cell r="A92" t="str">
            <v>INSTITUTO NACIONAL DE DESARROLLO RURAL Y DE LA TIERRA - INDERT</v>
          </cell>
          <cell r="B92">
            <v>2022</v>
          </cell>
          <cell r="C92">
            <v>6</v>
          </cell>
          <cell r="D92">
            <v>23</v>
          </cell>
          <cell r="E92" t="str">
            <v>ENTES AUTONOMOS Y AUTARQUICOS</v>
          </cell>
          <cell r="F92">
            <v>3</v>
          </cell>
          <cell r="G92">
            <v>1</v>
          </cell>
          <cell r="H92" t="str">
            <v>INSTITUTO NACIONAL DE DESARROLLO RURAL Y DE LA TIERRA (INDERT)</v>
          </cell>
          <cell r="I92">
            <v>333</v>
          </cell>
          <cell r="J92">
            <v>136</v>
          </cell>
          <cell r="K92">
            <v>469</v>
          </cell>
          <cell r="L92">
            <v>58</v>
          </cell>
          <cell r="M92">
            <v>43</v>
          </cell>
          <cell r="N92">
            <v>101</v>
          </cell>
        </row>
        <row r="93">
          <cell r="A93" t="str">
            <v>DIRECCIÓN DE BENEFICENCIA Y AYUDA SOCIAL - DIBEN</v>
          </cell>
          <cell r="B93">
            <v>2022</v>
          </cell>
          <cell r="C93">
            <v>5</v>
          </cell>
          <cell r="D93">
            <v>23</v>
          </cell>
          <cell r="E93" t="str">
            <v>ENTES AUTONOMOS Y AUTARQUICOS</v>
          </cell>
          <cell r="F93">
            <v>4</v>
          </cell>
          <cell r="G93">
            <v>1</v>
          </cell>
          <cell r="H93" t="str">
            <v>DIRECCION DE BENEFICENCIA Y AYUDA SOCIAL (DIBEN)</v>
          </cell>
          <cell r="I93">
            <v>34</v>
          </cell>
          <cell r="J93">
            <v>50</v>
          </cell>
          <cell r="K93">
            <v>84</v>
          </cell>
          <cell r="L93">
            <v>7</v>
          </cell>
          <cell r="M93">
            <v>5</v>
          </cell>
          <cell r="N93">
            <v>12</v>
          </cell>
        </row>
        <row r="94">
          <cell r="A94" t="str">
            <v>INSTITUTO PARAGUAYO DEL INDIGENA - INDI</v>
          </cell>
          <cell r="B94">
            <v>2022</v>
          </cell>
          <cell r="C94">
            <v>6</v>
          </cell>
          <cell r="D94">
            <v>23</v>
          </cell>
          <cell r="E94" t="str">
            <v>ENTES AUTONOMOS Y AUTARQUICOS</v>
          </cell>
          <cell r="F94">
            <v>6</v>
          </cell>
          <cell r="G94">
            <v>1</v>
          </cell>
          <cell r="H94" t="str">
            <v>INSTITUTO PARAGUAYO DEL INDIGENA (INDI)</v>
          </cell>
          <cell r="I94">
            <v>41</v>
          </cell>
          <cell r="J94">
            <v>22</v>
          </cell>
          <cell r="K94">
            <v>63</v>
          </cell>
          <cell r="L94">
            <v>3</v>
          </cell>
          <cell r="M94">
            <v>5</v>
          </cell>
          <cell r="N94">
            <v>8</v>
          </cell>
        </row>
        <row r="95">
          <cell r="A95" t="str">
            <v>FONDO NACIONAL DE LA CULTURA Y LAS ARTES - FONDEC</v>
          </cell>
          <cell r="B95">
            <v>2022</v>
          </cell>
          <cell r="C95">
            <v>6</v>
          </cell>
          <cell r="D95">
            <v>23</v>
          </cell>
          <cell r="E95" t="str">
            <v>ENTES AUTONOMOS Y AUTARQUICOS</v>
          </cell>
          <cell r="F95">
            <v>8</v>
          </cell>
          <cell r="G95">
            <v>1</v>
          </cell>
          <cell r="H95" t="str">
            <v>FONDO NACIONAL DE LA CULTURA Y LAS ARTES (FONDEC)</v>
          </cell>
          <cell r="I95">
            <v>9</v>
          </cell>
          <cell r="J95">
            <v>9</v>
          </cell>
          <cell r="K95">
            <v>18</v>
          </cell>
          <cell r="L95">
            <v>3</v>
          </cell>
          <cell r="M95">
            <v>2</v>
          </cell>
          <cell r="N95">
            <v>5</v>
          </cell>
        </row>
        <row r="96">
          <cell r="A96" t="str">
            <v>COMISION NACIONAL DE VALORES - CNV</v>
          </cell>
          <cell r="B96">
            <v>2022</v>
          </cell>
          <cell r="C96">
            <v>6</v>
          </cell>
          <cell r="D96">
            <v>23</v>
          </cell>
          <cell r="E96" t="str">
            <v>ENTES AUTONOMOS Y AUTARQUICOS</v>
          </cell>
          <cell r="F96">
            <v>9</v>
          </cell>
          <cell r="G96">
            <v>1</v>
          </cell>
          <cell r="H96" t="str">
            <v>COMISION NACIONAL DE VALORES (CNV)</v>
          </cell>
          <cell r="I96">
            <v>16</v>
          </cell>
          <cell r="J96">
            <v>23</v>
          </cell>
          <cell r="K96">
            <v>39</v>
          </cell>
          <cell r="L96">
            <v>2</v>
          </cell>
          <cell r="M96">
            <v>0</v>
          </cell>
          <cell r="N96">
            <v>2</v>
          </cell>
        </row>
        <row r="97">
          <cell r="A97" t="str">
            <v>COMISION NACIONAL DE TELECOMUNICACIONES  - CONATEL</v>
          </cell>
          <cell r="B97">
            <v>2022</v>
          </cell>
          <cell r="C97">
            <v>6</v>
          </cell>
          <cell r="D97">
            <v>23</v>
          </cell>
          <cell r="E97" t="str">
            <v>ENTES AUTONOMOS Y AUTARQUICOS</v>
          </cell>
          <cell r="F97">
            <v>10</v>
          </cell>
          <cell r="G97">
            <v>1</v>
          </cell>
          <cell r="H97" t="str">
            <v>COMISION NACIONAL DE TELECOMUNICACIONES (CONATEL)</v>
          </cell>
          <cell r="I97">
            <v>186</v>
          </cell>
          <cell r="J97">
            <v>85</v>
          </cell>
          <cell r="K97">
            <v>271</v>
          </cell>
          <cell r="L97">
            <v>30</v>
          </cell>
          <cell r="M97">
            <v>21</v>
          </cell>
          <cell r="N97">
            <v>51</v>
          </cell>
        </row>
        <row r="98">
          <cell r="A98" t="str">
            <v>DIRECCIÓN NACIONAL DE TRANSPORTE - DINATRAN</v>
          </cell>
          <cell r="B98">
            <v>2022</v>
          </cell>
          <cell r="C98">
            <v>6</v>
          </cell>
          <cell r="D98">
            <v>23</v>
          </cell>
          <cell r="E98" t="str">
            <v>ENTES AUTONOMOS Y AUTARQUICOS</v>
          </cell>
          <cell r="F98">
            <v>11</v>
          </cell>
          <cell r="G98">
            <v>1</v>
          </cell>
          <cell r="H98" t="str">
            <v>DIRECCION NACIONAL DE TRANSPORTE (DINATRAN)</v>
          </cell>
          <cell r="I98">
            <v>216</v>
          </cell>
          <cell r="J98">
            <v>63</v>
          </cell>
          <cell r="K98">
            <v>279</v>
          </cell>
          <cell r="L98">
            <v>49</v>
          </cell>
          <cell r="M98">
            <v>12</v>
          </cell>
          <cell r="N98">
            <v>61</v>
          </cell>
        </row>
        <row r="99">
          <cell r="A99" t="str">
            <v>ENTE REGULADOR DE SERVICIOS SANITARIOS - ERSSAN</v>
          </cell>
          <cell r="B99">
            <v>2022</v>
          </cell>
          <cell r="C99">
            <v>6</v>
          </cell>
          <cell r="D99">
            <v>23</v>
          </cell>
          <cell r="E99" t="str">
            <v>ENTES AUTONOMOS Y AUTARQUICOS</v>
          </cell>
          <cell r="F99">
            <v>13</v>
          </cell>
          <cell r="G99">
            <v>1</v>
          </cell>
          <cell r="H99" t="str">
            <v>ENTE REGULADOR DE SERVICIOS SANITARIOS (ERSSAN)</v>
          </cell>
          <cell r="I99">
            <v>31</v>
          </cell>
          <cell r="J99">
            <v>17</v>
          </cell>
          <cell r="K99">
            <v>48</v>
          </cell>
          <cell r="L99">
            <v>39</v>
          </cell>
          <cell r="M99">
            <v>27</v>
          </cell>
          <cell r="N99">
            <v>66</v>
          </cell>
        </row>
        <row r="100">
          <cell r="A100" t="str">
            <v>INSTITUTO NACIONAL DE COOPERATIVISMO - INCOOP</v>
          </cell>
          <cell r="B100">
            <v>2022</v>
          </cell>
          <cell r="C100">
            <v>6</v>
          </cell>
          <cell r="D100">
            <v>23</v>
          </cell>
          <cell r="E100" t="str">
            <v>ENTES AUTONOMOS Y AUTARQUICOS</v>
          </cell>
          <cell r="F100">
            <v>14</v>
          </cell>
          <cell r="G100">
            <v>1</v>
          </cell>
          <cell r="H100" t="str">
            <v>INSTITUTO NACIONAL DE COOPERATIVISMO (INCOOP)</v>
          </cell>
          <cell r="I100">
            <v>70</v>
          </cell>
          <cell r="J100">
            <v>71</v>
          </cell>
          <cell r="K100">
            <v>141</v>
          </cell>
          <cell r="L100">
            <v>20</v>
          </cell>
          <cell r="M100">
            <v>31</v>
          </cell>
          <cell r="N100">
            <v>51</v>
          </cell>
        </row>
        <row r="101">
          <cell r="A101" t="str">
            <v>DIRECCIÓN NACIONAL DE ADUANAS - DNA</v>
          </cell>
          <cell r="B101">
            <v>2022</v>
          </cell>
          <cell r="C101">
            <v>6</v>
          </cell>
          <cell r="D101">
            <v>23</v>
          </cell>
          <cell r="E101" t="str">
            <v>ENTES AUTONOMOS Y AUTARQUICOS</v>
          </cell>
          <cell r="F101">
            <v>15</v>
          </cell>
          <cell r="G101">
            <v>1</v>
          </cell>
          <cell r="H101" t="str">
            <v>DIRECCION NACIONAL DE ADUANAS (DNA)</v>
          </cell>
          <cell r="I101">
            <v>801</v>
          </cell>
          <cell r="J101">
            <v>196</v>
          </cell>
          <cell r="K101">
            <v>997</v>
          </cell>
          <cell r="L101">
            <v>73</v>
          </cell>
          <cell r="M101">
            <v>21</v>
          </cell>
          <cell r="N101">
            <v>94</v>
          </cell>
        </row>
        <row r="102">
          <cell r="A102" t="str">
            <v>SERVICIO NACIONAL DE CALIDAD Y SALUD ANIMAL - SENACSA</v>
          </cell>
          <cell r="B102">
            <v>2022</v>
          </cell>
          <cell r="C102">
            <v>6</v>
          </cell>
          <cell r="D102">
            <v>23</v>
          </cell>
          <cell r="E102" t="str">
            <v>ENTES AUTONOMOS Y AUTARQUICOS</v>
          </cell>
          <cell r="F102">
            <v>16</v>
          </cell>
          <cell r="G102">
            <v>1</v>
          </cell>
          <cell r="H102" t="str">
            <v>SERVICIO NACIONAL DE CALIDAD Y SALUD ANIMAL (SENACSA)</v>
          </cell>
          <cell r="I102">
            <v>845</v>
          </cell>
          <cell r="J102">
            <v>493</v>
          </cell>
          <cell r="K102">
            <v>1338</v>
          </cell>
          <cell r="L102">
            <v>66</v>
          </cell>
          <cell r="M102">
            <v>69</v>
          </cell>
          <cell r="N102">
            <v>135</v>
          </cell>
        </row>
        <row r="103">
          <cell r="A103" t="str">
            <v>INSTITUTO PARAGUAYO DE ARTESANÍA - IPA</v>
          </cell>
          <cell r="B103">
            <v>2022</v>
          </cell>
          <cell r="C103">
            <v>6</v>
          </cell>
          <cell r="D103">
            <v>23</v>
          </cell>
          <cell r="E103" t="str">
            <v>ENTES AUTONOMOS Y AUTARQUICOS</v>
          </cell>
          <cell r="F103">
            <v>17</v>
          </cell>
          <cell r="G103">
            <v>1</v>
          </cell>
          <cell r="H103" t="str">
            <v>INSTITUTO PARAGUAYO DE ARTESANIA (IPA)</v>
          </cell>
          <cell r="I103">
            <v>21</v>
          </cell>
          <cell r="J103">
            <v>43</v>
          </cell>
          <cell r="K103">
            <v>64</v>
          </cell>
          <cell r="L103">
            <v>6</v>
          </cell>
          <cell r="M103">
            <v>7</v>
          </cell>
          <cell r="N103">
            <v>13</v>
          </cell>
        </row>
        <row r="104">
          <cell r="A104" t="str">
            <v>SERVICIO NACIONAL DE CALIDAD, SANIDAD VEGETAL Y DE SEMILLAS - SENAVE</v>
          </cell>
          <cell r="B104">
            <v>2022</v>
          </cell>
          <cell r="C104">
            <v>6</v>
          </cell>
          <cell r="D104">
            <v>23</v>
          </cell>
          <cell r="E104" t="str">
            <v>ENTES AUTONOMOS Y AUTARQUICOS</v>
          </cell>
          <cell r="F104">
            <v>18</v>
          </cell>
          <cell r="G104">
            <v>1</v>
          </cell>
          <cell r="H104" t="str">
            <v>SERVICIO NACIONAL DE CALIDAD Y SANIDAD VEGETAL Y DE SEMILLA (SENAVE)</v>
          </cell>
          <cell r="I104">
            <v>294</v>
          </cell>
          <cell r="J104">
            <v>181</v>
          </cell>
          <cell r="K104">
            <v>475</v>
          </cell>
          <cell r="L104">
            <v>61</v>
          </cell>
          <cell r="M104">
            <v>44</v>
          </cell>
          <cell r="N104">
            <v>105</v>
          </cell>
        </row>
        <row r="105">
          <cell r="A105" t="str">
            <v>DIRECCIÓN NACIONAL DE CONTRATACIONES PÚBLICAS - DNCP</v>
          </cell>
          <cell r="B105">
            <v>2022</v>
          </cell>
          <cell r="C105">
            <v>6</v>
          </cell>
          <cell r="D105">
            <v>23</v>
          </cell>
          <cell r="E105" t="str">
            <v>ENTES AUTONOMOS Y AUTARQUICOS</v>
          </cell>
          <cell r="F105">
            <v>19</v>
          </cell>
          <cell r="G105">
            <v>1</v>
          </cell>
          <cell r="H105" t="str">
            <v>DIRECCION NACIONAL DE CONTRATACIONES PUBLICAS (DNCP)</v>
          </cell>
          <cell r="I105">
            <v>60</v>
          </cell>
          <cell r="J105">
            <v>70</v>
          </cell>
          <cell r="K105">
            <v>130</v>
          </cell>
          <cell r="L105">
            <v>35</v>
          </cell>
          <cell r="M105">
            <v>46</v>
          </cell>
          <cell r="N105">
            <v>81</v>
          </cell>
        </row>
        <row r="106">
          <cell r="A106" t="str">
            <v>INSTITUTO FORESTAL NACIONAL - INFONA</v>
          </cell>
          <cell r="B106">
            <v>2022</v>
          </cell>
          <cell r="C106">
            <v>6</v>
          </cell>
          <cell r="D106">
            <v>23</v>
          </cell>
          <cell r="E106" t="str">
            <v>ENTES AUTONOMOS Y AUTARQUICOS</v>
          </cell>
          <cell r="F106">
            <v>20</v>
          </cell>
          <cell r="G106">
            <v>1</v>
          </cell>
          <cell r="H106" t="str">
            <v>INSTITUTO FORESTAL NACIONAL (INFONA)</v>
          </cell>
          <cell r="I106">
            <v>250</v>
          </cell>
          <cell r="J106">
            <v>114</v>
          </cell>
          <cell r="K106">
            <v>364</v>
          </cell>
          <cell r="L106">
            <v>28</v>
          </cell>
          <cell r="M106">
            <v>10</v>
          </cell>
          <cell r="N106">
            <v>38</v>
          </cell>
        </row>
        <row r="107">
          <cell r="A107" t="str">
            <v xml:space="preserve">MINISTERIO DEL AMBIENTE Y DESARROLLO SOSTENIBLE (Ex-SEAM) </v>
          </cell>
          <cell r="B107">
            <v>2022</v>
          </cell>
          <cell r="C107">
            <v>5</v>
          </cell>
          <cell r="D107">
            <v>23</v>
          </cell>
          <cell r="E107" t="str">
            <v>ENTES AUTONOMOS Y AUTARQUICOS</v>
          </cell>
          <cell r="F107">
            <v>21</v>
          </cell>
          <cell r="G107">
            <v>1</v>
          </cell>
          <cell r="H107" t="str">
            <v>SECRETARIA DEL AMBIENTE (SEAM)</v>
          </cell>
          <cell r="I107">
            <v>195</v>
          </cell>
          <cell r="J107">
            <v>124</v>
          </cell>
          <cell r="K107">
            <v>319</v>
          </cell>
          <cell r="L107">
            <v>65</v>
          </cell>
          <cell r="M107">
            <v>33</v>
          </cell>
          <cell r="N107">
            <v>98</v>
          </cell>
        </row>
        <row r="108">
          <cell r="A108" t="str">
            <v>INSTITUTO PARAGUAYO DE TECNOLOGÍA AGRARIA -  IPTA</v>
          </cell>
          <cell r="B108">
            <v>2022</v>
          </cell>
          <cell r="C108">
            <v>6</v>
          </cell>
          <cell r="D108">
            <v>23</v>
          </cell>
          <cell r="E108" t="str">
            <v>ENTES AUTONOMOS Y AUTARQUICOS</v>
          </cell>
          <cell r="F108">
            <v>22</v>
          </cell>
          <cell r="G108">
            <v>1</v>
          </cell>
          <cell r="H108" t="str">
            <v>INSTITUTO PARAGUAYO DE TECNOLOGIA AGRARIA (IPTA)</v>
          </cell>
          <cell r="I108">
            <v>205</v>
          </cell>
          <cell r="J108">
            <v>122</v>
          </cell>
          <cell r="K108">
            <v>327</v>
          </cell>
          <cell r="L108">
            <v>140</v>
          </cell>
          <cell r="M108">
            <v>62</v>
          </cell>
          <cell r="N108">
            <v>202</v>
          </cell>
        </row>
        <row r="109">
          <cell r="A109" t="str">
            <v>DIRECCIÓN NACIONAL DE CORREOS DEL PARAGUAY -  DINACOPA</v>
          </cell>
          <cell r="B109">
            <v>2022</v>
          </cell>
          <cell r="C109">
            <v>6</v>
          </cell>
          <cell r="D109">
            <v>23</v>
          </cell>
          <cell r="E109" t="str">
            <v>ENTES AUTONOMOS Y AUTARQUICOS</v>
          </cell>
          <cell r="F109">
            <v>24</v>
          </cell>
          <cell r="G109">
            <v>1</v>
          </cell>
          <cell r="H109" t="str">
            <v>DIRECCION NACIONAL DE CORREOS DEL PARAGUAY (DINACOPA)</v>
          </cell>
          <cell r="I109">
            <v>409</v>
          </cell>
          <cell r="J109">
            <v>433</v>
          </cell>
          <cell r="K109">
            <v>842</v>
          </cell>
          <cell r="L109">
            <v>29</v>
          </cell>
          <cell r="M109">
            <v>23</v>
          </cell>
          <cell r="N109">
            <v>52</v>
          </cell>
        </row>
        <row r="110">
          <cell r="A110" t="str">
            <v>DIRECCIÓN NACIONAL DE PROPIEDAD INTELECTUAL - DINAPI</v>
          </cell>
          <cell r="B110">
            <v>2022</v>
          </cell>
          <cell r="C110">
            <v>6</v>
          </cell>
          <cell r="D110">
            <v>23</v>
          </cell>
          <cell r="E110" t="str">
            <v>ENTES AUTONOMOS Y AUTARQUICOS</v>
          </cell>
          <cell r="F110">
            <v>25</v>
          </cell>
          <cell r="G110">
            <v>1</v>
          </cell>
          <cell r="H110" t="str">
            <v>DIRECCION NACIONAL DE PROPIEDAD INTELECTUAL (DINAPI)</v>
          </cell>
          <cell r="I110">
            <v>64</v>
          </cell>
          <cell r="J110">
            <v>45</v>
          </cell>
          <cell r="K110">
            <v>109</v>
          </cell>
          <cell r="L110">
            <v>4</v>
          </cell>
          <cell r="M110">
            <v>3</v>
          </cell>
          <cell r="N110">
            <v>7</v>
          </cell>
        </row>
        <row r="111">
          <cell r="A111" t="str">
            <v>SECRETARÍA DE DEFENSA DEL CONSUMIDOR Y EL USUARIO - SEDECO</v>
          </cell>
          <cell r="B111">
            <v>2022</v>
          </cell>
          <cell r="C111">
            <v>6</v>
          </cell>
          <cell r="D111">
            <v>23</v>
          </cell>
          <cell r="E111" t="str">
            <v>ENTES AUTONOMOS Y AUTARQUICOS</v>
          </cell>
          <cell r="F111">
            <v>26</v>
          </cell>
          <cell r="G111">
            <v>1</v>
          </cell>
          <cell r="H111" t="str">
            <v>SECRETARIA DE DEFENSA DEL CONSUMIDOR Y EL USUARIO (SEDECO)</v>
          </cell>
          <cell r="I111">
            <v>16</v>
          </cell>
          <cell r="J111">
            <v>13</v>
          </cell>
          <cell r="K111">
            <v>29</v>
          </cell>
          <cell r="L111">
            <v>0</v>
          </cell>
          <cell r="M111">
            <v>0</v>
          </cell>
          <cell r="N111">
            <v>0</v>
          </cell>
        </row>
        <row r="112">
          <cell r="A112" t="str">
            <v>COMISIÓN NACIONAL DE LA COMPETENCIA (CONACOM)</v>
          </cell>
          <cell r="B112">
            <v>2022</v>
          </cell>
          <cell r="C112">
            <v>6</v>
          </cell>
          <cell r="D112">
            <v>23</v>
          </cell>
          <cell r="E112" t="str">
            <v>ENTES AUTONOMOS Y AUTARQUICOS</v>
          </cell>
          <cell r="F112">
            <v>27</v>
          </cell>
          <cell r="G112">
            <v>1</v>
          </cell>
          <cell r="H112" t="str">
            <v>COMISION NACIONAL DE LA COMPETENCIA (CONACOM)</v>
          </cell>
          <cell r="I112">
            <v>18</v>
          </cell>
          <cell r="J112">
            <v>9</v>
          </cell>
          <cell r="K112">
            <v>27</v>
          </cell>
          <cell r="L112">
            <v>0</v>
          </cell>
          <cell r="M112">
            <v>1</v>
          </cell>
          <cell r="N112">
            <v>1</v>
          </cell>
        </row>
        <row r="113">
          <cell r="A113" t="str">
            <v>AGENCIA NACIONAL DE TRANSITO Y SEGURIDAD VIAL</v>
          </cell>
          <cell r="B113">
            <v>2022</v>
          </cell>
          <cell r="C113">
            <v>6</v>
          </cell>
          <cell r="D113">
            <v>23</v>
          </cell>
          <cell r="E113" t="str">
            <v>ENTES AUTONOMOS Y AUTARQUICOS</v>
          </cell>
          <cell r="F113">
            <v>28</v>
          </cell>
          <cell r="G113">
            <v>1</v>
          </cell>
          <cell r="H113" t="str">
            <v>AGENCIA NACIONAL DE TRANSITO Y SEGURIDAD VIAL (ANTSV)</v>
          </cell>
          <cell r="I113">
            <v>6</v>
          </cell>
          <cell r="J113">
            <v>4</v>
          </cell>
          <cell r="K113">
            <v>10</v>
          </cell>
          <cell r="L113">
            <v>14</v>
          </cell>
          <cell r="M113">
            <v>16</v>
          </cell>
          <cell r="N113">
            <v>30</v>
          </cell>
        </row>
        <row r="114">
          <cell r="A114" t="str">
            <v>CONSEJO NACIONAL DE EDUCACIÓN SUPERIOR (CONES)</v>
          </cell>
          <cell r="B114">
            <v>2022</v>
          </cell>
          <cell r="C114">
            <v>6</v>
          </cell>
          <cell r="D114">
            <v>23</v>
          </cell>
          <cell r="E114" t="str">
            <v>ENTES AUTONOMOS Y AUTARQUICOS</v>
          </cell>
          <cell r="F114">
            <v>29</v>
          </cell>
          <cell r="G114">
            <v>1</v>
          </cell>
          <cell r="H114" t="str">
            <v>CONSEJO NACIONAL DE EDUCACION SUPERIOR (CONES)</v>
          </cell>
          <cell r="I114">
            <v>14</v>
          </cell>
          <cell r="J114">
            <v>14</v>
          </cell>
          <cell r="K114">
            <v>28</v>
          </cell>
          <cell r="L114">
            <v>0</v>
          </cell>
          <cell r="M114">
            <v>1</v>
          </cell>
          <cell r="N114">
            <v>1</v>
          </cell>
        </row>
        <row r="115">
          <cell r="A115" t="str">
            <v>AGENCIA NACIONAL DE EVALUACIÓN Y ACREDITACIÓN DE LA EDUCACIÓN SUPERIOR (ANEAES)</v>
          </cell>
          <cell r="B115">
            <v>2022</v>
          </cell>
          <cell r="C115">
            <v>6</v>
          </cell>
          <cell r="D115">
            <v>23</v>
          </cell>
          <cell r="E115" t="str">
            <v>ENTES AUTONOMOS Y AUTARQUICOS</v>
          </cell>
          <cell r="F115">
            <v>30</v>
          </cell>
          <cell r="G115">
            <v>1</v>
          </cell>
          <cell r="H115" t="str">
            <v>AGENCIA NACIONAL DE EVALUACION Y ACREDITACION DE LA EDUCACION SUPERIOR (ANEAES)</v>
          </cell>
          <cell r="I115">
            <v>8</v>
          </cell>
          <cell r="J115">
            <v>11</v>
          </cell>
          <cell r="K115">
            <v>19</v>
          </cell>
          <cell r="L115">
            <v>1</v>
          </cell>
          <cell r="M115">
            <v>1</v>
          </cell>
          <cell r="N115">
            <v>2</v>
          </cell>
        </row>
        <row r="116">
          <cell r="A116" t="str">
            <v>AUTORIDAD REGULADORA RADIOLÓGICA Y NUCLEAR (ARRN)</v>
          </cell>
          <cell r="B116">
            <v>2022</v>
          </cell>
          <cell r="C116">
            <v>6</v>
          </cell>
          <cell r="D116">
            <v>23</v>
          </cell>
          <cell r="E116" t="str">
            <v>ENTES AUTONOMOS Y AUTARQUICOS</v>
          </cell>
          <cell r="F116">
            <v>31</v>
          </cell>
          <cell r="G116">
            <v>1</v>
          </cell>
          <cell r="H116" t="str">
            <v>AUTORIDAD REGULADORA RADIOLOGICA Y NUCLEAR (ARRN)</v>
          </cell>
          <cell r="I116">
            <v>17</v>
          </cell>
          <cell r="J116">
            <v>10</v>
          </cell>
          <cell r="K116">
            <v>27</v>
          </cell>
          <cell r="L116">
            <v>0</v>
          </cell>
          <cell r="M116">
            <v>0</v>
          </cell>
          <cell r="N116">
            <v>0</v>
          </cell>
        </row>
        <row r="117">
          <cell r="A117" t="str">
            <v>SECRETARÍA NACIONAL DE INTELIGENCIA (SINAI)</v>
          </cell>
          <cell r="B117">
            <v>2022</v>
          </cell>
          <cell r="C117">
            <v>6</v>
          </cell>
          <cell r="D117">
            <v>23</v>
          </cell>
          <cell r="E117" t="str">
            <v>ENTES AUTONOMOS Y AUTARQUICOS</v>
          </cell>
          <cell r="F117">
            <v>32</v>
          </cell>
          <cell r="G117">
            <v>1</v>
          </cell>
          <cell r="H117" t="str">
            <v>SECRETARIA NACIONAL DE INTELIGENCIA (SNI)</v>
          </cell>
          <cell r="I117">
            <v>10</v>
          </cell>
          <cell r="J117">
            <v>8</v>
          </cell>
          <cell r="K117">
            <v>18</v>
          </cell>
          <cell r="L117">
            <v>0</v>
          </cell>
          <cell r="M117">
            <v>1</v>
          </cell>
          <cell r="N117">
            <v>1</v>
          </cell>
        </row>
        <row r="118">
          <cell r="A118" t="str">
            <v>INSTITUTO SUPERIOR DE BELLAS ARTES</v>
          </cell>
          <cell r="B118">
            <v>2022</v>
          </cell>
          <cell r="C118">
            <v>7</v>
          </cell>
          <cell r="D118">
            <v>23</v>
          </cell>
          <cell r="E118" t="str">
            <v>ENTES AUTONOMOS Y AUTARQUICOS</v>
          </cell>
          <cell r="F118">
            <v>33</v>
          </cell>
          <cell r="G118">
            <v>1</v>
          </cell>
          <cell r="H118" t="str">
            <v>INSTITUTO SUPERIOR DE BELLAS ARTES</v>
          </cell>
          <cell r="I118">
            <v>69</v>
          </cell>
          <cell r="J118">
            <v>78</v>
          </cell>
          <cell r="K118">
            <v>147</v>
          </cell>
          <cell r="L118">
            <v>13</v>
          </cell>
          <cell r="M118">
            <v>5</v>
          </cell>
          <cell r="N118">
            <v>18</v>
          </cell>
        </row>
        <row r="119">
          <cell r="A119" t="str">
            <v>INSTITUTO NACIONAL DE EDUCACIÓN SUPERIOR (INAES)</v>
          </cell>
          <cell r="B119">
            <v>2022</v>
          </cell>
          <cell r="C119">
            <v>6</v>
          </cell>
          <cell r="D119">
            <v>23</v>
          </cell>
          <cell r="E119" t="str">
            <v>ENTES AUTONOMOS Y AUTARQUICOS</v>
          </cell>
          <cell r="F119">
            <v>34</v>
          </cell>
          <cell r="G119">
            <v>1</v>
          </cell>
          <cell r="H119" t="str">
            <v>INSTITUTO NACIONAL DE EDUCACIÃ“N SUPERIOR</v>
          </cell>
          <cell r="I119">
            <v>67</v>
          </cell>
          <cell r="J119">
            <v>139</v>
          </cell>
          <cell r="K119">
            <v>206</v>
          </cell>
          <cell r="L119">
            <v>27</v>
          </cell>
          <cell r="M119">
            <v>63</v>
          </cell>
          <cell r="N119">
            <v>90</v>
          </cell>
        </row>
        <row r="120">
          <cell r="A120" t="str">
            <v>DIRECCIÓN NACIONAL DE DEFENSA, SALUD Y BIENESTAR ANIMAL (DIDESANI)</v>
          </cell>
          <cell r="B120">
            <v>2022</v>
          </cell>
          <cell r="C120">
            <v>7</v>
          </cell>
          <cell r="D120">
            <v>23</v>
          </cell>
          <cell r="E120" t="str">
            <v>ENTES AUTONOMOS Y AUTARQUICOS</v>
          </cell>
          <cell r="F120">
            <v>35</v>
          </cell>
          <cell r="G120">
            <v>1</v>
          </cell>
          <cell r="H120" t="str">
            <v>DIRECCIÃ“N NACIONAL DE DEFENSA, SALUD Y BIENESTAR ANIMAL</v>
          </cell>
          <cell r="I120">
            <v>5</v>
          </cell>
          <cell r="J120">
            <v>4</v>
          </cell>
          <cell r="K120">
            <v>9</v>
          </cell>
          <cell r="L120">
            <v>3</v>
          </cell>
          <cell r="M120">
            <v>3</v>
          </cell>
          <cell r="N120">
            <v>6</v>
          </cell>
        </row>
        <row r="121">
          <cell r="A121" t="str">
            <v>INSTITUTO NACIONAL DE ESTADÍSTICA (INE - Ex DGEEC)</v>
          </cell>
          <cell r="B121">
            <v>2022</v>
          </cell>
          <cell r="C121">
            <v>6</v>
          </cell>
          <cell r="D121">
            <v>23</v>
          </cell>
          <cell r="E121" t="str">
            <v>ENTES AUTONOMOS Y AUTARQUICOS</v>
          </cell>
          <cell r="F121">
            <v>36</v>
          </cell>
          <cell r="G121">
            <v>1</v>
          </cell>
          <cell r="H121" t="str">
            <v>INSTITUTO NACIONAL DE ESTADISTICAS</v>
          </cell>
          <cell r="I121">
            <v>46</v>
          </cell>
          <cell r="J121">
            <v>50</v>
          </cell>
          <cell r="K121">
            <v>96</v>
          </cell>
          <cell r="L121">
            <v>500</v>
          </cell>
          <cell r="M121">
            <v>397</v>
          </cell>
          <cell r="N121">
            <v>897</v>
          </cell>
        </row>
        <row r="122">
          <cell r="A122" t="str">
            <v>INSTITUTO NACIONAL DEL AUDIOVISUAL PARAGUAYO (INAP)</v>
          </cell>
          <cell r="B122">
            <v>2022</v>
          </cell>
          <cell r="C122">
            <v>6</v>
          </cell>
          <cell r="D122">
            <v>23</v>
          </cell>
          <cell r="E122" t="str">
            <v>ENTES AUTONOMOS Y AUTARQUICOS</v>
          </cell>
          <cell r="F122">
            <v>37</v>
          </cell>
          <cell r="G122">
            <v>1</v>
          </cell>
          <cell r="H122" t="str">
            <v>INSTITUTO NACIONAL DEL AUDIOVISUAL PARAGUAYO</v>
          </cell>
          <cell r="I122">
            <v>2</v>
          </cell>
          <cell r="J122">
            <v>1</v>
          </cell>
          <cell r="K122">
            <v>3</v>
          </cell>
          <cell r="L122">
            <v>0</v>
          </cell>
          <cell r="M122">
            <v>0</v>
          </cell>
          <cell r="N122">
            <v>0</v>
          </cell>
        </row>
        <row r="123">
          <cell r="A123" t="str">
            <v>INSTITUTO DE PREVISIÓN SOCIAL - IPS</v>
          </cell>
          <cell r="B123">
            <v>2022</v>
          </cell>
          <cell r="C123">
            <v>6</v>
          </cell>
          <cell r="D123">
            <v>24</v>
          </cell>
          <cell r="E123" t="str">
            <v>ENTIDADES PUBLICAS DE SEGURIDAD SOCIAL</v>
          </cell>
          <cell r="F123">
            <v>1</v>
          </cell>
          <cell r="G123">
            <v>1</v>
          </cell>
          <cell r="H123" t="str">
            <v>INSTITUTO DE PREVISION SOCIAL (IPS)</v>
          </cell>
          <cell r="I123">
            <v>4983</v>
          </cell>
          <cell r="J123">
            <v>8635</v>
          </cell>
          <cell r="K123">
            <v>13618</v>
          </cell>
          <cell r="L123">
            <v>4202</v>
          </cell>
          <cell r="M123">
            <v>8169</v>
          </cell>
          <cell r="N123">
            <v>12371</v>
          </cell>
        </row>
        <row r="124">
          <cell r="A124" t="str">
            <v>CAJA DE SEGURIDAD SOCIAL DE EMPLEADOS Y OBREROS FERROVIARIOS</v>
          </cell>
          <cell r="B124">
            <v>2022</v>
          </cell>
          <cell r="C124">
            <v>7</v>
          </cell>
          <cell r="D124">
            <v>24</v>
          </cell>
          <cell r="E124" t="str">
            <v>ENTIDADES PUBLICAS DE SEGURIDAD SOCIAL</v>
          </cell>
          <cell r="F124">
            <v>2</v>
          </cell>
          <cell r="G124">
            <v>1</v>
          </cell>
          <cell r="H124" t="str">
            <v>CAJA DE SEGURIDAD SOCIAL DE EMPLEADOS Y OBREROS FERROVIARIOS</v>
          </cell>
          <cell r="I124">
            <v>9</v>
          </cell>
          <cell r="J124">
            <v>3</v>
          </cell>
          <cell r="K124">
            <v>12</v>
          </cell>
          <cell r="L124">
            <v>0</v>
          </cell>
          <cell r="M124">
            <v>0</v>
          </cell>
          <cell r="N124">
            <v>0</v>
          </cell>
        </row>
        <row r="125">
          <cell r="A125" t="str">
            <v>CAJA DE JUBILACIONES Y PENSIONES DEL PERSONAL DE LA ANDE</v>
          </cell>
          <cell r="B125">
            <v>2022</v>
          </cell>
          <cell r="C125">
            <v>6</v>
          </cell>
          <cell r="D125">
            <v>24</v>
          </cell>
          <cell r="E125" t="str">
            <v>ENTIDADES PUBLICAS DE SEGURIDAD SOCIAL</v>
          </cell>
          <cell r="F125">
            <v>3</v>
          </cell>
          <cell r="G125">
            <v>1</v>
          </cell>
          <cell r="H125" t="str">
            <v>CAJA DE JUBILACIONES Y PENSIONES DEL PERSONAL DE LA ANDE</v>
          </cell>
          <cell r="I125">
            <v>32</v>
          </cell>
          <cell r="J125">
            <v>20</v>
          </cell>
          <cell r="K125">
            <v>52</v>
          </cell>
          <cell r="L125">
            <v>6</v>
          </cell>
          <cell r="M125">
            <v>2</v>
          </cell>
          <cell r="N125">
            <v>8</v>
          </cell>
        </row>
        <row r="126">
          <cell r="A126" t="str">
            <v>CAJA DE JUBILACIONES Y PENSIONES DE EMPLEADOS DE BANCOS Y AFINES</v>
          </cell>
          <cell r="B126">
            <v>2022</v>
          </cell>
          <cell r="C126">
            <v>6</v>
          </cell>
          <cell r="D126">
            <v>24</v>
          </cell>
          <cell r="E126" t="str">
            <v>ENTIDADES PUBLICAS DE SEGURIDAD SOCIAL</v>
          </cell>
          <cell r="F126">
            <v>4</v>
          </cell>
          <cell r="G126">
            <v>1</v>
          </cell>
          <cell r="H126" t="str">
            <v>CAJA DE JUBILACIONES Y PENSIONES DE EMPLEADOS DE BANCOS Y AFINES</v>
          </cell>
          <cell r="I126">
            <v>70</v>
          </cell>
          <cell r="J126">
            <v>50</v>
          </cell>
          <cell r="K126">
            <v>120</v>
          </cell>
          <cell r="L126">
            <v>22</v>
          </cell>
          <cell r="M126">
            <v>9</v>
          </cell>
          <cell r="N126">
            <v>31</v>
          </cell>
        </row>
        <row r="127">
          <cell r="A127" t="str">
            <v>CAJA DE JUBILACIONES Y PENSIONES DEL PERSONAL MUNICIPAL</v>
          </cell>
          <cell r="B127">
            <v>2022</v>
          </cell>
          <cell r="C127">
            <v>6</v>
          </cell>
          <cell r="D127">
            <v>24</v>
          </cell>
          <cell r="E127" t="str">
            <v>ENTIDADES PUBLICAS DE SEGURIDAD SOCIAL</v>
          </cell>
          <cell r="F127">
            <v>5</v>
          </cell>
          <cell r="G127">
            <v>1</v>
          </cell>
          <cell r="H127" t="str">
            <v>CAJA DE JUBILACIONES Y PENSIONES DEL PERSONAL MUNICIPAL (CJPPM)</v>
          </cell>
          <cell r="I127">
            <v>84</v>
          </cell>
          <cell r="J127">
            <v>76</v>
          </cell>
          <cell r="K127">
            <v>160</v>
          </cell>
          <cell r="L127">
            <v>16</v>
          </cell>
          <cell r="M127">
            <v>16</v>
          </cell>
          <cell r="N127">
            <v>32</v>
          </cell>
        </row>
        <row r="128">
          <cell r="A128" t="str">
            <v>ADMINISTRACIÓN NACIONAL DE ELECTRICIDAD - ANDE</v>
          </cell>
          <cell r="B128">
            <v>2022</v>
          </cell>
          <cell r="C128">
            <v>6</v>
          </cell>
          <cell r="D128">
            <v>25</v>
          </cell>
          <cell r="E128" t="str">
            <v>EMPRESAS PUBLICAS</v>
          </cell>
          <cell r="F128">
            <v>2</v>
          </cell>
          <cell r="G128">
            <v>1</v>
          </cell>
          <cell r="H128" t="str">
            <v>ADMINISTRACION NACIONAL DE ELECTRICIDAD (ANDE)</v>
          </cell>
          <cell r="I128">
            <v>3448</v>
          </cell>
          <cell r="J128">
            <v>910</v>
          </cell>
          <cell r="K128">
            <v>4358</v>
          </cell>
          <cell r="L128">
            <v>331</v>
          </cell>
          <cell r="M128">
            <v>88</v>
          </cell>
          <cell r="N128">
            <v>419</v>
          </cell>
        </row>
        <row r="129">
          <cell r="A129" t="str">
            <v>ADMINISTRACIÓN NACIONAL DE NAVEGACION Y PUERTOS - ANNP</v>
          </cell>
          <cell r="B129">
            <v>2022</v>
          </cell>
          <cell r="C129">
            <v>6</v>
          </cell>
          <cell r="D129">
            <v>25</v>
          </cell>
          <cell r="E129" t="str">
            <v>EMPRESAS PUBLICAS</v>
          </cell>
          <cell r="F129">
            <v>4</v>
          </cell>
          <cell r="G129">
            <v>1</v>
          </cell>
          <cell r="H129" t="str">
            <v>ADMINISTRACION NACIONAL DE NAVEGACION Y PUERTOS (ANNP)</v>
          </cell>
          <cell r="I129">
            <v>977</v>
          </cell>
          <cell r="J129">
            <v>320</v>
          </cell>
          <cell r="K129">
            <v>1297</v>
          </cell>
          <cell r="L129">
            <v>99</v>
          </cell>
          <cell r="M129">
            <v>29</v>
          </cell>
          <cell r="N129">
            <v>128</v>
          </cell>
        </row>
        <row r="130">
          <cell r="A130" t="str">
            <v>DIRECCIÓN NACIONAL DE AERONAUTICA CIVIL - DINAC</v>
          </cell>
          <cell r="B130">
            <v>2022</v>
          </cell>
          <cell r="C130">
            <v>6</v>
          </cell>
          <cell r="D130">
            <v>25</v>
          </cell>
          <cell r="E130" t="str">
            <v>EMPRESAS PUBLICAS</v>
          </cell>
          <cell r="F130">
            <v>5</v>
          </cell>
          <cell r="G130">
            <v>1</v>
          </cell>
          <cell r="H130" t="str">
            <v>DIRECCION NACIONAL DE AERONAUTICA CIVIL (DINAC)</v>
          </cell>
          <cell r="I130">
            <v>1007</v>
          </cell>
          <cell r="J130">
            <v>547</v>
          </cell>
          <cell r="K130">
            <v>1554</v>
          </cell>
          <cell r="L130">
            <v>329</v>
          </cell>
          <cell r="M130">
            <v>183</v>
          </cell>
          <cell r="N130">
            <v>512</v>
          </cell>
        </row>
        <row r="131">
          <cell r="A131" t="str">
            <v>PETROLEOS PARAGUAYOS - PETROPAR</v>
          </cell>
          <cell r="B131">
            <v>2022</v>
          </cell>
          <cell r="C131">
            <v>6</v>
          </cell>
          <cell r="D131">
            <v>25</v>
          </cell>
          <cell r="E131" t="str">
            <v>EMPRESAS PUBLICAS</v>
          </cell>
          <cell r="F131">
            <v>6</v>
          </cell>
          <cell r="G131">
            <v>1</v>
          </cell>
          <cell r="H131" t="str">
            <v>PETROLEOS PARAGUAYOS (PETROPAR)</v>
          </cell>
          <cell r="I131">
            <v>471</v>
          </cell>
          <cell r="J131">
            <v>98</v>
          </cell>
          <cell r="K131">
            <v>569</v>
          </cell>
          <cell r="L131">
            <v>223</v>
          </cell>
          <cell r="M131">
            <v>52</v>
          </cell>
          <cell r="N131">
            <v>275</v>
          </cell>
        </row>
        <row r="132">
          <cell r="A132" t="str">
            <v>INDUSTRIA NACIONAL DEL CEMENTO - INC</v>
          </cell>
          <cell r="B132">
            <v>2022</v>
          </cell>
          <cell r="C132">
            <v>6</v>
          </cell>
          <cell r="D132">
            <v>25</v>
          </cell>
          <cell r="E132" t="str">
            <v>EMPRESAS PUBLICAS</v>
          </cell>
          <cell r="F132">
            <v>7</v>
          </cell>
          <cell r="G132">
            <v>1</v>
          </cell>
          <cell r="H132" t="str">
            <v>INDUSTRIA NACIONAL DEL CEMENTO (INC)</v>
          </cell>
          <cell r="I132">
            <v>500</v>
          </cell>
          <cell r="J132">
            <v>117</v>
          </cell>
          <cell r="K132">
            <v>617</v>
          </cell>
          <cell r="L132">
            <v>296</v>
          </cell>
          <cell r="M132">
            <v>54</v>
          </cell>
          <cell r="N132">
            <v>350</v>
          </cell>
        </row>
        <row r="133">
          <cell r="A133" t="str">
            <v>BANCO NACIONAL DE FOMENTO - BNF</v>
          </cell>
          <cell r="B133">
            <v>2022</v>
          </cell>
          <cell r="C133">
            <v>6</v>
          </cell>
          <cell r="D133">
            <v>27</v>
          </cell>
          <cell r="E133" t="str">
            <v>ENTIDADES FINANCIERAS OFICIALES</v>
          </cell>
          <cell r="F133">
            <v>1</v>
          </cell>
          <cell r="G133">
            <v>1</v>
          </cell>
          <cell r="H133" t="str">
            <v>BANCO NACIONAL DE FOMENTO (BNF)</v>
          </cell>
          <cell r="I133">
            <v>760</v>
          </cell>
          <cell r="J133">
            <v>448</v>
          </cell>
          <cell r="K133">
            <v>1208</v>
          </cell>
          <cell r="L133">
            <v>202</v>
          </cell>
          <cell r="M133">
            <v>167</v>
          </cell>
          <cell r="N133">
            <v>369</v>
          </cell>
        </row>
        <row r="134">
          <cell r="A134" t="str">
            <v>CREDITO AGRICOLA DE HABILITACIÓN - CAH</v>
          </cell>
          <cell r="B134">
            <v>2022</v>
          </cell>
          <cell r="C134">
            <v>6</v>
          </cell>
          <cell r="D134">
            <v>27</v>
          </cell>
          <cell r="E134" t="str">
            <v>ENTIDADES FINANCIERAS OFICIALES</v>
          </cell>
          <cell r="F134">
            <v>3</v>
          </cell>
          <cell r="G134">
            <v>1</v>
          </cell>
          <cell r="H134" t="str">
            <v>CREDITO AGRICOLA DE HABILITACION (CAH)</v>
          </cell>
          <cell r="I134">
            <v>285</v>
          </cell>
          <cell r="J134">
            <v>129</v>
          </cell>
          <cell r="K134">
            <v>414</v>
          </cell>
          <cell r="L134">
            <v>19</v>
          </cell>
          <cell r="M134">
            <v>28</v>
          </cell>
          <cell r="N134">
            <v>47</v>
          </cell>
        </row>
        <row r="135">
          <cell r="A135" t="str">
            <v>FONDO GANADERO</v>
          </cell>
          <cell r="B135">
            <v>2022</v>
          </cell>
          <cell r="C135">
            <v>6</v>
          </cell>
          <cell r="D135">
            <v>27</v>
          </cell>
          <cell r="E135" t="str">
            <v>ENTIDADES FINANCIERAS OFICIALES</v>
          </cell>
          <cell r="F135">
            <v>4</v>
          </cell>
          <cell r="G135">
            <v>1</v>
          </cell>
          <cell r="H135" t="str">
            <v>FONDO GANADERO (FG)</v>
          </cell>
          <cell r="I135">
            <v>69</v>
          </cell>
          <cell r="J135">
            <v>36</v>
          </cell>
          <cell r="K135">
            <v>105</v>
          </cell>
          <cell r="L135">
            <v>3</v>
          </cell>
          <cell r="M135">
            <v>4</v>
          </cell>
          <cell r="N135">
            <v>7</v>
          </cell>
        </row>
        <row r="136">
          <cell r="A136" t="str">
            <v>CAJA DE PRESTAMOS DEL MINISTERIO DE DEFENSA NACIONAL</v>
          </cell>
          <cell r="B136">
            <v>2022</v>
          </cell>
          <cell r="C136">
            <v>6</v>
          </cell>
          <cell r="D136">
            <v>27</v>
          </cell>
          <cell r="E136" t="str">
            <v>ENTIDADES FINANCIERAS OFICIALES</v>
          </cell>
          <cell r="F136">
            <v>5</v>
          </cell>
          <cell r="G136">
            <v>1</v>
          </cell>
          <cell r="H136" t="str">
            <v>CAJA DE PRESTAMOS DEL MINISTERIO DE DEFENSA NACIONAL (CPMDN)</v>
          </cell>
          <cell r="I136">
            <v>0</v>
          </cell>
          <cell r="J136">
            <v>2</v>
          </cell>
          <cell r="K136">
            <v>2</v>
          </cell>
          <cell r="L136">
            <v>0</v>
          </cell>
          <cell r="M136">
            <v>1</v>
          </cell>
          <cell r="N136">
            <v>1</v>
          </cell>
        </row>
        <row r="137">
          <cell r="A137" t="str">
            <v>AGENCIA FINANCIERA DE DESARROLLO - AFD</v>
          </cell>
          <cell r="B137">
            <v>2022</v>
          </cell>
          <cell r="C137">
            <v>6</v>
          </cell>
          <cell r="D137">
            <v>27</v>
          </cell>
          <cell r="E137" t="str">
            <v>ENTIDADES FINANCIERAS OFICIALES</v>
          </cell>
          <cell r="F137">
            <v>7</v>
          </cell>
          <cell r="G137">
            <v>1</v>
          </cell>
          <cell r="H137" t="str">
            <v>AGENCIA FINANCIERA DE DESARROLLO (AFD)</v>
          </cell>
          <cell r="I137">
            <v>42</v>
          </cell>
          <cell r="J137">
            <v>45</v>
          </cell>
          <cell r="K137">
            <v>87</v>
          </cell>
          <cell r="L137">
            <v>1</v>
          </cell>
          <cell r="M137">
            <v>0</v>
          </cell>
          <cell r="N137">
            <v>1</v>
          </cell>
        </row>
        <row r="138">
          <cell r="A138" t="str">
            <v>UNA RECTORADO</v>
          </cell>
          <cell r="B138">
            <v>2022</v>
          </cell>
          <cell r="C138">
            <v>6</v>
          </cell>
          <cell r="D138">
            <v>28</v>
          </cell>
          <cell r="E138" t="str">
            <v>UNIVERSIDADES NACIONALES</v>
          </cell>
          <cell r="F138">
            <v>1</v>
          </cell>
          <cell r="G138">
            <v>1</v>
          </cell>
          <cell r="H138" t="str">
            <v>UNA RECTORADO (RECTORADO UNA)</v>
          </cell>
          <cell r="I138">
            <v>307</v>
          </cell>
          <cell r="J138">
            <v>301</v>
          </cell>
          <cell r="K138">
            <v>608</v>
          </cell>
          <cell r="L138">
            <v>26</v>
          </cell>
          <cell r="M138">
            <v>41</v>
          </cell>
          <cell r="N138">
            <v>67</v>
          </cell>
        </row>
        <row r="139">
          <cell r="A139" t="str">
            <v>UNA FACULTAD DE ENFERMERÍA Y OBSTETRICIA (Ex-INSTITUTO ANDRES BARBERO)</v>
          </cell>
          <cell r="B139">
            <v>2022</v>
          </cell>
          <cell r="C139">
            <v>6</v>
          </cell>
          <cell r="D139">
            <v>28</v>
          </cell>
          <cell r="E139" t="str">
            <v>UNIVERSIDADES NACIONALES</v>
          </cell>
          <cell r="F139">
            <v>1</v>
          </cell>
          <cell r="G139">
            <v>2</v>
          </cell>
          <cell r="H139" t="str">
            <v>FACULTAD DE ENFERMERIA Y OBSTETRICIA</v>
          </cell>
          <cell r="I139">
            <v>162</v>
          </cell>
          <cell r="J139">
            <v>430</v>
          </cell>
          <cell r="K139">
            <v>592</v>
          </cell>
          <cell r="L139">
            <v>11</v>
          </cell>
          <cell r="M139">
            <v>8</v>
          </cell>
          <cell r="N139">
            <v>19</v>
          </cell>
        </row>
        <row r="140">
          <cell r="A140" t="str">
            <v>UNA COLEGIO EXPERIMENTAL PARAGUAY-BRASIL</v>
          </cell>
          <cell r="B140">
            <v>2022</v>
          </cell>
          <cell r="C140">
            <v>6</v>
          </cell>
          <cell r="D140">
            <v>28</v>
          </cell>
          <cell r="E140" t="str">
            <v>UNIVERSIDADES NACIONALES</v>
          </cell>
          <cell r="F140">
            <v>1</v>
          </cell>
          <cell r="G140">
            <v>3</v>
          </cell>
          <cell r="H140" t="str">
            <v>COLEGIO EXPERIMENTAL PARAGUAY-BRASIL (CEPB)</v>
          </cell>
          <cell r="I140">
            <v>48</v>
          </cell>
          <cell r="J140">
            <v>127</v>
          </cell>
          <cell r="K140">
            <v>175</v>
          </cell>
          <cell r="L140">
            <v>3</v>
          </cell>
          <cell r="M140">
            <v>2</v>
          </cell>
          <cell r="N140">
            <v>5</v>
          </cell>
        </row>
        <row r="141">
          <cell r="A141" t="str">
            <v>UNA FACULTAD CIENCIAS AGRARIAS</v>
          </cell>
          <cell r="B141">
            <v>2022</v>
          </cell>
          <cell r="C141">
            <v>6</v>
          </cell>
          <cell r="D141">
            <v>28</v>
          </cell>
          <cell r="E141" t="str">
            <v>UNIVERSIDADES NACIONALES</v>
          </cell>
          <cell r="F141">
            <v>1</v>
          </cell>
          <cell r="G141">
            <v>4</v>
          </cell>
          <cell r="H141" t="str">
            <v>FACULTAD DE CIENCIAS AGRARIAS (FCA-UNA)</v>
          </cell>
          <cell r="I141">
            <v>495</v>
          </cell>
          <cell r="J141">
            <v>393</v>
          </cell>
          <cell r="K141">
            <v>888</v>
          </cell>
          <cell r="L141">
            <v>29</v>
          </cell>
          <cell r="M141">
            <v>27</v>
          </cell>
          <cell r="N141">
            <v>56</v>
          </cell>
        </row>
        <row r="142">
          <cell r="A142" t="str">
            <v>UNA FACULTAD CIENCIAS EXACTAS Y NATURALES (FACEN)</v>
          </cell>
          <cell r="B142">
            <v>2022</v>
          </cell>
          <cell r="C142">
            <v>6</v>
          </cell>
          <cell r="D142">
            <v>28</v>
          </cell>
          <cell r="E142" t="str">
            <v>UNIVERSIDADES NACIONALES</v>
          </cell>
          <cell r="F142">
            <v>1</v>
          </cell>
          <cell r="G142">
            <v>5</v>
          </cell>
          <cell r="H142" t="str">
            <v>UNA FACULTAD CIENCIAS EXACTAS Y NATURALES (FACEN)</v>
          </cell>
          <cell r="I142">
            <v>269</v>
          </cell>
          <cell r="J142">
            <v>290</v>
          </cell>
          <cell r="K142">
            <v>559</v>
          </cell>
          <cell r="L142">
            <v>51</v>
          </cell>
          <cell r="M142">
            <v>46</v>
          </cell>
          <cell r="N142">
            <v>97</v>
          </cell>
        </row>
        <row r="143">
          <cell r="A143" t="str">
            <v>UNA FACULTAD DE ARQUITECTURA, DISEÑO Y ARTE</v>
          </cell>
          <cell r="B143">
            <v>2022</v>
          </cell>
          <cell r="C143">
            <v>6</v>
          </cell>
          <cell r="D143">
            <v>28</v>
          </cell>
          <cell r="E143" t="str">
            <v>UNIVERSIDADES NACIONALES</v>
          </cell>
          <cell r="F143">
            <v>1</v>
          </cell>
          <cell r="G143">
            <v>6</v>
          </cell>
          <cell r="H143" t="str">
            <v>UNA FACULTAD DE ARQUITECTURA, DISENO Y ARTE</v>
          </cell>
          <cell r="I143">
            <v>351</v>
          </cell>
          <cell r="J143">
            <v>364</v>
          </cell>
          <cell r="K143">
            <v>715</v>
          </cell>
          <cell r="L143">
            <v>37</v>
          </cell>
          <cell r="M143">
            <v>45</v>
          </cell>
          <cell r="N143">
            <v>82</v>
          </cell>
        </row>
        <row r="144">
          <cell r="A144" t="str">
            <v>UNA FACULTAD DE CIENCIAS ECONOMICAS</v>
          </cell>
          <cell r="B144">
            <v>2022</v>
          </cell>
          <cell r="C144">
            <v>6</v>
          </cell>
          <cell r="D144">
            <v>28</v>
          </cell>
          <cell r="E144" t="str">
            <v>UNIVERSIDADES NACIONALES</v>
          </cell>
          <cell r="F144">
            <v>1</v>
          </cell>
          <cell r="G144">
            <v>7</v>
          </cell>
          <cell r="H144" t="str">
            <v>FACULTAD DE CIENCIAS ECONOMICAS (FCE)</v>
          </cell>
          <cell r="I144">
            <v>737</v>
          </cell>
          <cell r="J144">
            <v>622</v>
          </cell>
          <cell r="K144">
            <v>1359</v>
          </cell>
          <cell r="L144">
            <v>103</v>
          </cell>
          <cell r="M144">
            <v>70</v>
          </cell>
          <cell r="N144">
            <v>173</v>
          </cell>
        </row>
        <row r="145">
          <cell r="A145" t="str">
            <v>UNA FACULTAD DE CIENCIAS MEDICAS</v>
          </cell>
          <cell r="B145">
            <v>2022</v>
          </cell>
          <cell r="C145">
            <v>6</v>
          </cell>
          <cell r="D145">
            <v>28</v>
          </cell>
          <cell r="E145" t="str">
            <v>UNIVERSIDADES NACIONALES</v>
          </cell>
          <cell r="F145">
            <v>1</v>
          </cell>
          <cell r="G145">
            <v>8</v>
          </cell>
          <cell r="H145" t="str">
            <v>FACULTAD DE CIENCIAS MEDICAS (FCM)</v>
          </cell>
          <cell r="I145">
            <v>1676</v>
          </cell>
          <cell r="J145">
            <v>3112</v>
          </cell>
          <cell r="K145">
            <v>4788</v>
          </cell>
          <cell r="L145">
            <v>300</v>
          </cell>
          <cell r="M145">
            <v>358</v>
          </cell>
          <cell r="N145">
            <v>658</v>
          </cell>
        </row>
        <row r="146">
          <cell r="A146" t="str">
            <v>UNA FACULTAD DE CIENCIAS QUIMICAS</v>
          </cell>
          <cell r="B146">
            <v>2022</v>
          </cell>
          <cell r="C146">
            <v>6</v>
          </cell>
          <cell r="D146">
            <v>28</v>
          </cell>
          <cell r="E146" t="str">
            <v>UNIVERSIDADES NACIONALES</v>
          </cell>
          <cell r="F146">
            <v>1</v>
          </cell>
          <cell r="G146">
            <v>9</v>
          </cell>
          <cell r="H146" t="str">
            <v>FACULTAD DE CIENCIAS QUIMICAS (FCQ)</v>
          </cell>
          <cell r="I146">
            <v>141</v>
          </cell>
          <cell r="J146">
            <v>233</v>
          </cell>
          <cell r="K146">
            <v>374</v>
          </cell>
          <cell r="L146">
            <v>26</v>
          </cell>
          <cell r="M146">
            <v>38</v>
          </cell>
          <cell r="N146">
            <v>64</v>
          </cell>
        </row>
        <row r="147">
          <cell r="A147" t="str">
            <v>UNA FACULTAD DE DERECHO Y CIENCIAS SOCIALES</v>
          </cell>
          <cell r="B147">
            <v>2022</v>
          </cell>
          <cell r="C147">
            <v>6</v>
          </cell>
          <cell r="D147">
            <v>28</v>
          </cell>
          <cell r="E147" t="str">
            <v>UNIVERSIDADES NACIONALES</v>
          </cell>
          <cell r="F147">
            <v>1</v>
          </cell>
          <cell r="G147">
            <v>10</v>
          </cell>
          <cell r="H147" t="str">
            <v>FACULTAD DE DERECHO Y CIENCIAS SOCIALES (FDCS)</v>
          </cell>
          <cell r="I147">
            <v>551</v>
          </cell>
          <cell r="J147">
            <v>339</v>
          </cell>
          <cell r="K147">
            <v>890</v>
          </cell>
          <cell r="L147">
            <v>81</v>
          </cell>
          <cell r="M147">
            <v>42</v>
          </cell>
          <cell r="N147">
            <v>123</v>
          </cell>
        </row>
        <row r="148">
          <cell r="A148" t="str">
            <v>UNA FACULTAD DE FILOSOFIA</v>
          </cell>
          <cell r="B148">
            <v>2022</v>
          </cell>
          <cell r="C148">
            <v>6</v>
          </cell>
          <cell r="D148">
            <v>28</v>
          </cell>
          <cell r="E148" t="str">
            <v>UNIVERSIDADES NACIONALES</v>
          </cell>
          <cell r="F148">
            <v>1</v>
          </cell>
          <cell r="G148">
            <v>11</v>
          </cell>
          <cell r="H148" t="str">
            <v>FACULTAD DE FILOSOFIA (FIL)</v>
          </cell>
          <cell r="I148">
            <v>389</v>
          </cell>
          <cell r="J148">
            <v>576</v>
          </cell>
          <cell r="K148">
            <v>965</v>
          </cell>
          <cell r="L148">
            <v>52</v>
          </cell>
          <cell r="M148">
            <v>50</v>
          </cell>
          <cell r="N148">
            <v>102</v>
          </cell>
        </row>
        <row r="149">
          <cell r="A149" t="str">
            <v>UNA FACULTAD DE INGENIERIA</v>
          </cell>
          <cell r="B149">
            <v>2022</v>
          </cell>
          <cell r="C149">
            <v>6</v>
          </cell>
          <cell r="D149">
            <v>28</v>
          </cell>
          <cell r="E149" t="str">
            <v>UNIVERSIDADES NACIONALES</v>
          </cell>
          <cell r="F149">
            <v>1</v>
          </cell>
          <cell r="G149">
            <v>12</v>
          </cell>
          <cell r="H149" t="str">
            <v>FACULTAD DE INGENIERIA (FIUNA)</v>
          </cell>
          <cell r="I149">
            <v>635</v>
          </cell>
          <cell r="J149">
            <v>278</v>
          </cell>
          <cell r="K149">
            <v>913</v>
          </cell>
          <cell r="L149">
            <v>95</v>
          </cell>
          <cell r="M149">
            <v>78</v>
          </cell>
          <cell r="N149">
            <v>173</v>
          </cell>
        </row>
        <row r="150">
          <cell r="A150" t="str">
            <v>UNA FACULTAD DE ODONTOLOGIA</v>
          </cell>
          <cell r="B150">
            <v>2022</v>
          </cell>
          <cell r="C150">
            <v>6</v>
          </cell>
          <cell r="D150">
            <v>28</v>
          </cell>
          <cell r="E150" t="str">
            <v>UNIVERSIDADES NACIONALES</v>
          </cell>
          <cell r="F150">
            <v>1</v>
          </cell>
          <cell r="G150">
            <v>13</v>
          </cell>
          <cell r="H150" t="str">
            <v>FACULTAD DE ODONTOLOGIA (FO)</v>
          </cell>
          <cell r="I150">
            <v>111</v>
          </cell>
          <cell r="J150">
            <v>237</v>
          </cell>
          <cell r="K150">
            <v>348</v>
          </cell>
          <cell r="L150">
            <v>15</v>
          </cell>
          <cell r="M150">
            <v>25</v>
          </cell>
          <cell r="N150">
            <v>40</v>
          </cell>
        </row>
        <row r="151">
          <cell r="A151" t="str">
            <v>UNA FACULTAD DE POLITECNICA</v>
          </cell>
          <cell r="B151">
            <v>2022</v>
          </cell>
          <cell r="C151">
            <v>6</v>
          </cell>
          <cell r="D151">
            <v>28</v>
          </cell>
          <cell r="E151" t="str">
            <v>UNIVERSIDADES NACIONALES</v>
          </cell>
          <cell r="F151">
            <v>1</v>
          </cell>
          <cell r="G151">
            <v>14</v>
          </cell>
          <cell r="H151" t="str">
            <v>FACULTAD DE POLITECNICA (FPUNA)</v>
          </cell>
          <cell r="I151">
            <v>581</v>
          </cell>
          <cell r="J151">
            <v>433</v>
          </cell>
          <cell r="K151">
            <v>1014</v>
          </cell>
          <cell r="L151">
            <v>31</v>
          </cell>
          <cell r="M151">
            <v>26</v>
          </cell>
          <cell r="N151">
            <v>57</v>
          </cell>
        </row>
        <row r="152">
          <cell r="A152" t="str">
            <v>UNA FACULTAD DE CIENCIAS VETERINARIAS</v>
          </cell>
          <cell r="B152">
            <v>2022</v>
          </cell>
          <cell r="C152">
            <v>6</v>
          </cell>
          <cell r="D152">
            <v>28</v>
          </cell>
          <cell r="E152" t="str">
            <v>UNIVERSIDADES NACIONALES</v>
          </cell>
          <cell r="F152">
            <v>1</v>
          </cell>
          <cell r="G152">
            <v>15</v>
          </cell>
          <cell r="H152" t="str">
            <v>FACULTAD DE CIENCIAS VETERINARIAS (FCV)</v>
          </cell>
          <cell r="I152">
            <v>457</v>
          </cell>
          <cell r="J152">
            <v>397</v>
          </cell>
          <cell r="K152">
            <v>854</v>
          </cell>
          <cell r="L152">
            <v>0</v>
          </cell>
          <cell r="M152">
            <v>0</v>
          </cell>
          <cell r="N152">
            <v>0</v>
          </cell>
        </row>
        <row r="153">
          <cell r="A153" t="str">
            <v>UNA INST.INV. CIENCIAS DE LA SALUD</v>
          </cell>
          <cell r="B153">
            <v>2022</v>
          </cell>
          <cell r="C153">
            <v>6</v>
          </cell>
          <cell r="D153">
            <v>28</v>
          </cell>
          <cell r="E153" t="str">
            <v>UNIVERSIDADES NACIONALES</v>
          </cell>
          <cell r="F153">
            <v>1</v>
          </cell>
          <cell r="G153">
            <v>16</v>
          </cell>
          <cell r="H153" t="str">
            <v>INSTITUTO DE INVESTIGACIONES EN CIENCIAS DE LA SALUD (IICS)</v>
          </cell>
          <cell r="I153">
            <v>38</v>
          </cell>
          <cell r="J153">
            <v>110</v>
          </cell>
          <cell r="K153">
            <v>148</v>
          </cell>
          <cell r="L153">
            <v>4</v>
          </cell>
          <cell r="M153">
            <v>3</v>
          </cell>
          <cell r="N153">
            <v>7</v>
          </cell>
        </row>
        <row r="154">
          <cell r="A154" t="str">
            <v>UNA FACULTAD DE CIENCIAS SOCIALES (Ex INSTITUTO DE TRABAJO SOCIAL)</v>
          </cell>
          <cell r="B154">
            <v>2022</v>
          </cell>
          <cell r="C154">
            <v>6</v>
          </cell>
          <cell r="D154">
            <v>28</v>
          </cell>
          <cell r="E154" t="str">
            <v>UNIVERSIDADES NACIONALES</v>
          </cell>
          <cell r="F154">
            <v>1</v>
          </cell>
          <cell r="G154">
            <v>17</v>
          </cell>
          <cell r="H154" t="str">
            <v>FACULTAD DE CIENCIAS SOCIALES</v>
          </cell>
          <cell r="I154">
            <v>42</v>
          </cell>
          <cell r="J154">
            <v>72</v>
          </cell>
          <cell r="K154">
            <v>114</v>
          </cell>
          <cell r="L154">
            <v>2</v>
          </cell>
          <cell r="M154">
            <v>1</v>
          </cell>
          <cell r="N154">
            <v>3</v>
          </cell>
        </row>
        <row r="155">
          <cell r="A155" t="str">
            <v>UNIVERSIDAD NACIONAL DEL ESTE - UNE</v>
          </cell>
          <cell r="B155">
            <v>2022</v>
          </cell>
          <cell r="C155">
            <v>6</v>
          </cell>
          <cell r="D155">
            <v>28</v>
          </cell>
          <cell r="E155" t="str">
            <v>UNIVERSIDADES NACIONALES</v>
          </cell>
          <cell r="F155">
            <v>2</v>
          </cell>
          <cell r="G155">
            <v>1</v>
          </cell>
          <cell r="H155" t="str">
            <v>UNIVERSIDAD NACIONAL DEL ESTE (UNE)</v>
          </cell>
          <cell r="I155">
            <v>685</v>
          </cell>
          <cell r="J155">
            <v>776</v>
          </cell>
          <cell r="K155">
            <v>1461</v>
          </cell>
          <cell r="L155">
            <v>82</v>
          </cell>
          <cell r="M155">
            <v>84</v>
          </cell>
          <cell r="N155">
            <v>166</v>
          </cell>
        </row>
        <row r="156">
          <cell r="A156" t="str">
            <v>UNIVERSIDAD NACIONAL DE PILAR - UNP</v>
          </cell>
          <cell r="B156">
            <v>2022</v>
          </cell>
          <cell r="C156">
            <v>6</v>
          </cell>
          <cell r="D156">
            <v>28</v>
          </cell>
          <cell r="E156" t="str">
            <v>UNIVERSIDADES NACIONALES</v>
          </cell>
          <cell r="F156">
            <v>3</v>
          </cell>
          <cell r="G156">
            <v>1</v>
          </cell>
          <cell r="H156" t="str">
            <v>UNIVERSIDAD NACIONAL DE PILAR (UNP)</v>
          </cell>
          <cell r="I156">
            <v>308</v>
          </cell>
          <cell r="J156">
            <v>383</v>
          </cell>
          <cell r="K156">
            <v>691</v>
          </cell>
          <cell r="L156">
            <v>25</v>
          </cell>
          <cell r="M156">
            <v>24</v>
          </cell>
          <cell r="N156">
            <v>49</v>
          </cell>
        </row>
        <row r="157">
          <cell r="A157" t="str">
            <v>UNIVERSIDAD NACIONAL DE ITAPÚA - UNI</v>
          </cell>
          <cell r="B157">
            <v>2022</v>
          </cell>
          <cell r="C157">
            <v>6</v>
          </cell>
          <cell r="D157">
            <v>28</v>
          </cell>
          <cell r="E157" t="str">
            <v>UNIVERSIDADES NACIONALES</v>
          </cell>
          <cell r="F157">
            <v>4</v>
          </cell>
          <cell r="G157">
            <v>1</v>
          </cell>
          <cell r="H157" t="str">
            <v>UNIVERSIDAD NACIONAL DE ITAPUA (UNI)</v>
          </cell>
          <cell r="I157">
            <v>443</v>
          </cell>
          <cell r="J157">
            <v>598</v>
          </cell>
          <cell r="K157">
            <v>1041</v>
          </cell>
          <cell r="L157">
            <v>62</v>
          </cell>
          <cell r="M157">
            <v>65</v>
          </cell>
          <cell r="N157">
            <v>127</v>
          </cell>
        </row>
        <row r="158">
          <cell r="A158" t="str">
            <v>UNIVERSIDAD NACIONAL DE CONCEPCIÓN  - UNC</v>
          </cell>
          <cell r="B158">
            <v>2021</v>
          </cell>
          <cell r="C158">
            <v>8</v>
          </cell>
          <cell r="D158">
            <v>28</v>
          </cell>
          <cell r="E158" t="str">
            <v>UNIVERSIDADES NACIONALES</v>
          </cell>
          <cell r="F158">
            <v>5</v>
          </cell>
          <cell r="G158">
            <v>1</v>
          </cell>
          <cell r="H158" t="str">
            <v>UNIVERSIDAD NACIONAL DE CONCEPCION (UNC)</v>
          </cell>
          <cell r="I158">
            <v>331</v>
          </cell>
          <cell r="J158">
            <v>311</v>
          </cell>
          <cell r="K158">
            <v>642</v>
          </cell>
          <cell r="L158">
            <v>12</v>
          </cell>
          <cell r="M158">
            <v>12</v>
          </cell>
          <cell r="N158">
            <v>24</v>
          </cell>
        </row>
        <row r="159">
          <cell r="A159" t="str">
            <v>UNIVERSIDAD NACIONAL DE VILLARRICA DEL ESPIRITU SANTO - UNVES</v>
          </cell>
          <cell r="B159">
            <v>2022</v>
          </cell>
          <cell r="C159">
            <v>6</v>
          </cell>
          <cell r="D159">
            <v>28</v>
          </cell>
          <cell r="E159" t="str">
            <v>UNIVERSIDADES NACIONALES</v>
          </cell>
          <cell r="F159">
            <v>6</v>
          </cell>
          <cell r="G159">
            <v>1</v>
          </cell>
          <cell r="H159" t="str">
            <v>UNIVERSIDAD NACIONAL DE VILLARRICA DEL ESPIRITU SANTO (UNVES)</v>
          </cell>
          <cell r="I159">
            <v>611</v>
          </cell>
          <cell r="J159">
            <v>814</v>
          </cell>
          <cell r="K159">
            <v>1425</v>
          </cell>
          <cell r="L159">
            <v>11</v>
          </cell>
          <cell r="M159">
            <v>14</v>
          </cell>
          <cell r="N159">
            <v>25</v>
          </cell>
        </row>
        <row r="160">
          <cell r="A160" t="str">
            <v>UNIVERSIDAD NACIONAL DE CAAGUAZÚ  - UNCA</v>
          </cell>
          <cell r="B160">
            <v>2022</v>
          </cell>
          <cell r="C160">
            <v>4</v>
          </cell>
          <cell r="D160">
            <v>28</v>
          </cell>
          <cell r="E160" t="str">
            <v>UNIVERSIDADES NACIONALES</v>
          </cell>
          <cell r="F160">
            <v>7</v>
          </cell>
          <cell r="G160">
            <v>1</v>
          </cell>
          <cell r="H160" t="str">
            <v>UNIVERSIDAD NACIONAL DE CAAGUAZU (UNCAA)</v>
          </cell>
          <cell r="I160">
            <v>538</v>
          </cell>
          <cell r="J160">
            <v>517</v>
          </cell>
          <cell r="K160">
            <v>1055</v>
          </cell>
          <cell r="L160">
            <v>1</v>
          </cell>
          <cell r="M160">
            <v>3</v>
          </cell>
          <cell r="N160">
            <v>4</v>
          </cell>
        </row>
        <row r="161">
          <cell r="A161" t="str">
            <v>UNIVERSIDAD NACIONAL DE CANINDEYÚ - UNICAN</v>
          </cell>
          <cell r="B161">
            <v>2022</v>
          </cell>
          <cell r="C161">
            <v>7</v>
          </cell>
          <cell r="D161">
            <v>28</v>
          </cell>
          <cell r="E161" t="str">
            <v>UNIVERSIDADES NACIONALES</v>
          </cell>
          <cell r="F161">
            <v>8</v>
          </cell>
          <cell r="G161">
            <v>1</v>
          </cell>
          <cell r="H161" t="str">
            <v>UNIVERSIDAD NACIONAL DE CANINDEYU (UNCAN)</v>
          </cell>
          <cell r="I161">
            <v>42</v>
          </cell>
          <cell r="J161">
            <v>41</v>
          </cell>
          <cell r="K161">
            <v>83</v>
          </cell>
          <cell r="L161">
            <v>2</v>
          </cell>
          <cell r="M161">
            <v>7</v>
          </cell>
          <cell r="N161">
            <v>9</v>
          </cell>
        </row>
        <row r="162">
          <cell r="A162" t="str">
            <v>MUNICIPALIDAD DE CONCEPCIÓN</v>
          </cell>
          <cell r="B162">
            <v>2022</v>
          </cell>
          <cell r="C162">
            <v>6</v>
          </cell>
          <cell r="D162">
            <v>30</v>
          </cell>
          <cell r="E162" t="str">
            <v>MUNICIPALIDADES</v>
          </cell>
          <cell r="F162">
            <v>1</v>
          </cell>
          <cell r="G162">
            <v>2</v>
          </cell>
          <cell r="H162" t="str">
            <v>MUNICIPALIDAD DE CONCEPCION</v>
          </cell>
          <cell r="I162">
            <v>44</v>
          </cell>
          <cell r="J162">
            <v>19</v>
          </cell>
          <cell r="K162">
            <v>63</v>
          </cell>
          <cell r="L162">
            <v>168</v>
          </cell>
          <cell r="M162">
            <v>116</v>
          </cell>
          <cell r="N162">
            <v>284</v>
          </cell>
        </row>
        <row r="163">
          <cell r="A163" t="str">
            <v>MUNICIPALIDAD DE  BELÉN</v>
          </cell>
          <cell r="B163">
            <v>2022</v>
          </cell>
          <cell r="C163">
            <v>6</v>
          </cell>
          <cell r="D163">
            <v>30</v>
          </cell>
          <cell r="E163" t="str">
            <v>MUNICIPALIDADES</v>
          </cell>
          <cell r="F163">
            <v>1</v>
          </cell>
          <cell r="G163">
            <v>3</v>
          </cell>
          <cell r="H163" t="str">
            <v>MUNICIPALIDAD DE  BELEN</v>
          </cell>
          <cell r="I163">
            <v>7</v>
          </cell>
          <cell r="J163">
            <v>3</v>
          </cell>
          <cell r="K163">
            <v>10</v>
          </cell>
          <cell r="L163">
            <v>19</v>
          </cell>
          <cell r="M163">
            <v>19</v>
          </cell>
          <cell r="N163">
            <v>38</v>
          </cell>
        </row>
        <row r="164">
          <cell r="A164" t="str">
            <v>MUNICIPALIDAD DE HORQUETA</v>
          </cell>
          <cell r="B164">
            <v>2022</v>
          </cell>
          <cell r="C164">
            <v>6</v>
          </cell>
          <cell r="D164">
            <v>30</v>
          </cell>
          <cell r="E164" t="str">
            <v>MUNICIPALIDADES</v>
          </cell>
          <cell r="F164">
            <v>1</v>
          </cell>
          <cell r="G164">
            <v>4</v>
          </cell>
          <cell r="H164" t="str">
            <v>MUNICIPALIDAD DE HORQUETA</v>
          </cell>
          <cell r="I164">
            <v>12</v>
          </cell>
          <cell r="J164">
            <v>9</v>
          </cell>
          <cell r="K164">
            <v>21</v>
          </cell>
          <cell r="L164">
            <v>49</v>
          </cell>
          <cell r="M164">
            <v>17</v>
          </cell>
          <cell r="N164">
            <v>66</v>
          </cell>
        </row>
        <row r="165">
          <cell r="A165" t="str">
            <v>MUNICIPALIDAD DE LORETO</v>
          </cell>
          <cell r="B165">
            <v>2022</v>
          </cell>
          <cell r="C165">
            <v>6</v>
          </cell>
          <cell r="D165">
            <v>30</v>
          </cell>
          <cell r="E165" t="str">
            <v>MUNICIPALIDADES</v>
          </cell>
          <cell r="F165">
            <v>1</v>
          </cell>
          <cell r="G165">
            <v>5</v>
          </cell>
          <cell r="H165" t="str">
            <v>MUNICIPALIDAD DE LORETO</v>
          </cell>
          <cell r="I165">
            <v>12</v>
          </cell>
          <cell r="J165">
            <v>4</v>
          </cell>
          <cell r="K165">
            <v>16</v>
          </cell>
          <cell r="L165">
            <v>21</v>
          </cell>
          <cell r="M165">
            <v>8</v>
          </cell>
          <cell r="N165">
            <v>29</v>
          </cell>
        </row>
        <row r="166">
          <cell r="A166" t="str">
            <v>MUNICIPALIDAD DE SAN LÁZARO</v>
          </cell>
          <cell r="B166">
            <v>2022</v>
          </cell>
          <cell r="C166">
            <v>6</v>
          </cell>
          <cell r="D166">
            <v>30</v>
          </cell>
          <cell r="E166" t="str">
            <v>MUNICIPALIDADES</v>
          </cell>
          <cell r="F166">
            <v>1</v>
          </cell>
          <cell r="G166">
            <v>6</v>
          </cell>
          <cell r="H166" t="str">
            <v>MUNICIPALIDAD DE SAN LAZARO</v>
          </cell>
          <cell r="I166">
            <v>17</v>
          </cell>
          <cell r="J166">
            <v>16</v>
          </cell>
          <cell r="K166">
            <v>33</v>
          </cell>
          <cell r="L166">
            <v>18</v>
          </cell>
          <cell r="M166">
            <v>5</v>
          </cell>
          <cell r="N166">
            <v>23</v>
          </cell>
        </row>
        <row r="167">
          <cell r="A167" t="str">
            <v>MUNICIPALIDAD DE YBYYAU</v>
          </cell>
          <cell r="B167">
            <v>2021</v>
          </cell>
          <cell r="C167">
            <v>10</v>
          </cell>
          <cell r="D167">
            <v>30</v>
          </cell>
          <cell r="E167" t="str">
            <v>MUNICIPALIDADES</v>
          </cell>
          <cell r="F167">
            <v>1</v>
          </cell>
          <cell r="G167">
            <v>7</v>
          </cell>
          <cell r="H167" t="str">
            <v>MUNICIPALIDAD DE YBYYAU</v>
          </cell>
          <cell r="I167">
            <v>15</v>
          </cell>
          <cell r="J167">
            <v>7</v>
          </cell>
          <cell r="K167">
            <v>22</v>
          </cell>
          <cell r="L167">
            <v>4</v>
          </cell>
          <cell r="M167">
            <v>3</v>
          </cell>
          <cell r="N167">
            <v>7</v>
          </cell>
        </row>
        <row r="168">
          <cell r="A168" t="str">
            <v>MUNICIPALIDAD DE SAN CARLOS DEL APA</v>
          </cell>
          <cell r="B168">
            <v>2022</v>
          </cell>
          <cell r="C168">
            <v>6</v>
          </cell>
          <cell r="D168">
            <v>30</v>
          </cell>
          <cell r="E168" t="str">
            <v>MUNICIPALIDADES</v>
          </cell>
          <cell r="F168">
            <v>1</v>
          </cell>
          <cell r="G168">
            <v>237</v>
          </cell>
          <cell r="H168" t="str">
            <v>MUNICIPALIDAD DE SAN CARLOS DEL APA</v>
          </cell>
          <cell r="I168">
            <v>6</v>
          </cell>
          <cell r="J168">
            <v>4</v>
          </cell>
          <cell r="K168">
            <v>10</v>
          </cell>
          <cell r="L168">
            <v>13</v>
          </cell>
          <cell r="M168">
            <v>13</v>
          </cell>
          <cell r="N168">
            <v>26</v>
          </cell>
        </row>
        <row r="169">
          <cell r="A169" t="str">
            <v>MUNICIPALIDAD DE AZOTEY</v>
          </cell>
          <cell r="B169">
            <v>2022</v>
          </cell>
          <cell r="C169">
            <v>6</v>
          </cell>
          <cell r="D169">
            <v>30</v>
          </cell>
          <cell r="E169" t="str">
            <v>MUNICIPALIDADES</v>
          </cell>
          <cell r="F169">
            <v>1</v>
          </cell>
          <cell r="G169">
            <v>238</v>
          </cell>
          <cell r="H169" t="str">
            <v>MUNICIPALIDAD DE AZOTEY</v>
          </cell>
          <cell r="I169">
            <v>11</v>
          </cell>
          <cell r="J169">
            <v>3</v>
          </cell>
          <cell r="K169">
            <v>14</v>
          </cell>
          <cell r="L169">
            <v>27</v>
          </cell>
          <cell r="M169">
            <v>6</v>
          </cell>
          <cell r="N169">
            <v>33</v>
          </cell>
        </row>
        <row r="170">
          <cell r="A170" t="str">
            <v>MUNICIPALIDAD DE SARGENTO JOSÉ FÉLIX LÓPEZ</v>
          </cell>
          <cell r="B170">
            <v>2022</v>
          </cell>
          <cell r="C170">
            <v>6</v>
          </cell>
          <cell r="D170">
            <v>30</v>
          </cell>
          <cell r="E170" t="str">
            <v>MUNICIPALIDADES</v>
          </cell>
          <cell r="F170">
            <v>1</v>
          </cell>
          <cell r="G170">
            <v>241</v>
          </cell>
          <cell r="H170" t="str">
            <v>MUNICIPALIDAD DE SARGENTO JOSE FELIX LOPEZ</v>
          </cell>
          <cell r="I170">
            <v>9</v>
          </cell>
          <cell r="J170">
            <v>4</v>
          </cell>
          <cell r="K170">
            <v>13</v>
          </cell>
          <cell r="L170">
            <v>7</v>
          </cell>
          <cell r="M170">
            <v>3</v>
          </cell>
          <cell r="N170">
            <v>10</v>
          </cell>
        </row>
        <row r="171">
          <cell r="A171" t="str">
            <v>MUNICIPALIDAD DE PASO BARRETO</v>
          </cell>
          <cell r="B171">
            <v>2022</v>
          </cell>
          <cell r="C171">
            <v>1</v>
          </cell>
          <cell r="D171">
            <v>30</v>
          </cell>
          <cell r="E171" t="str">
            <v>MUNICIPALIDADES</v>
          </cell>
          <cell r="F171">
            <v>1</v>
          </cell>
          <cell r="G171">
            <v>248</v>
          </cell>
          <cell r="H171" t="str">
            <v>MUNICIPALIDAD DE PASO BARRETO</v>
          </cell>
          <cell r="I171">
            <v>6</v>
          </cell>
          <cell r="J171">
            <v>4</v>
          </cell>
          <cell r="K171">
            <v>10</v>
          </cell>
          <cell r="L171">
            <v>0</v>
          </cell>
          <cell r="M171">
            <v>0</v>
          </cell>
          <cell r="N171">
            <v>0</v>
          </cell>
        </row>
        <row r="172">
          <cell r="A172" t="str">
            <v>MUNICIPALIDAD DE SAN ALFREDO</v>
          </cell>
          <cell r="B172">
            <v>2022</v>
          </cell>
          <cell r="C172">
            <v>6</v>
          </cell>
          <cell r="D172">
            <v>30</v>
          </cell>
          <cell r="E172" t="str">
            <v>MUNICIPALIDADES</v>
          </cell>
          <cell r="F172">
            <v>1</v>
          </cell>
          <cell r="G172">
            <v>249</v>
          </cell>
          <cell r="H172" t="str">
            <v>MUNICIPALIDAD DE SAN ALFREDO</v>
          </cell>
          <cell r="I172">
            <v>7</v>
          </cell>
          <cell r="J172">
            <v>3</v>
          </cell>
          <cell r="K172">
            <v>10</v>
          </cell>
          <cell r="L172">
            <v>9</v>
          </cell>
          <cell r="M172">
            <v>12</v>
          </cell>
          <cell r="N172">
            <v>21</v>
          </cell>
        </row>
        <row r="173">
          <cell r="A173" t="str">
            <v>MUNICIPALIDAD DE PASO HORQUETA</v>
          </cell>
          <cell r="B173">
            <v>2022</v>
          </cell>
          <cell r="C173">
            <v>6</v>
          </cell>
          <cell r="D173">
            <v>30</v>
          </cell>
          <cell r="E173" t="str">
            <v>MUNICIPALIDADES</v>
          </cell>
          <cell r="F173">
            <v>1</v>
          </cell>
          <cell r="G173">
            <v>257</v>
          </cell>
          <cell r="H173" t="str">
            <v>MUNICIPALIDAD DE PASO HORQUETA</v>
          </cell>
          <cell r="I173">
            <v>8</v>
          </cell>
          <cell r="J173">
            <v>7</v>
          </cell>
          <cell r="K173">
            <v>15</v>
          </cell>
          <cell r="L173">
            <v>5</v>
          </cell>
          <cell r="M173">
            <v>0</v>
          </cell>
          <cell r="N173">
            <v>5</v>
          </cell>
        </row>
        <row r="174">
          <cell r="A174" t="str">
            <v>MUNICIPALIDAD DE ITACUA</v>
          </cell>
          <cell r="B174">
            <v>2022</v>
          </cell>
          <cell r="C174">
            <v>6</v>
          </cell>
          <cell r="D174">
            <v>30</v>
          </cell>
          <cell r="E174" t="str">
            <v>MUNICIPALIDADES</v>
          </cell>
          <cell r="F174">
            <v>1</v>
          </cell>
          <cell r="G174">
            <v>263</v>
          </cell>
          <cell r="H174" t="str">
            <v>MUNICIPALIDAD DE ITACUA</v>
          </cell>
          <cell r="I174">
            <v>12</v>
          </cell>
          <cell r="J174">
            <v>1</v>
          </cell>
          <cell r="K174">
            <v>13</v>
          </cell>
          <cell r="L174">
            <v>0</v>
          </cell>
          <cell r="M174">
            <v>0</v>
          </cell>
          <cell r="N174">
            <v>0</v>
          </cell>
        </row>
        <row r="175">
          <cell r="A175" t="str">
            <v>MUNICIPALIDAD DE ARROYITO</v>
          </cell>
          <cell r="B175">
            <v>2022</v>
          </cell>
          <cell r="C175">
            <v>7</v>
          </cell>
          <cell r="D175">
            <v>30</v>
          </cell>
          <cell r="E175" t="str">
            <v>MUNICIPALIDADES</v>
          </cell>
          <cell r="F175">
            <v>1</v>
          </cell>
          <cell r="G175">
            <v>524</v>
          </cell>
          <cell r="H175" t="str">
            <v>MUNICIPALIDAD DE ARROYITO</v>
          </cell>
          <cell r="I175">
            <v>9</v>
          </cell>
          <cell r="J175">
            <v>4</v>
          </cell>
          <cell r="K175">
            <v>13</v>
          </cell>
          <cell r="L175">
            <v>5</v>
          </cell>
          <cell r="M175">
            <v>2</v>
          </cell>
          <cell r="N175">
            <v>7</v>
          </cell>
        </row>
        <row r="176">
          <cell r="A176" t="str">
            <v>MUNICIPALIDAD DE SAN PEDRO DEL YCUAMANDIYU</v>
          </cell>
          <cell r="B176">
            <v>2022</v>
          </cell>
          <cell r="C176">
            <v>6</v>
          </cell>
          <cell r="D176">
            <v>30</v>
          </cell>
          <cell r="E176" t="str">
            <v>MUNICIPALIDADES</v>
          </cell>
          <cell r="F176">
            <v>2</v>
          </cell>
          <cell r="G176">
            <v>8</v>
          </cell>
          <cell r="H176" t="str">
            <v>MUNICIPALIDAD DE SAN PEDRO DEL YCUAMANDIYU</v>
          </cell>
          <cell r="I176">
            <v>13</v>
          </cell>
          <cell r="J176">
            <v>6</v>
          </cell>
          <cell r="K176">
            <v>19</v>
          </cell>
          <cell r="L176">
            <v>52</v>
          </cell>
          <cell r="M176">
            <v>21</v>
          </cell>
          <cell r="N176">
            <v>73</v>
          </cell>
        </row>
        <row r="177">
          <cell r="A177" t="str">
            <v>MUNICIPALIDAD DE CHORE</v>
          </cell>
          <cell r="B177">
            <v>2021</v>
          </cell>
          <cell r="C177">
            <v>12</v>
          </cell>
          <cell r="D177">
            <v>30</v>
          </cell>
          <cell r="E177" t="str">
            <v>MUNICIPALIDADES</v>
          </cell>
          <cell r="F177">
            <v>2</v>
          </cell>
          <cell r="G177">
            <v>10</v>
          </cell>
          <cell r="H177" t="str">
            <v>MUNICIPALIDAD DE CHORE</v>
          </cell>
          <cell r="I177">
            <v>20</v>
          </cell>
          <cell r="J177">
            <v>6</v>
          </cell>
          <cell r="K177">
            <v>26</v>
          </cell>
          <cell r="L177">
            <v>25</v>
          </cell>
          <cell r="M177">
            <v>10</v>
          </cell>
          <cell r="N177">
            <v>35</v>
          </cell>
        </row>
        <row r="178">
          <cell r="A178" t="str">
            <v>MUNICIPALIDAD DE GRAL. ELIZARDO AQUINO</v>
          </cell>
          <cell r="B178">
            <v>2022</v>
          </cell>
          <cell r="C178">
            <v>6</v>
          </cell>
          <cell r="D178">
            <v>30</v>
          </cell>
          <cell r="E178" t="str">
            <v>MUNICIPALIDADES</v>
          </cell>
          <cell r="F178">
            <v>2</v>
          </cell>
          <cell r="G178">
            <v>11</v>
          </cell>
          <cell r="H178" t="str">
            <v>MUNICIPALIDAD DE GRAL.ELIZARDO AQUINO</v>
          </cell>
          <cell r="I178">
            <v>17</v>
          </cell>
          <cell r="J178">
            <v>6</v>
          </cell>
          <cell r="K178">
            <v>23</v>
          </cell>
          <cell r="L178">
            <v>14</v>
          </cell>
          <cell r="M178">
            <v>15</v>
          </cell>
          <cell r="N178">
            <v>29</v>
          </cell>
        </row>
        <row r="179">
          <cell r="A179" t="str">
            <v>MUNICIPALIDAD DE ITACURUBI  DEL ROSARIO</v>
          </cell>
          <cell r="B179">
            <v>2022</v>
          </cell>
          <cell r="C179">
            <v>6</v>
          </cell>
          <cell r="D179">
            <v>30</v>
          </cell>
          <cell r="E179" t="str">
            <v>MUNICIPALIDADES</v>
          </cell>
          <cell r="F179">
            <v>2</v>
          </cell>
          <cell r="G179">
            <v>12</v>
          </cell>
          <cell r="H179" t="str">
            <v>MUNICIPALIDAD DE ITACURUBI  DEL ROSARIO</v>
          </cell>
          <cell r="I179">
            <v>7</v>
          </cell>
          <cell r="J179">
            <v>3</v>
          </cell>
          <cell r="K179">
            <v>10</v>
          </cell>
          <cell r="L179">
            <v>17</v>
          </cell>
          <cell r="M179">
            <v>12</v>
          </cell>
          <cell r="N179">
            <v>29</v>
          </cell>
        </row>
        <row r="180">
          <cell r="A180" t="str">
            <v>MUNICIPALIDAD DE LIMA</v>
          </cell>
          <cell r="B180">
            <v>2022</v>
          </cell>
          <cell r="C180">
            <v>6</v>
          </cell>
          <cell r="D180">
            <v>30</v>
          </cell>
          <cell r="E180" t="str">
            <v>MUNICIPALIDADES</v>
          </cell>
          <cell r="F180">
            <v>2</v>
          </cell>
          <cell r="G180">
            <v>13</v>
          </cell>
          <cell r="H180" t="str">
            <v>MUNICIPALIDAD DE LIMA</v>
          </cell>
          <cell r="I180">
            <v>8</v>
          </cell>
          <cell r="J180">
            <v>6</v>
          </cell>
          <cell r="K180">
            <v>14</v>
          </cell>
          <cell r="L180">
            <v>21</v>
          </cell>
          <cell r="M180">
            <v>11</v>
          </cell>
          <cell r="N180">
            <v>32</v>
          </cell>
        </row>
        <row r="181">
          <cell r="A181" t="str">
            <v>MUNICIPALIDAD DE NUEVA GERMANIA</v>
          </cell>
          <cell r="B181">
            <v>2022</v>
          </cell>
          <cell r="C181">
            <v>6</v>
          </cell>
          <cell r="D181">
            <v>30</v>
          </cell>
          <cell r="E181" t="str">
            <v>MUNICIPALIDADES</v>
          </cell>
          <cell r="F181">
            <v>2</v>
          </cell>
          <cell r="G181">
            <v>14</v>
          </cell>
          <cell r="H181" t="str">
            <v>MUNICIPALIDAD DE NUEVA GERMANIA</v>
          </cell>
          <cell r="I181">
            <v>7</v>
          </cell>
          <cell r="J181">
            <v>5</v>
          </cell>
          <cell r="K181">
            <v>12</v>
          </cell>
          <cell r="L181">
            <v>0</v>
          </cell>
          <cell r="M181">
            <v>0</v>
          </cell>
          <cell r="N181">
            <v>0</v>
          </cell>
        </row>
        <row r="182">
          <cell r="A182" t="str">
            <v>MUNICIPALIDAD DE SAN ESTANISLAO</v>
          </cell>
          <cell r="B182">
            <v>2022</v>
          </cell>
          <cell r="C182">
            <v>6</v>
          </cell>
          <cell r="D182">
            <v>30</v>
          </cell>
          <cell r="E182" t="str">
            <v>MUNICIPALIDADES</v>
          </cell>
          <cell r="F182">
            <v>2</v>
          </cell>
          <cell r="G182">
            <v>15</v>
          </cell>
          <cell r="H182" t="str">
            <v>MUNICIPALIDAD DE SAN ESTANISLAO</v>
          </cell>
          <cell r="I182">
            <v>21</v>
          </cell>
          <cell r="J182">
            <v>11</v>
          </cell>
          <cell r="K182">
            <v>32</v>
          </cell>
          <cell r="L182">
            <v>30</v>
          </cell>
          <cell r="M182">
            <v>35</v>
          </cell>
          <cell r="N182">
            <v>65</v>
          </cell>
        </row>
        <row r="183">
          <cell r="A183" t="str">
            <v>MUNICIPALIDAD DE YRYBUCUA</v>
          </cell>
          <cell r="B183">
            <v>2022</v>
          </cell>
          <cell r="C183">
            <v>6</v>
          </cell>
          <cell r="D183">
            <v>30</v>
          </cell>
          <cell r="E183" t="str">
            <v>MUNICIPALIDADES</v>
          </cell>
          <cell r="F183">
            <v>2</v>
          </cell>
          <cell r="G183">
            <v>16</v>
          </cell>
          <cell r="H183" t="str">
            <v>MUNICIPALIDAD DE YRYBUCUA</v>
          </cell>
          <cell r="I183">
            <v>12</v>
          </cell>
          <cell r="J183">
            <v>2</v>
          </cell>
          <cell r="K183">
            <v>14</v>
          </cell>
          <cell r="L183">
            <v>28</v>
          </cell>
          <cell r="M183">
            <v>11</v>
          </cell>
          <cell r="N183">
            <v>39</v>
          </cell>
        </row>
        <row r="184">
          <cell r="A184" t="str">
            <v>MUNICIPALIDAD DE SAN PABLO</v>
          </cell>
          <cell r="B184">
            <v>2022</v>
          </cell>
          <cell r="C184">
            <v>6</v>
          </cell>
          <cell r="D184">
            <v>30</v>
          </cell>
          <cell r="E184" t="str">
            <v>MUNICIPALIDADES</v>
          </cell>
          <cell r="F184">
            <v>2</v>
          </cell>
          <cell r="G184">
            <v>17</v>
          </cell>
          <cell r="H184" t="str">
            <v>MUNICIPALIDAD DE SAN PABLO</v>
          </cell>
          <cell r="I184">
            <v>8</v>
          </cell>
          <cell r="J184">
            <v>4</v>
          </cell>
          <cell r="K184">
            <v>12</v>
          </cell>
          <cell r="L184">
            <v>8</v>
          </cell>
          <cell r="M184">
            <v>11</v>
          </cell>
          <cell r="N184">
            <v>19</v>
          </cell>
        </row>
        <row r="185">
          <cell r="A185" t="str">
            <v>MUNICIPALIDAD DE TACUATI</v>
          </cell>
          <cell r="B185">
            <v>2022</v>
          </cell>
          <cell r="C185">
            <v>6</v>
          </cell>
          <cell r="D185">
            <v>30</v>
          </cell>
          <cell r="E185" t="str">
            <v>MUNICIPALIDADES</v>
          </cell>
          <cell r="F185">
            <v>2</v>
          </cell>
          <cell r="G185">
            <v>18</v>
          </cell>
          <cell r="H185" t="str">
            <v>MUNICIPALIDAD DE TACUATI</v>
          </cell>
          <cell r="I185">
            <v>12</v>
          </cell>
          <cell r="J185">
            <v>4</v>
          </cell>
          <cell r="K185">
            <v>16</v>
          </cell>
          <cell r="L185">
            <v>3</v>
          </cell>
          <cell r="M185">
            <v>3</v>
          </cell>
          <cell r="N185">
            <v>6</v>
          </cell>
        </row>
        <row r="186">
          <cell r="A186" t="str">
            <v>MUNICIPALIDAD DE UNION</v>
          </cell>
          <cell r="B186">
            <v>2022</v>
          </cell>
          <cell r="C186">
            <v>6</v>
          </cell>
          <cell r="D186">
            <v>30</v>
          </cell>
          <cell r="E186" t="str">
            <v>MUNICIPALIDADES</v>
          </cell>
          <cell r="F186">
            <v>2</v>
          </cell>
          <cell r="G186">
            <v>19</v>
          </cell>
          <cell r="H186" t="str">
            <v>MUNICIPALIDAD DE UNION</v>
          </cell>
          <cell r="I186">
            <v>10</v>
          </cell>
          <cell r="J186">
            <v>5</v>
          </cell>
          <cell r="K186">
            <v>15</v>
          </cell>
          <cell r="L186">
            <v>17</v>
          </cell>
          <cell r="M186">
            <v>4</v>
          </cell>
          <cell r="N186">
            <v>21</v>
          </cell>
        </row>
        <row r="187">
          <cell r="A187" t="str">
            <v>MUNICIPALIDAD DE 25 DE DICIEMBRE</v>
          </cell>
          <cell r="B187">
            <v>2022</v>
          </cell>
          <cell r="C187">
            <v>5</v>
          </cell>
          <cell r="D187">
            <v>30</v>
          </cell>
          <cell r="E187" t="str">
            <v>MUNICIPALIDADES</v>
          </cell>
          <cell r="F187">
            <v>2</v>
          </cell>
          <cell r="G187">
            <v>20</v>
          </cell>
          <cell r="H187" t="str">
            <v>MUNICIPALIDAD DE 25 DE DICIEMBRE</v>
          </cell>
          <cell r="I187">
            <v>8</v>
          </cell>
          <cell r="J187">
            <v>5</v>
          </cell>
          <cell r="K187">
            <v>13</v>
          </cell>
          <cell r="L187">
            <v>25</v>
          </cell>
          <cell r="M187">
            <v>10</v>
          </cell>
          <cell r="N187">
            <v>35</v>
          </cell>
        </row>
        <row r="188">
          <cell r="A188" t="str">
            <v>MUNICIPALIDAD DE GRAL. FRANCISCO I. RESQUIN</v>
          </cell>
          <cell r="B188">
            <v>2022</v>
          </cell>
          <cell r="C188">
            <v>7</v>
          </cell>
          <cell r="D188">
            <v>30</v>
          </cell>
          <cell r="E188" t="str">
            <v>MUNICIPALIDADES</v>
          </cell>
          <cell r="F188">
            <v>2</v>
          </cell>
          <cell r="G188">
            <v>22</v>
          </cell>
          <cell r="H188" t="str">
            <v>MUNICIPALIDAD DE GRAL. F. RESQUIN</v>
          </cell>
          <cell r="I188">
            <v>13</v>
          </cell>
          <cell r="J188">
            <v>2</v>
          </cell>
          <cell r="K188">
            <v>15</v>
          </cell>
          <cell r="L188">
            <v>24</v>
          </cell>
          <cell r="M188">
            <v>15</v>
          </cell>
          <cell r="N188">
            <v>39</v>
          </cell>
        </row>
        <row r="189">
          <cell r="A189" t="str">
            <v>MUNICIPALIDAD DE YATAITY DEL NORTE</v>
          </cell>
          <cell r="B189">
            <v>2022</v>
          </cell>
          <cell r="C189">
            <v>6</v>
          </cell>
          <cell r="D189">
            <v>30</v>
          </cell>
          <cell r="E189" t="str">
            <v>MUNICIPALIDADES</v>
          </cell>
          <cell r="F189">
            <v>2</v>
          </cell>
          <cell r="G189">
            <v>23</v>
          </cell>
          <cell r="H189" t="str">
            <v>MUNICIPALIDAD DE YATAITY DEL NORTE</v>
          </cell>
          <cell r="I189">
            <v>9</v>
          </cell>
          <cell r="J189">
            <v>3</v>
          </cell>
          <cell r="K189">
            <v>12</v>
          </cell>
          <cell r="L189">
            <v>16</v>
          </cell>
          <cell r="M189">
            <v>9</v>
          </cell>
          <cell r="N189">
            <v>25</v>
          </cell>
        </row>
        <row r="190">
          <cell r="A190" t="str">
            <v>MUNICIPALIDAD DE GUAJAYVI</v>
          </cell>
          <cell r="B190">
            <v>2022</v>
          </cell>
          <cell r="C190">
            <v>6</v>
          </cell>
          <cell r="D190">
            <v>30</v>
          </cell>
          <cell r="E190" t="str">
            <v>MUNICIPALIDADES</v>
          </cell>
          <cell r="F190">
            <v>2</v>
          </cell>
          <cell r="G190">
            <v>24</v>
          </cell>
          <cell r="H190" t="str">
            <v>MUNICIPALIDAD DE GUAJAYVI</v>
          </cell>
          <cell r="I190">
            <v>9</v>
          </cell>
          <cell r="J190">
            <v>2</v>
          </cell>
          <cell r="K190">
            <v>11</v>
          </cell>
          <cell r="L190">
            <v>1</v>
          </cell>
          <cell r="M190">
            <v>4</v>
          </cell>
          <cell r="N190">
            <v>5</v>
          </cell>
        </row>
        <row r="191">
          <cell r="A191" t="str">
            <v>MUNICIPALIDAD DE CAPIIBARY</v>
          </cell>
          <cell r="B191">
            <v>2022</v>
          </cell>
          <cell r="C191">
            <v>6</v>
          </cell>
          <cell r="D191">
            <v>30</v>
          </cell>
          <cell r="E191" t="str">
            <v>MUNICIPALIDADES</v>
          </cell>
          <cell r="F191">
            <v>2</v>
          </cell>
          <cell r="G191">
            <v>25</v>
          </cell>
          <cell r="H191" t="str">
            <v>MUNICIPALIDAD DE CAPIIBARY</v>
          </cell>
          <cell r="I191">
            <v>13</v>
          </cell>
          <cell r="J191">
            <v>3</v>
          </cell>
          <cell r="K191">
            <v>16</v>
          </cell>
          <cell r="L191">
            <v>38</v>
          </cell>
          <cell r="M191">
            <v>17</v>
          </cell>
          <cell r="N191">
            <v>55</v>
          </cell>
        </row>
        <row r="192">
          <cell r="A192" t="str">
            <v>MUNICIPALIDAD DE SANTA ROSA DEL AGUARAY</v>
          </cell>
          <cell r="B192">
            <v>2022</v>
          </cell>
          <cell r="C192">
            <v>6</v>
          </cell>
          <cell r="D192">
            <v>30</v>
          </cell>
          <cell r="E192" t="str">
            <v>MUNICIPALIDADES</v>
          </cell>
          <cell r="F192">
            <v>2</v>
          </cell>
          <cell r="G192">
            <v>26</v>
          </cell>
          <cell r="H192" t="str">
            <v>MUNICIPALIDAD DE SANTA ROSA DEL AGUARAY</v>
          </cell>
          <cell r="I192">
            <v>19</v>
          </cell>
          <cell r="J192">
            <v>9</v>
          </cell>
          <cell r="K192">
            <v>28</v>
          </cell>
          <cell r="L192">
            <v>36</v>
          </cell>
          <cell r="M192">
            <v>14</v>
          </cell>
          <cell r="N192">
            <v>50</v>
          </cell>
        </row>
        <row r="193">
          <cell r="A193" t="str">
            <v>MUNICIPALIDAD DE LIBERACIÓN</v>
          </cell>
          <cell r="B193">
            <v>2022</v>
          </cell>
          <cell r="C193">
            <v>6</v>
          </cell>
          <cell r="D193">
            <v>30</v>
          </cell>
          <cell r="E193" t="str">
            <v>MUNICIPALIDADES</v>
          </cell>
          <cell r="F193">
            <v>2</v>
          </cell>
          <cell r="G193">
            <v>239</v>
          </cell>
          <cell r="H193" t="str">
            <v>MUNICIPALIDAD DE LIBERACION</v>
          </cell>
          <cell r="I193">
            <v>10</v>
          </cell>
          <cell r="J193">
            <v>0</v>
          </cell>
          <cell r="K193">
            <v>10</v>
          </cell>
          <cell r="L193">
            <v>0</v>
          </cell>
          <cell r="M193">
            <v>0</v>
          </cell>
          <cell r="N193">
            <v>0</v>
          </cell>
        </row>
        <row r="194">
          <cell r="A194" t="str">
            <v>MUNICIPALIDAD DE SAN VICENTE PANCHOLO</v>
          </cell>
          <cell r="B194">
            <v>2021</v>
          </cell>
          <cell r="C194">
            <v>10</v>
          </cell>
          <cell r="D194">
            <v>30</v>
          </cell>
          <cell r="E194" t="str">
            <v>MUNICIPALIDADES</v>
          </cell>
          <cell r="F194">
            <v>2</v>
          </cell>
          <cell r="G194">
            <v>253</v>
          </cell>
          <cell r="H194" t="str">
            <v>MUNICIPALIDAD DE SAN VICENTE PANCHOLO</v>
          </cell>
          <cell r="I194">
            <v>8</v>
          </cell>
          <cell r="J194">
            <v>4</v>
          </cell>
          <cell r="K194">
            <v>12</v>
          </cell>
          <cell r="L194">
            <v>5</v>
          </cell>
          <cell r="M194">
            <v>0</v>
          </cell>
          <cell r="N194">
            <v>5</v>
          </cell>
        </row>
        <row r="195">
          <cell r="A195" t="str">
            <v>MUNICIPALIDAD DE SAN JOSÉ DEL ROSARIO</v>
          </cell>
          <cell r="B195">
            <v>2022</v>
          </cell>
          <cell r="C195">
            <v>6</v>
          </cell>
          <cell r="D195">
            <v>30</v>
          </cell>
          <cell r="E195" t="str">
            <v>MUNICIPALIDADES</v>
          </cell>
          <cell r="F195">
            <v>2</v>
          </cell>
          <cell r="G195">
            <v>260</v>
          </cell>
          <cell r="H195" t="str">
            <v>MUNICIPALIDAD DE SAN JOSE DEL ROSARIO</v>
          </cell>
          <cell r="I195">
            <v>11</v>
          </cell>
          <cell r="J195">
            <v>3</v>
          </cell>
          <cell r="K195">
            <v>14</v>
          </cell>
          <cell r="L195">
            <v>6</v>
          </cell>
          <cell r="M195">
            <v>6</v>
          </cell>
          <cell r="N195">
            <v>12</v>
          </cell>
        </row>
        <row r="196">
          <cell r="A196" t="str">
            <v>MUNICIPALIDAD DE CAACUPE</v>
          </cell>
          <cell r="B196">
            <v>2022</v>
          </cell>
          <cell r="C196">
            <v>6</v>
          </cell>
          <cell r="D196">
            <v>30</v>
          </cell>
          <cell r="E196" t="str">
            <v>MUNICIPALIDADES</v>
          </cell>
          <cell r="F196">
            <v>3</v>
          </cell>
          <cell r="G196">
            <v>27</v>
          </cell>
          <cell r="H196" t="str">
            <v>MUNICIPALIDAD DE CAACUPE</v>
          </cell>
          <cell r="I196">
            <v>29</v>
          </cell>
          <cell r="J196">
            <v>29</v>
          </cell>
          <cell r="K196">
            <v>58</v>
          </cell>
          <cell r="L196">
            <v>119</v>
          </cell>
          <cell r="M196">
            <v>92</v>
          </cell>
          <cell r="N196">
            <v>211</v>
          </cell>
        </row>
        <row r="197">
          <cell r="A197" t="str">
            <v>MUNICIPALIDAD DE ALTOS</v>
          </cell>
          <cell r="B197">
            <v>2022</v>
          </cell>
          <cell r="C197">
            <v>6</v>
          </cell>
          <cell r="D197">
            <v>30</v>
          </cell>
          <cell r="E197" t="str">
            <v>MUNICIPALIDADES</v>
          </cell>
          <cell r="F197">
            <v>3</v>
          </cell>
          <cell r="G197">
            <v>28</v>
          </cell>
          <cell r="H197" t="str">
            <v>MUNICIPALIDAD DE ALTOS</v>
          </cell>
          <cell r="I197">
            <v>15</v>
          </cell>
          <cell r="J197">
            <v>5</v>
          </cell>
          <cell r="K197">
            <v>20</v>
          </cell>
          <cell r="L197">
            <v>25</v>
          </cell>
          <cell r="M197">
            <v>11</v>
          </cell>
          <cell r="N197">
            <v>36</v>
          </cell>
        </row>
        <row r="198">
          <cell r="A198" t="str">
            <v>MUNICIPALIDAD DE ARROYOS Y ESTEROS</v>
          </cell>
          <cell r="B198">
            <v>2022</v>
          </cell>
          <cell r="C198">
            <v>4</v>
          </cell>
          <cell r="D198">
            <v>30</v>
          </cell>
          <cell r="E198" t="str">
            <v>MUNICIPALIDADES</v>
          </cell>
          <cell r="F198">
            <v>3</v>
          </cell>
          <cell r="G198">
            <v>29</v>
          </cell>
          <cell r="H198" t="str">
            <v>MUNICIPALIDAD DE ARROYOS Y ESTEROS</v>
          </cell>
          <cell r="I198">
            <v>13</v>
          </cell>
          <cell r="J198">
            <v>8</v>
          </cell>
          <cell r="K198">
            <v>21</v>
          </cell>
          <cell r="L198">
            <v>18</v>
          </cell>
          <cell r="M198">
            <v>22</v>
          </cell>
          <cell r="N198">
            <v>40</v>
          </cell>
        </row>
        <row r="199">
          <cell r="A199" t="str">
            <v>MUNICIPALIDAD DE ATYRA</v>
          </cell>
          <cell r="B199">
            <v>2022</v>
          </cell>
          <cell r="C199">
            <v>6</v>
          </cell>
          <cell r="D199">
            <v>30</v>
          </cell>
          <cell r="E199" t="str">
            <v>MUNICIPALIDADES</v>
          </cell>
          <cell r="F199">
            <v>3</v>
          </cell>
          <cell r="G199">
            <v>30</v>
          </cell>
          <cell r="H199" t="str">
            <v>MUNICIPALIDAD DE ATYRA</v>
          </cell>
          <cell r="I199">
            <v>10</v>
          </cell>
          <cell r="J199">
            <v>5</v>
          </cell>
          <cell r="K199">
            <v>15</v>
          </cell>
          <cell r="L199">
            <v>28</v>
          </cell>
          <cell r="M199">
            <v>12</v>
          </cell>
          <cell r="N199">
            <v>40</v>
          </cell>
        </row>
        <row r="200">
          <cell r="A200" t="str">
            <v>MUNICIPALIDAD DE CARAGUATAY</v>
          </cell>
          <cell r="B200">
            <v>2022</v>
          </cell>
          <cell r="C200">
            <v>7</v>
          </cell>
          <cell r="D200">
            <v>30</v>
          </cell>
          <cell r="E200" t="str">
            <v>MUNICIPALIDADES</v>
          </cell>
          <cell r="F200">
            <v>3</v>
          </cell>
          <cell r="G200">
            <v>31</v>
          </cell>
          <cell r="H200" t="str">
            <v>MUNICIPALIDAD DE CARAGUATAY</v>
          </cell>
          <cell r="I200">
            <v>19</v>
          </cell>
          <cell r="J200">
            <v>8</v>
          </cell>
          <cell r="K200">
            <v>27</v>
          </cell>
          <cell r="L200">
            <v>10</v>
          </cell>
          <cell r="M200">
            <v>12</v>
          </cell>
          <cell r="N200">
            <v>22</v>
          </cell>
        </row>
        <row r="201">
          <cell r="A201" t="str">
            <v>MUNICIPALIDAD DE EMBOSCADA</v>
          </cell>
          <cell r="B201">
            <v>2022</v>
          </cell>
          <cell r="C201">
            <v>7</v>
          </cell>
          <cell r="D201">
            <v>30</v>
          </cell>
          <cell r="E201" t="str">
            <v>MUNICIPALIDADES</v>
          </cell>
          <cell r="F201">
            <v>3</v>
          </cell>
          <cell r="G201">
            <v>32</v>
          </cell>
          <cell r="H201" t="str">
            <v>MUNICIPALIDAD DE EMBOSCADA</v>
          </cell>
          <cell r="I201">
            <v>12</v>
          </cell>
          <cell r="J201">
            <v>9</v>
          </cell>
          <cell r="K201">
            <v>21</v>
          </cell>
          <cell r="L201">
            <v>35</v>
          </cell>
          <cell r="M201">
            <v>46</v>
          </cell>
          <cell r="N201">
            <v>81</v>
          </cell>
        </row>
        <row r="202">
          <cell r="A202" t="str">
            <v>MUNICIPALIDAD DE EUSEBIO AYALA</v>
          </cell>
          <cell r="B202">
            <v>2022</v>
          </cell>
          <cell r="C202">
            <v>6</v>
          </cell>
          <cell r="D202">
            <v>30</v>
          </cell>
          <cell r="E202" t="str">
            <v>MUNICIPALIDADES</v>
          </cell>
          <cell r="F202">
            <v>3</v>
          </cell>
          <cell r="G202">
            <v>33</v>
          </cell>
          <cell r="H202" t="str">
            <v>MUNICIPALIDAD DE EUSEBIO AYALA</v>
          </cell>
          <cell r="I202">
            <v>27</v>
          </cell>
          <cell r="J202">
            <v>8</v>
          </cell>
          <cell r="K202">
            <v>35</v>
          </cell>
          <cell r="L202">
            <v>56</v>
          </cell>
          <cell r="M202">
            <v>15</v>
          </cell>
          <cell r="N202">
            <v>71</v>
          </cell>
        </row>
        <row r="203">
          <cell r="A203" t="str">
            <v>MUNICIPALIDAD DE ISLA PUCU</v>
          </cell>
          <cell r="B203">
            <v>2022</v>
          </cell>
          <cell r="C203">
            <v>6</v>
          </cell>
          <cell r="D203">
            <v>30</v>
          </cell>
          <cell r="E203" t="str">
            <v>MUNICIPALIDADES</v>
          </cell>
          <cell r="F203">
            <v>3</v>
          </cell>
          <cell r="G203">
            <v>34</v>
          </cell>
          <cell r="H203" t="str">
            <v>MUNICIPALIDAD DE ISLA PUCU</v>
          </cell>
          <cell r="I203">
            <v>9</v>
          </cell>
          <cell r="J203">
            <v>6</v>
          </cell>
          <cell r="K203">
            <v>15</v>
          </cell>
          <cell r="L203">
            <v>18</v>
          </cell>
          <cell r="M203">
            <v>11</v>
          </cell>
          <cell r="N203">
            <v>29</v>
          </cell>
        </row>
        <row r="204">
          <cell r="A204" t="str">
            <v>MUNICIPALIDAD DE ITACURUBÍ DE LA CORDILLERA</v>
          </cell>
          <cell r="B204">
            <v>2022</v>
          </cell>
          <cell r="C204">
            <v>6</v>
          </cell>
          <cell r="D204">
            <v>30</v>
          </cell>
          <cell r="E204" t="str">
            <v>MUNICIPALIDADES</v>
          </cell>
          <cell r="F204">
            <v>3</v>
          </cell>
          <cell r="G204">
            <v>35</v>
          </cell>
          <cell r="H204" t="str">
            <v>MUNICIPALIDAD DE ITACURUBI DE LA CORDILLERA</v>
          </cell>
          <cell r="I204">
            <v>10</v>
          </cell>
          <cell r="J204">
            <v>7</v>
          </cell>
          <cell r="K204">
            <v>17</v>
          </cell>
          <cell r="L204">
            <v>23</v>
          </cell>
          <cell r="M204">
            <v>21</v>
          </cell>
          <cell r="N204">
            <v>44</v>
          </cell>
        </row>
        <row r="205">
          <cell r="A205" t="str">
            <v>MUNICIPALIDAD DE JUAN DE MENA</v>
          </cell>
          <cell r="B205">
            <v>2022</v>
          </cell>
          <cell r="C205">
            <v>7</v>
          </cell>
          <cell r="D205">
            <v>30</v>
          </cell>
          <cell r="E205" t="str">
            <v>MUNICIPALIDADES</v>
          </cell>
          <cell r="F205">
            <v>3</v>
          </cell>
          <cell r="G205">
            <v>36</v>
          </cell>
          <cell r="H205" t="str">
            <v>MUNICIPALIDAD DE JUAN DE MENA</v>
          </cell>
          <cell r="I205">
            <v>10</v>
          </cell>
          <cell r="J205">
            <v>2</v>
          </cell>
          <cell r="K205">
            <v>12</v>
          </cell>
          <cell r="L205">
            <v>9</v>
          </cell>
          <cell r="M205">
            <v>7</v>
          </cell>
          <cell r="N205">
            <v>16</v>
          </cell>
        </row>
        <row r="206">
          <cell r="A206" t="str">
            <v>MUNICIPALIDAD DE LOMA GRANDE</v>
          </cell>
          <cell r="B206">
            <v>2022</v>
          </cell>
          <cell r="C206">
            <v>6</v>
          </cell>
          <cell r="D206">
            <v>30</v>
          </cell>
          <cell r="E206" t="str">
            <v>MUNICIPALIDADES</v>
          </cell>
          <cell r="F206">
            <v>3</v>
          </cell>
          <cell r="G206">
            <v>37</v>
          </cell>
          <cell r="H206" t="str">
            <v>MUNICIPALIDAD DE LOMA GRANDE</v>
          </cell>
          <cell r="I206">
            <v>10</v>
          </cell>
          <cell r="J206">
            <v>1</v>
          </cell>
          <cell r="K206">
            <v>11</v>
          </cell>
          <cell r="L206">
            <v>14</v>
          </cell>
          <cell r="M206">
            <v>15</v>
          </cell>
          <cell r="N206">
            <v>29</v>
          </cell>
        </row>
        <row r="207">
          <cell r="A207" t="str">
            <v>MUNICIPALIDAD DE MBOCAYATY DEL YHAGUY</v>
          </cell>
          <cell r="B207">
            <v>2022</v>
          </cell>
          <cell r="C207">
            <v>7</v>
          </cell>
          <cell r="D207">
            <v>30</v>
          </cell>
          <cell r="E207" t="str">
            <v>MUNICIPALIDADES</v>
          </cell>
          <cell r="F207">
            <v>3</v>
          </cell>
          <cell r="G207">
            <v>38</v>
          </cell>
          <cell r="H207" t="str">
            <v>MUNICIPALIDAD DE MBOCAYATY DEL YHAGUY</v>
          </cell>
          <cell r="I207">
            <v>6</v>
          </cell>
          <cell r="J207">
            <v>4</v>
          </cell>
          <cell r="K207">
            <v>10</v>
          </cell>
          <cell r="L207">
            <v>5</v>
          </cell>
          <cell r="M207">
            <v>3</v>
          </cell>
          <cell r="N207">
            <v>8</v>
          </cell>
        </row>
        <row r="208">
          <cell r="A208" t="str">
            <v>MUNICIPALIDAD DE NUEVA COLOMBIA</v>
          </cell>
          <cell r="B208">
            <v>2022</v>
          </cell>
          <cell r="C208">
            <v>5</v>
          </cell>
          <cell r="D208">
            <v>30</v>
          </cell>
          <cell r="E208" t="str">
            <v>MUNICIPALIDADES</v>
          </cell>
          <cell r="F208">
            <v>3</v>
          </cell>
          <cell r="G208">
            <v>39</v>
          </cell>
          <cell r="H208" t="str">
            <v>MUNICIPALIDAD DE NUEVA COLOMBIA</v>
          </cell>
          <cell r="I208">
            <v>8</v>
          </cell>
          <cell r="J208">
            <v>6</v>
          </cell>
          <cell r="K208">
            <v>14</v>
          </cell>
          <cell r="L208">
            <v>11</v>
          </cell>
          <cell r="M208">
            <v>12</v>
          </cell>
          <cell r="N208">
            <v>23</v>
          </cell>
        </row>
        <row r="209">
          <cell r="A209" t="str">
            <v>MUNICIPALIDAD DE PIRIBEBUY</v>
          </cell>
          <cell r="B209">
            <v>2021</v>
          </cell>
          <cell r="C209">
            <v>10</v>
          </cell>
          <cell r="D209">
            <v>30</v>
          </cell>
          <cell r="E209" t="str">
            <v>MUNICIPALIDADES</v>
          </cell>
          <cell r="F209">
            <v>3</v>
          </cell>
          <cell r="G209">
            <v>40</v>
          </cell>
          <cell r="H209" t="str">
            <v>MUNICIPALIDAD DE PIRIBEBUY</v>
          </cell>
          <cell r="I209">
            <v>22</v>
          </cell>
          <cell r="J209">
            <v>16</v>
          </cell>
          <cell r="K209">
            <v>38</v>
          </cell>
          <cell r="L209">
            <v>46</v>
          </cell>
          <cell r="M209">
            <v>18</v>
          </cell>
          <cell r="N209">
            <v>64</v>
          </cell>
        </row>
        <row r="210">
          <cell r="A210" t="str">
            <v>MUNICIPALIDAD DE PRIMERO DE MARZO</v>
          </cell>
          <cell r="B210">
            <v>2022</v>
          </cell>
          <cell r="C210">
            <v>6</v>
          </cell>
          <cell r="D210">
            <v>30</v>
          </cell>
          <cell r="E210" t="str">
            <v>MUNICIPALIDADES</v>
          </cell>
          <cell r="F210">
            <v>3</v>
          </cell>
          <cell r="G210">
            <v>41</v>
          </cell>
          <cell r="H210" t="str">
            <v>MUNICIPALIDAD DE PRIMERO DE MARZO</v>
          </cell>
          <cell r="I210">
            <v>1</v>
          </cell>
          <cell r="J210">
            <v>0</v>
          </cell>
          <cell r="K210">
            <v>1</v>
          </cell>
          <cell r="L210">
            <v>18</v>
          </cell>
          <cell r="M210">
            <v>4</v>
          </cell>
          <cell r="N210">
            <v>22</v>
          </cell>
        </row>
        <row r="211">
          <cell r="A211" t="str">
            <v>MUNICIPALIDAD DE SAN BERNARDINO</v>
          </cell>
          <cell r="B211">
            <v>2022</v>
          </cell>
          <cell r="C211">
            <v>6</v>
          </cell>
          <cell r="D211">
            <v>30</v>
          </cell>
          <cell r="E211" t="str">
            <v>MUNICIPALIDADES</v>
          </cell>
          <cell r="F211">
            <v>3</v>
          </cell>
          <cell r="G211">
            <v>42</v>
          </cell>
          <cell r="H211" t="str">
            <v>MUNICIPALIDAD DE SAN BERNARDINO</v>
          </cell>
          <cell r="I211">
            <v>16</v>
          </cell>
          <cell r="J211">
            <v>9</v>
          </cell>
          <cell r="K211">
            <v>25</v>
          </cell>
          <cell r="L211">
            <v>153</v>
          </cell>
          <cell r="M211">
            <v>112</v>
          </cell>
          <cell r="N211">
            <v>265</v>
          </cell>
        </row>
        <row r="212">
          <cell r="A212" t="str">
            <v>MUNICIPALIDAD DE SANTA ELENA</v>
          </cell>
          <cell r="B212">
            <v>2022</v>
          </cell>
          <cell r="C212">
            <v>6</v>
          </cell>
          <cell r="D212">
            <v>30</v>
          </cell>
          <cell r="E212" t="str">
            <v>MUNICIPALIDADES</v>
          </cell>
          <cell r="F212">
            <v>3</v>
          </cell>
          <cell r="G212">
            <v>43</v>
          </cell>
          <cell r="H212" t="str">
            <v>MUNICIPALIDAD DE SANTA ELENA</v>
          </cell>
          <cell r="I212">
            <v>11</v>
          </cell>
          <cell r="J212">
            <v>1</v>
          </cell>
          <cell r="K212">
            <v>12</v>
          </cell>
          <cell r="L212">
            <v>11</v>
          </cell>
          <cell r="M212">
            <v>15</v>
          </cell>
          <cell r="N212">
            <v>26</v>
          </cell>
        </row>
        <row r="213">
          <cell r="A213" t="str">
            <v>MUNICIPALIDAD DE TOBATI</v>
          </cell>
          <cell r="B213">
            <v>2022</v>
          </cell>
          <cell r="C213">
            <v>6</v>
          </cell>
          <cell r="D213">
            <v>30</v>
          </cell>
          <cell r="E213" t="str">
            <v>MUNICIPALIDADES</v>
          </cell>
          <cell r="F213">
            <v>3</v>
          </cell>
          <cell r="G213">
            <v>44</v>
          </cell>
          <cell r="H213" t="str">
            <v>MUNICIPALIDAD DE TOBATI</v>
          </cell>
          <cell r="I213">
            <v>14</v>
          </cell>
          <cell r="J213">
            <v>11</v>
          </cell>
          <cell r="K213">
            <v>25</v>
          </cell>
          <cell r="L213">
            <v>49</v>
          </cell>
          <cell r="M213">
            <v>24</v>
          </cell>
          <cell r="N213">
            <v>73</v>
          </cell>
        </row>
        <row r="214">
          <cell r="A214" t="str">
            <v>MUNICIPALIDAD DE VALENZUELA</v>
          </cell>
          <cell r="B214">
            <v>2022</v>
          </cell>
          <cell r="C214">
            <v>6</v>
          </cell>
          <cell r="D214">
            <v>30</v>
          </cell>
          <cell r="E214" t="str">
            <v>MUNICIPALIDADES</v>
          </cell>
          <cell r="F214">
            <v>3</v>
          </cell>
          <cell r="G214">
            <v>45</v>
          </cell>
          <cell r="H214" t="str">
            <v>MUNICIPALIDAD DE VALENZUELA</v>
          </cell>
          <cell r="I214">
            <v>10</v>
          </cell>
          <cell r="J214">
            <v>13</v>
          </cell>
          <cell r="K214">
            <v>23</v>
          </cell>
          <cell r="L214">
            <v>3</v>
          </cell>
          <cell r="M214">
            <v>1</v>
          </cell>
          <cell r="N214">
            <v>4</v>
          </cell>
        </row>
        <row r="215">
          <cell r="A215" t="str">
            <v>MUNICIPALIDAD DE SAN JOSE OBRERO</v>
          </cell>
          <cell r="B215">
            <v>2022</v>
          </cell>
          <cell r="C215">
            <v>3</v>
          </cell>
          <cell r="D215">
            <v>30</v>
          </cell>
          <cell r="E215" t="str">
            <v>MUNICIPALIDADES</v>
          </cell>
          <cell r="F215">
            <v>3</v>
          </cell>
          <cell r="G215">
            <v>46</v>
          </cell>
          <cell r="H215" t="str">
            <v>MUNICIPALIDAD DE SAN JOSE OBRERO</v>
          </cell>
          <cell r="I215">
            <v>10</v>
          </cell>
          <cell r="J215">
            <v>1</v>
          </cell>
          <cell r="K215">
            <v>11</v>
          </cell>
          <cell r="L215">
            <v>3</v>
          </cell>
          <cell r="M215">
            <v>6</v>
          </cell>
          <cell r="N215">
            <v>9</v>
          </cell>
        </row>
        <row r="216">
          <cell r="A216" t="str">
            <v>MUNICIPALIDAD DE VILLARRICA DEL ESPÍRITU SANTO</v>
          </cell>
          <cell r="B216">
            <v>2022</v>
          </cell>
          <cell r="C216">
            <v>6</v>
          </cell>
          <cell r="D216">
            <v>30</v>
          </cell>
          <cell r="E216" t="str">
            <v>MUNICIPALIDADES</v>
          </cell>
          <cell r="F216">
            <v>4</v>
          </cell>
          <cell r="G216">
            <v>47</v>
          </cell>
          <cell r="H216" t="str">
            <v>MUNICIPALIDAD DE VILLARRICA DEL ESPIRITU SANTO</v>
          </cell>
          <cell r="I216">
            <v>47</v>
          </cell>
          <cell r="J216">
            <v>40</v>
          </cell>
          <cell r="K216">
            <v>87</v>
          </cell>
          <cell r="L216">
            <v>138</v>
          </cell>
          <cell r="M216">
            <v>108</v>
          </cell>
          <cell r="N216">
            <v>246</v>
          </cell>
        </row>
        <row r="217">
          <cell r="A217" t="str">
            <v>MUNICIPALIDAD DE BORJA</v>
          </cell>
          <cell r="B217">
            <v>2022</v>
          </cell>
          <cell r="C217">
            <v>6</v>
          </cell>
          <cell r="D217">
            <v>30</v>
          </cell>
          <cell r="E217" t="str">
            <v>MUNICIPALIDADES</v>
          </cell>
          <cell r="F217">
            <v>4</v>
          </cell>
          <cell r="G217">
            <v>48</v>
          </cell>
          <cell r="H217" t="str">
            <v>MUNICIPALIDAD DE BORJA</v>
          </cell>
          <cell r="I217">
            <v>7</v>
          </cell>
          <cell r="J217">
            <v>4</v>
          </cell>
          <cell r="K217">
            <v>11</v>
          </cell>
          <cell r="L217">
            <v>8</v>
          </cell>
          <cell r="M217">
            <v>5</v>
          </cell>
          <cell r="N217">
            <v>13</v>
          </cell>
        </row>
        <row r="218">
          <cell r="A218" t="str">
            <v>MUNICIPALIDAD DE MAURICIO JOSE TROCHE</v>
          </cell>
          <cell r="B218">
            <v>2022</v>
          </cell>
          <cell r="C218">
            <v>6</v>
          </cell>
          <cell r="D218">
            <v>30</v>
          </cell>
          <cell r="E218" t="str">
            <v>MUNICIPALIDADES</v>
          </cell>
          <cell r="F218">
            <v>4</v>
          </cell>
          <cell r="G218">
            <v>49</v>
          </cell>
          <cell r="H218" t="str">
            <v>MUNICIPALIDAD DE CAPITAN MAURICIO JOSE TROCHE</v>
          </cell>
          <cell r="I218">
            <v>6</v>
          </cell>
          <cell r="J218">
            <v>4</v>
          </cell>
          <cell r="K218">
            <v>10</v>
          </cell>
          <cell r="L218">
            <v>13</v>
          </cell>
          <cell r="M218">
            <v>14</v>
          </cell>
          <cell r="N218">
            <v>27</v>
          </cell>
        </row>
        <row r="219">
          <cell r="A219" t="str">
            <v>MUNICIPALIDAD DE CORONEL MARTINEZ</v>
          </cell>
          <cell r="B219">
            <v>2022</v>
          </cell>
          <cell r="C219">
            <v>6</v>
          </cell>
          <cell r="D219">
            <v>30</v>
          </cell>
          <cell r="E219" t="str">
            <v>MUNICIPALIDADES</v>
          </cell>
          <cell r="F219">
            <v>4</v>
          </cell>
          <cell r="G219">
            <v>50</v>
          </cell>
          <cell r="H219" t="str">
            <v>MUNICIPALIDAD DE CORONEL MARTINEZ</v>
          </cell>
          <cell r="I219">
            <v>9</v>
          </cell>
          <cell r="J219">
            <v>6</v>
          </cell>
          <cell r="K219">
            <v>15</v>
          </cell>
          <cell r="L219">
            <v>17</v>
          </cell>
          <cell r="M219">
            <v>25</v>
          </cell>
          <cell r="N219">
            <v>42</v>
          </cell>
        </row>
        <row r="220">
          <cell r="A220" t="str">
            <v>MUNICIPALIDAD DE FELIX PEREZ CARDOZO</v>
          </cell>
          <cell r="B220">
            <v>2022</v>
          </cell>
          <cell r="C220">
            <v>6</v>
          </cell>
          <cell r="D220">
            <v>30</v>
          </cell>
          <cell r="E220" t="str">
            <v>MUNICIPALIDADES</v>
          </cell>
          <cell r="F220">
            <v>4</v>
          </cell>
          <cell r="G220">
            <v>51</v>
          </cell>
          <cell r="H220" t="str">
            <v>MUNICIPALIDAD DE FELIX PEREZ CARDOZO</v>
          </cell>
          <cell r="I220">
            <v>6</v>
          </cell>
          <cell r="J220">
            <v>5</v>
          </cell>
          <cell r="K220">
            <v>11</v>
          </cell>
          <cell r="L220">
            <v>18</v>
          </cell>
          <cell r="M220">
            <v>8</v>
          </cell>
          <cell r="N220">
            <v>26</v>
          </cell>
        </row>
        <row r="221">
          <cell r="A221" t="str">
            <v>MUNICIPALIDAD DE INDEPENDENCIA</v>
          </cell>
          <cell r="B221">
            <v>2022</v>
          </cell>
          <cell r="C221">
            <v>6</v>
          </cell>
          <cell r="D221">
            <v>30</v>
          </cell>
          <cell r="E221" t="str">
            <v>MUNICIPALIDADES</v>
          </cell>
          <cell r="F221">
            <v>4</v>
          </cell>
          <cell r="G221">
            <v>53</v>
          </cell>
          <cell r="H221" t="str">
            <v>MUNICIPALIDAD DE INDEPENDENCIA</v>
          </cell>
          <cell r="I221">
            <v>14</v>
          </cell>
          <cell r="J221">
            <v>2</v>
          </cell>
          <cell r="K221">
            <v>16</v>
          </cell>
          <cell r="L221">
            <v>8</v>
          </cell>
          <cell r="M221">
            <v>14</v>
          </cell>
          <cell r="N221">
            <v>22</v>
          </cell>
        </row>
        <row r="222">
          <cell r="A222" t="str">
            <v>MUNICIPALIDAD DE ITAPE</v>
          </cell>
          <cell r="B222">
            <v>2022</v>
          </cell>
          <cell r="C222">
            <v>6</v>
          </cell>
          <cell r="D222">
            <v>30</v>
          </cell>
          <cell r="E222" t="str">
            <v>MUNICIPALIDADES</v>
          </cell>
          <cell r="F222">
            <v>4</v>
          </cell>
          <cell r="G222">
            <v>54</v>
          </cell>
          <cell r="H222" t="str">
            <v>MUNICIPALIDAD DE ITAPE</v>
          </cell>
          <cell r="I222">
            <v>10</v>
          </cell>
          <cell r="J222">
            <v>2</v>
          </cell>
          <cell r="K222">
            <v>12</v>
          </cell>
          <cell r="L222">
            <v>20</v>
          </cell>
          <cell r="M222">
            <v>17</v>
          </cell>
          <cell r="N222">
            <v>37</v>
          </cell>
        </row>
        <row r="223">
          <cell r="A223" t="str">
            <v>MUNICIPALIDAD DE ITURBE</v>
          </cell>
          <cell r="B223">
            <v>2022</v>
          </cell>
          <cell r="C223">
            <v>6</v>
          </cell>
          <cell r="D223">
            <v>30</v>
          </cell>
          <cell r="E223" t="str">
            <v>MUNICIPALIDADES</v>
          </cell>
          <cell r="F223">
            <v>4</v>
          </cell>
          <cell r="G223">
            <v>55</v>
          </cell>
          <cell r="H223" t="str">
            <v>MUNICIPALIDAD DE ITURBE</v>
          </cell>
          <cell r="I223">
            <v>9</v>
          </cell>
          <cell r="J223">
            <v>7</v>
          </cell>
          <cell r="K223">
            <v>16</v>
          </cell>
          <cell r="L223">
            <v>32</v>
          </cell>
          <cell r="M223">
            <v>11</v>
          </cell>
          <cell r="N223">
            <v>43</v>
          </cell>
        </row>
        <row r="224">
          <cell r="A224" t="str">
            <v>MUNICIPALIDAD DE JOSÉ A. FASSARDI</v>
          </cell>
          <cell r="B224">
            <v>2022</v>
          </cell>
          <cell r="C224">
            <v>6</v>
          </cell>
          <cell r="D224">
            <v>30</v>
          </cell>
          <cell r="E224" t="str">
            <v>MUNICIPALIDADES</v>
          </cell>
          <cell r="F224">
            <v>4</v>
          </cell>
          <cell r="G224">
            <v>56</v>
          </cell>
          <cell r="H224" t="str">
            <v>MUNICIPALIDAD DE JOSE A. FASSARDI</v>
          </cell>
          <cell r="I224">
            <v>8</v>
          </cell>
          <cell r="J224">
            <v>3</v>
          </cell>
          <cell r="K224">
            <v>11</v>
          </cell>
          <cell r="L224">
            <v>14</v>
          </cell>
          <cell r="M224">
            <v>5</v>
          </cell>
          <cell r="N224">
            <v>19</v>
          </cell>
        </row>
        <row r="225">
          <cell r="A225" t="str">
            <v>MUNICIPALIDAD DE MBOCAYATY DEL GUAIRA</v>
          </cell>
          <cell r="B225">
            <v>2022</v>
          </cell>
          <cell r="C225">
            <v>6</v>
          </cell>
          <cell r="D225">
            <v>30</v>
          </cell>
          <cell r="E225" t="str">
            <v>MUNICIPALIDADES</v>
          </cell>
          <cell r="F225">
            <v>4</v>
          </cell>
          <cell r="G225">
            <v>57</v>
          </cell>
          <cell r="H225" t="str">
            <v>MUNICIPALIDAD DE MBOCAYATY DEL GUAIRA</v>
          </cell>
          <cell r="I225">
            <v>11</v>
          </cell>
          <cell r="J225">
            <v>3</v>
          </cell>
          <cell r="K225">
            <v>14</v>
          </cell>
          <cell r="L225">
            <v>10</v>
          </cell>
          <cell r="M225">
            <v>2</v>
          </cell>
          <cell r="N225">
            <v>12</v>
          </cell>
        </row>
        <row r="226">
          <cell r="A226" t="str">
            <v>MUNICIPALIDAD DE NATALICIO TALAVERA</v>
          </cell>
          <cell r="B226">
            <v>2022</v>
          </cell>
          <cell r="C226">
            <v>6</v>
          </cell>
          <cell r="D226">
            <v>30</v>
          </cell>
          <cell r="E226" t="str">
            <v>MUNICIPALIDADES</v>
          </cell>
          <cell r="F226">
            <v>4</v>
          </cell>
          <cell r="G226">
            <v>58</v>
          </cell>
          <cell r="H226" t="str">
            <v>MUNICIPALIDAD DE NATALICIO TALAVERA</v>
          </cell>
          <cell r="I226">
            <v>9</v>
          </cell>
          <cell r="J226">
            <v>2</v>
          </cell>
          <cell r="K226">
            <v>11</v>
          </cell>
          <cell r="L226">
            <v>19</v>
          </cell>
          <cell r="M226">
            <v>10</v>
          </cell>
          <cell r="N226">
            <v>29</v>
          </cell>
        </row>
        <row r="227">
          <cell r="A227" t="str">
            <v>MUNICIPALIDAD DE ÑUMI</v>
          </cell>
          <cell r="B227">
            <v>2022</v>
          </cell>
          <cell r="C227">
            <v>6</v>
          </cell>
          <cell r="D227">
            <v>30</v>
          </cell>
          <cell r="E227" t="str">
            <v>MUNICIPALIDADES</v>
          </cell>
          <cell r="F227">
            <v>4</v>
          </cell>
          <cell r="G227">
            <v>59</v>
          </cell>
          <cell r="H227" t="str">
            <v>MUNICIPALIDAD DE Ã‘UMI</v>
          </cell>
          <cell r="I227">
            <v>8</v>
          </cell>
          <cell r="J227">
            <v>3</v>
          </cell>
          <cell r="K227">
            <v>11</v>
          </cell>
          <cell r="L227">
            <v>14</v>
          </cell>
          <cell r="M227">
            <v>9</v>
          </cell>
          <cell r="N227">
            <v>23</v>
          </cell>
        </row>
        <row r="228">
          <cell r="A228" t="str">
            <v>MUNICIPALIDAD DE SAN SALVADOR</v>
          </cell>
          <cell r="B228">
            <v>2022</v>
          </cell>
          <cell r="C228">
            <v>6</v>
          </cell>
          <cell r="D228">
            <v>30</v>
          </cell>
          <cell r="E228" t="str">
            <v>MUNICIPALIDADES</v>
          </cell>
          <cell r="F228">
            <v>4</v>
          </cell>
          <cell r="G228">
            <v>60</v>
          </cell>
          <cell r="H228" t="str">
            <v>MUNICIPALIDAD DE SAN SALVADOR</v>
          </cell>
          <cell r="I228">
            <v>7</v>
          </cell>
          <cell r="J228">
            <v>3</v>
          </cell>
          <cell r="K228">
            <v>10</v>
          </cell>
          <cell r="L228">
            <v>31</v>
          </cell>
          <cell r="M228">
            <v>17</v>
          </cell>
          <cell r="N228">
            <v>48</v>
          </cell>
        </row>
        <row r="229">
          <cell r="A229" t="str">
            <v>MUNICIPALIDAD DE YATAITY DEL GUAIRÁ</v>
          </cell>
          <cell r="B229">
            <v>2022</v>
          </cell>
          <cell r="C229">
            <v>6</v>
          </cell>
          <cell r="D229">
            <v>30</v>
          </cell>
          <cell r="E229" t="str">
            <v>MUNICIPALIDADES</v>
          </cell>
          <cell r="F229">
            <v>4</v>
          </cell>
          <cell r="G229">
            <v>61</v>
          </cell>
          <cell r="H229" t="str">
            <v>MUNICIPALIDAD DE YATAITY DEL GUAIRA</v>
          </cell>
          <cell r="I229">
            <v>9</v>
          </cell>
          <cell r="J229">
            <v>2</v>
          </cell>
          <cell r="K229">
            <v>11</v>
          </cell>
          <cell r="L229">
            <v>13</v>
          </cell>
          <cell r="M229">
            <v>13</v>
          </cell>
          <cell r="N229">
            <v>26</v>
          </cell>
        </row>
        <row r="230">
          <cell r="A230" t="str">
            <v>MUNICIPALIDAD DE DR. BOTTRELL</v>
          </cell>
          <cell r="B230">
            <v>2022</v>
          </cell>
          <cell r="C230">
            <v>6</v>
          </cell>
          <cell r="D230">
            <v>30</v>
          </cell>
          <cell r="E230" t="str">
            <v>MUNICIPALIDADES</v>
          </cell>
          <cell r="F230">
            <v>4</v>
          </cell>
          <cell r="G230">
            <v>62</v>
          </cell>
          <cell r="H230" t="str">
            <v>MUNICIPALIDAD DE DR. BOTRELL</v>
          </cell>
          <cell r="I230">
            <v>9</v>
          </cell>
          <cell r="J230">
            <v>3</v>
          </cell>
          <cell r="K230">
            <v>12</v>
          </cell>
          <cell r="L230">
            <v>14</v>
          </cell>
          <cell r="M230">
            <v>14</v>
          </cell>
          <cell r="N230">
            <v>28</v>
          </cell>
        </row>
        <row r="231">
          <cell r="A231" t="str">
            <v>MUNICIPALIDAD DE PASO YOBAI</v>
          </cell>
          <cell r="B231">
            <v>2022</v>
          </cell>
          <cell r="C231">
            <v>6</v>
          </cell>
          <cell r="D231">
            <v>30</v>
          </cell>
          <cell r="E231" t="str">
            <v>MUNICIPALIDADES</v>
          </cell>
          <cell r="F231">
            <v>4</v>
          </cell>
          <cell r="G231">
            <v>63</v>
          </cell>
          <cell r="H231" t="str">
            <v>MUNICIPALIDAD DE PASO YOBAI</v>
          </cell>
          <cell r="I231">
            <v>10</v>
          </cell>
          <cell r="J231">
            <v>0</v>
          </cell>
          <cell r="K231">
            <v>10</v>
          </cell>
          <cell r="L231">
            <v>18</v>
          </cell>
          <cell r="M231">
            <v>9</v>
          </cell>
          <cell r="N231">
            <v>27</v>
          </cell>
        </row>
        <row r="232">
          <cell r="A232" t="str">
            <v>MUNICIPALIDAD DE TEBICUARY</v>
          </cell>
          <cell r="B232">
            <v>2022</v>
          </cell>
          <cell r="C232">
            <v>6</v>
          </cell>
          <cell r="D232">
            <v>30</v>
          </cell>
          <cell r="E232" t="str">
            <v>MUNICIPALIDADES</v>
          </cell>
          <cell r="F232">
            <v>4</v>
          </cell>
          <cell r="G232">
            <v>234</v>
          </cell>
          <cell r="H232" t="str">
            <v>MUNICIPALIDAD DE TEBICUARY</v>
          </cell>
          <cell r="I232">
            <v>12</v>
          </cell>
          <cell r="J232">
            <v>6</v>
          </cell>
          <cell r="K232">
            <v>18</v>
          </cell>
          <cell r="L232">
            <v>23</v>
          </cell>
          <cell r="M232">
            <v>15</v>
          </cell>
          <cell r="N232">
            <v>38</v>
          </cell>
        </row>
        <row r="233">
          <cell r="A233" t="str">
            <v>MUNICIPALIDAD DE CORONEL OVIEDO</v>
          </cell>
          <cell r="B233">
            <v>2022</v>
          </cell>
          <cell r="C233">
            <v>7</v>
          </cell>
          <cell r="D233">
            <v>30</v>
          </cell>
          <cell r="E233" t="str">
            <v>MUNICIPALIDADES</v>
          </cell>
          <cell r="F233">
            <v>5</v>
          </cell>
          <cell r="G233">
            <v>64</v>
          </cell>
          <cell r="H233" t="str">
            <v>MUNICIPALIDAD DE CORONEL OVIEDO</v>
          </cell>
          <cell r="I233">
            <v>86</v>
          </cell>
          <cell r="J233">
            <v>37</v>
          </cell>
          <cell r="K233">
            <v>123</v>
          </cell>
          <cell r="L233">
            <v>125</v>
          </cell>
          <cell r="M233">
            <v>97</v>
          </cell>
          <cell r="N233">
            <v>222</v>
          </cell>
        </row>
        <row r="234">
          <cell r="A234" t="str">
            <v>MUNICIPALIDAD DE CAAGUAZU</v>
          </cell>
          <cell r="B234">
            <v>2022</v>
          </cell>
          <cell r="C234">
            <v>6</v>
          </cell>
          <cell r="D234">
            <v>30</v>
          </cell>
          <cell r="E234" t="str">
            <v>MUNICIPALIDADES</v>
          </cell>
          <cell r="F234">
            <v>5</v>
          </cell>
          <cell r="G234">
            <v>65</v>
          </cell>
          <cell r="H234" t="str">
            <v>MUNICIPALIDAD DE CAAGUAZU</v>
          </cell>
          <cell r="I234">
            <v>32</v>
          </cell>
          <cell r="J234">
            <v>14</v>
          </cell>
          <cell r="K234">
            <v>46</v>
          </cell>
          <cell r="L234">
            <v>117</v>
          </cell>
          <cell r="M234">
            <v>53</v>
          </cell>
          <cell r="N234">
            <v>170</v>
          </cell>
        </row>
        <row r="235">
          <cell r="A235" t="str">
            <v>MUNICIPALIDAD DE CARAYAO</v>
          </cell>
          <cell r="B235">
            <v>2022</v>
          </cell>
          <cell r="C235">
            <v>6</v>
          </cell>
          <cell r="D235">
            <v>30</v>
          </cell>
          <cell r="E235" t="str">
            <v>MUNICIPALIDADES</v>
          </cell>
          <cell r="F235">
            <v>5</v>
          </cell>
          <cell r="G235">
            <v>66</v>
          </cell>
          <cell r="H235" t="str">
            <v>MUNICIPALIDAD DE CARAYAO</v>
          </cell>
          <cell r="I235">
            <v>12</v>
          </cell>
          <cell r="J235">
            <v>1</v>
          </cell>
          <cell r="K235">
            <v>13</v>
          </cell>
          <cell r="L235">
            <v>14</v>
          </cell>
          <cell r="M235">
            <v>6</v>
          </cell>
          <cell r="N235">
            <v>20</v>
          </cell>
        </row>
        <row r="236">
          <cell r="A236" t="str">
            <v>MUNICIPALIDAD DE DR. CECILIO BAEZ</v>
          </cell>
          <cell r="B236">
            <v>2022</v>
          </cell>
          <cell r="C236">
            <v>6</v>
          </cell>
          <cell r="D236">
            <v>30</v>
          </cell>
          <cell r="E236" t="str">
            <v>MUNICIPALIDADES</v>
          </cell>
          <cell r="F236">
            <v>5</v>
          </cell>
          <cell r="G236">
            <v>67</v>
          </cell>
          <cell r="H236" t="str">
            <v>MUNICIPALIDAD DE DR. CECILIO BAEZ</v>
          </cell>
          <cell r="I236">
            <v>7</v>
          </cell>
          <cell r="J236">
            <v>5</v>
          </cell>
          <cell r="K236">
            <v>12</v>
          </cell>
          <cell r="L236">
            <v>19</v>
          </cell>
          <cell r="M236">
            <v>5</v>
          </cell>
          <cell r="N236">
            <v>24</v>
          </cell>
        </row>
        <row r="237">
          <cell r="A237" t="str">
            <v>MUNICIPALIDAD DE SANTA ROSA DEL MBUTUY</v>
          </cell>
          <cell r="B237">
            <v>2022</v>
          </cell>
          <cell r="C237">
            <v>6</v>
          </cell>
          <cell r="D237">
            <v>30</v>
          </cell>
          <cell r="E237" t="str">
            <v>MUNICIPALIDADES</v>
          </cell>
          <cell r="F237">
            <v>5</v>
          </cell>
          <cell r="G237">
            <v>68</v>
          </cell>
          <cell r="H237" t="str">
            <v>MUNICIPALIDAD DE SANTA.ROSA DEL MBUTUY</v>
          </cell>
          <cell r="I237">
            <v>10</v>
          </cell>
          <cell r="J237">
            <v>1</v>
          </cell>
          <cell r="K237">
            <v>11</v>
          </cell>
          <cell r="L237">
            <v>9</v>
          </cell>
          <cell r="M237">
            <v>9</v>
          </cell>
          <cell r="N237">
            <v>18</v>
          </cell>
        </row>
        <row r="238">
          <cell r="A238" t="str">
            <v>MUNICIPALIDAD DE DR. JUAN MANUEL FRUTOS</v>
          </cell>
          <cell r="B238">
            <v>2022</v>
          </cell>
          <cell r="C238">
            <v>6</v>
          </cell>
          <cell r="D238">
            <v>30</v>
          </cell>
          <cell r="E238" t="str">
            <v>MUNICIPALIDADES</v>
          </cell>
          <cell r="F238">
            <v>5</v>
          </cell>
          <cell r="G238">
            <v>69</v>
          </cell>
          <cell r="H238" t="str">
            <v>MUNICIPALIDAD DE DR. JUAN MANUEL FRUTOS</v>
          </cell>
          <cell r="I238">
            <v>14</v>
          </cell>
          <cell r="J238">
            <v>8</v>
          </cell>
          <cell r="K238">
            <v>22</v>
          </cell>
          <cell r="L238">
            <v>40</v>
          </cell>
          <cell r="M238">
            <v>20</v>
          </cell>
          <cell r="N238">
            <v>60</v>
          </cell>
        </row>
        <row r="239">
          <cell r="A239" t="str">
            <v>MUNICIPALIDAD DE REPATRIACION</v>
          </cell>
          <cell r="B239">
            <v>2022</v>
          </cell>
          <cell r="C239">
            <v>6</v>
          </cell>
          <cell r="D239">
            <v>30</v>
          </cell>
          <cell r="E239" t="str">
            <v>MUNICIPALIDADES</v>
          </cell>
          <cell r="F239">
            <v>5</v>
          </cell>
          <cell r="G239">
            <v>70</v>
          </cell>
          <cell r="H239" t="str">
            <v>MUNICIPALIDAD DE REPATRIACION</v>
          </cell>
          <cell r="I239">
            <v>10</v>
          </cell>
          <cell r="J239">
            <v>2</v>
          </cell>
          <cell r="K239">
            <v>12</v>
          </cell>
          <cell r="L239">
            <v>2</v>
          </cell>
          <cell r="M239">
            <v>2</v>
          </cell>
          <cell r="N239">
            <v>4</v>
          </cell>
        </row>
        <row r="240">
          <cell r="A240" t="str">
            <v>MUNICIPALIDAD DE NUEVA LONDRES</v>
          </cell>
          <cell r="B240">
            <v>2022</v>
          </cell>
          <cell r="C240">
            <v>6</v>
          </cell>
          <cell r="D240">
            <v>30</v>
          </cell>
          <cell r="E240" t="str">
            <v>MUNICIPALIDADES</v>
          </cell>
          <cell r="F240">
            <v>5</v>
          </cell>
          <cell r="G240">
            <v>71</v>
          </cell>
          <cell r="H240" t="str">
            <v>MUNICIPALIDAD DE NUEVA LONDRES</v>
          </cell>
          <cell r="I240">
            <v>9</v>
          </cell>
          <cell r="J240">
            <v>3</v>
          </cell>
          <cell r="K240">
            <v>12</v>
          </cell>
          <cell r="L240">
            <v>10</v>
          </cell>
          <cell r="M240">
            <v>8</v>
          </cell>
          <cell r="N240">
            <v>18</v>
          </cell>
        </row>
        <row r="241">
          <cell r="A241" t="str">
            <v>MUNICIPALIDAD DE SAN JOAQUIN</v>
          </cell>
          <cell r="B241">
            <v>2022</v>
          </cell>
          <cell r="C241">
            <v>6</v>
          </cell>
          <cell r="D241">
            <v>30</v>
          </cell>
          <cell r="E241" t="str">
            <v>MUNICIPALIDADES</v>
          </cell>
          <cell r="F241">
            <v>5</v>
          </cell>
          <cell r="G241">
            <v>72</v>
          </cell>
          <cell r="H241" t="str">
            <v>MUNICIPALIDAD DE SAN JOAQUIN</v>
          </cell>
          <cell r="I241">
            <v>11</v>
          </cell>
          <cell r="J241">
            <v>2</v>
          </cell>
          <cell r="K241">
            <v>13</v>
          </cell>
          <cell r="L241">
            <v>10</v>
          </cell>
          <cell r="M241">
            <v>4</v>
          </cell>
          <cell r="N241">
            <v>14</v>
          </cell>
        </row>
        <row r="242">
          <cell r="A242" t="str">
            <v>MUNICIPALIDAD DE SAN JOSÉ DE LOS ARROYOS</v>
          </cell>
          <cell r="B242">
            <v>2022</v>
          </cell>
          <cell r="C242">
            <v>6</v>
          </cell>
          <cell r="D242">
            <v>30</v>
          </cell>
          <cell r="E242" t="str">
            <v>MUNICIPALIDADES</v>
          </cell>
          <cell r="F242">
            <v>5</v>
          </cell>
          <cell r="G242">
            <v>73</v>
          </cell>
          <cell r="H242" t="str">
            <v>MUNICIPALIDAD DE SAN JOSE DE LOS ARROYOS</v>
          </cell>
          <cell r="I242">
            <v>19</v>
          </cell>
          <cell r="J242">
            <v>6</v>
          </cell>
          <cell r="K242">
            <v>25</v>
          </cell>
          <cell r="L242">
            <v>17</v>
          </cell>
          <cell r="M242">
            <v>9</v>
          </cell>
          <cell r="N242">
            <v>26</v>
          </cell>
        </row>
        <row r="243">
          <cell r="A243" t="str">
            <v>MUNICIPALIDAD DE YHU</v>
          </cell>
          <cell r="B243">
            <v>2022</v>
          </cell>
          <cell r="C243">
            <v>6</v>
          </cell>
          <cell r="D243">
            <v>30</v>
          </cell>
          <cell r="E243" t="str">
            <v>MUNICIPALIDADES</v>
          </cell>
          <cell r="F243">
            <v>5</v>
          </cell>
          <cell r="G243">
            <v>74</v>
          </cell>
          <cell r="H243" t="str">
            <v>MUNICIPALIDAD DE YHU</v>
          </cell>
          <cell r="I243">
            <v>15</v>
          </cell>
          <cell r="J243">
            <v>4</v>
          </cell>
          <cell r="K243">
            <v>19</v>
          </cell>
          <cell r="L243">
            <v>30</v>
          </cell>
          <cell r="M243">
            <v>22</v>
          </cell>
          <cell r="N243">
            <v>52</v>
          </cell>
        </row>
        <row r="244">
          <cell r="A244" t="str">
            <v>MUNICIPALIDAD DE DR. J. EULOGIO ESTIGARRIBIA</v>
          </cell>
          <cell r="B244">
            <v>2022</v>
          </cell>
          <cell r="C244">
            <v>6</v>
          </cell>
          <cell r="D244">
            <v>30</v>
          </cell>
          <cell r="E244" t="str">
            <v>MUNICIPALIDADES</v>
          </cell>
          <cell r="F244">
            <v>5</v>
          </cell>
          <cell r="G244">
            <v>75</v>
          </cell>
          <cell r="H244" t="str">
            <v>MUNICIPALIDAD DE DR. J. EULOGIO ESTIGARRIBIA</v>
          </cell>
          <cell r="I244">
            <v>15</v>
          </cell>
          <cell r="J244">
            <v>6</v>
          </cell>
          <cell r="K244">
            <v>21</v>
          </cell>
          <cell r="L244">
            <v>66</v>
          </cell>
          <cell r="M244">
            <v>36</v>
          </cell>
          <cell r="N244">
            <v>102</v>
          </cell>
        </row>
        <row r="245">
          <cell r="A245" t="str">
            <v>MUNICIPALIDAD DE R.I. 3 CORRALES</v>
          </cell>
          <cell r="B245">
            <v>2022</v>
          </cell>
          <cell r="C245">
            <v>6</v>
          </cell>
          <cell r="D245">
            <v>30</v>
          </cell>
          <cell r="E245" t="str">
            <v>MUNICIPALIDADES</v>
          </cell>
          <cell r="F245">
            <v>5</v>
          </cell>
          <cell r="G245">
            <v>76</v>
          </cell>
          <cell r="H245" t="str">
            <v>MUNICIPALIDAD DE R.I. 3 CORRALES</v>
          </cell>
          <cell r="I245">
            <v>11</v>
          </cell>
          <cell r="J245">
            <v>1</v>
          </cell>
          <cell r="K245">
            <v>12</v>
          </cell>
          <cell r="L245">
            <v>8</v>
          </cell>
          <cell r="M245">
            <v>6</v>
          </cell>
          <cell r="N245">
            <v>14</v>
          </cell>
        </row>
        <row r="246">
          <cell r="A246" t="str">
            <v>MUNICIPALIDAD DE RAUL ARSENIO OVIEDO</v>
          </cell>
          <cell r="B246">
            <v>2022</v>
          </cell>
          <cell r="C246">
            <v>6</v>
          </cell>
          <cell r="D246">
            <v>30</v>
          </cell>
          <cell r="E246" t="str">
            <v>MUNICIPALIDADES</v>
          </cell>
          <cell r="F246">
            <v>5</v>
          </cell>
          <cell r="G246">
            <v>77</v>
          </cell>
          <cell r="H246" t="str">
            <v>MUNICIPALIDAD DE RAUL ARSENIO OVIEDO</v>
          </cell>
          <cell r="I246">
            <v>14</v>
          </cell>
          <cell r="J246">
            <v>3</v>
          </cell>
          <cell r="K246">
            <v>17</v>
          </cell>
          <cell r="L246">
            <v>18</v>
          </cell>
          <cell r="M246">
            <v>8</v>
          </cell>
          <cell r="N246">
            <v>26</v>
          </cell>
        </row>
        <row r="247">
          <cell r="A247" t="str">
            <v>MUNICIPALIDAD DE JOSE DOMINGO OCAMPOS</v>
          </cell>
          <cell r="B247">
            <v>2022</v>
          </cell>
          <cell r="C247">
            <v>7</v>
          </cell>
          <cell r="D247">
            <v>30</v>
          </cell>
          <cell r="E247" t="str">
            <v>MUNICIPALIDADES</v>
          </cell>
          <cell r="F247">
            <v>5</v>
          </cell>
          <cell r="G247">
            <v>78</v>
          </cell>
          <cell r="H247" t="str">
            <v>MUNICIPALIDAD DE JOSE DOMINGO OCAMPOS</v>
          </cell>
          <cell r="I247">
            <v>14</v>
          </cell>
          <cell r="J247">
            <v>8</v>
          </cell>
          <cell r="K247">
            <v>22</v>
          </cell>
          <cell r="L247">
            <v>27</v>
          </cell>
          <cell r="M247">
            <v>11</v>
          </cell>
          <cell r="N247">
            <v>38</v>
          </cell>
        </row>
        <row r="248">
          <cell r="A248" t="str">
            <v>MUNICIPALIDAD DE MARISCAL FRANCISCO SOLANO LOPEZ</v>
          </cell>
          <cell r="B248">
            <v>2022</v>
          </cell>
          <cell r="C248">
            <v>6</v>
          </cell>
          <cell r="D248">
            <v>30</v>
          </cell>
          <cell r="E248" t="str">
            <v>MUNICIPALIDADES</v>
          </cell>
          <cell r="F248">
            <v>5</v>
          </cell>
          <cell r="G248">
            <v>79</v>
          </cell>
          <cell r="H248" t="str">
            <v>MUNICIPALIDAD DE MARISCAL FRANCISCO SOLANO LOPEZ</v>
          </cell>
          <cell r="I248">
            <v>17</v>
          </cell>
          <cell r="J248">
            <v>7</v>
          </cell>
          <cell r="K248">
            <v>24</v>
          </cell>
          <cell r="L248">
            <v>6</v>
          </cell>
          <cell r="M248">
            <v>0</v>
          </cell>
          <cell r="N248">
            <v>6</v>
          </cell>
        </row>
        <row r="249">
          <cell r="A249" t="str">
            <v>MUNICIPALIDAD DE 3 DE FEBRERO</v>
          </cell>
          <cell r="B249">
            <v>2022</v>
          </cell>
          <cell r="C249">
            <v>6</v>
          </cell>
          <cell r="D249">
            <v>30</v>
          </cell>
          <cell r="E249" t="str">
            <v>MUNICIPALIDADES</v>
          </cell>
          <cell r="F249">
            <v>5</v>
          </cell>
          <cell r="G249">
            <v>81</v>
          </cell>
          <cell r="H249" t="str">
            <v>MUNICIPALIDAD DE 3 DE FEBRERO</v>
          </cell>
          <cell r="I249">
            <v>9</v>
          </cell>
          <cell r="J249">
            <v>4</v>
          </cell>
          <cell r="K249">
            <v>13</v>
          </cell>
          <cell r="L249">
            <v>26</v>
          </cell>
          <cell r="M249">
            <v>12</v>
          </cell>
          <cell r="N249">
            <v>38</v>
          </cell>
        </row>
        <row r="250">
          <cell r="A250" t="str">
            <v>MUNICIPALIDAD DE SIMON BOLIVAR</v>
          </cell>
          <cell r="B250">
            <v>2022</v>
          </cell>
          <cell r="C250">
            <v>6</v>
          </cell>
          <cell r="D250">
            <v>30</v>
          </cell>
          <cell r="E250" t="str">
            <v>MUNICIPALIDADES</v>
          </cell>
          <cell r="F250">
            <v>5</v>
          </cell>
          <cell r="G250">
            <v>82</v>
          </cell>
          <cell r="H250" t="str">
            <v>MUNICIPALIDAD DE SIMON BOLIVAR</v>
          </cell>
          <cell r="I250">
            <v>9</v>
          </cell>
          <cell r="J250">
            <v>3</v>
          </cell>
          <cell r="K250">
            <v>12</v>
          </cell>
          <cell r="L250">
            <v>17</v>
          </cell>
          <cell r="M250">
            <v>5</v>
          </cell>
          <cell r="N250">
            <v>22</v>
          </cell>
        </row>
        <row r="251">
          <cell r="A251" t="str">
            <v>MUNICIPALIDAD DE VAQUERIA</v>
          </cell>
          <cell r="B251">
            <v>2022</v>
          </cell>
          <cell r="C251">
            <v>6</v>
          </cell>
          <cell r="D251">
            <v>30</v>
          </cell>
          <cell r="E251" t="str">
            <v>MUNICIPALIDADES</v>
          </cell>
          <cell r="F251">
            <v>5</v>
          </cell>
          <cell r="G251">
            <v>83</v>
          </cell>
          <cell r="H251" t="str">
            <v>MUNICIPALIDAD DE VAQUERIA</v>
          </cell>
          <cell r="I251">
            <v>9</v>
          </cell>
          <cell r="J251">
            <v>3</v>
          </cell>
          <cell r="K251">
            <v>12</v>
          </cell>
          <cell r="L251">
            <v>8</v>
          </cell>
          <cell r="M251">
            <v>7</v>
          </cell>
          <cell r="N251">
            <v>15</v>
          </cell>
        </row>
        <row r="252">
          <cell r="A252" t="str">
            <v>MUNICIPALIDAD DE TEMBIAPORA</v>
          </cell>
          <cell r="B252">
            <v>2022</v>
          </cell>
          <cell r="C252">
            <v>6</v>
          </cell>
          <cell r="D252">
            <v>30</v>
          </cell>
          <cell r="E252" t="str">
            <v>MUNICIPALIDADES</v>
          </cell>
          <cell r="F252">
            <v>5</v>
          </cell>
          <cell r="G252">
            <v>233</v>
          </cell>
          <cell r="H252" t="str">
            <v>MUNICIPALIDAD DE TEMBIAPORA</v>
          </cell>
          <cell r="I252">
            <v>14</v>
          </cell>
          <cell r="J252">
            <v>1</v>
          </cell>
          <cell r="K252">
            <v>15</v>
          </cell>
          <cell r="L252">
            <v>12</v>
          </cell>
          <cell r="M252">
            <v>9</v>
          </cell>
          <cell r="N252">
            <v>21</v>
          </cell>
        </row>
        <row r="253">
          <cell r="A253" t="str">
            <v>MUNICIPALIDAD DE NUEVA TOLEDO</v>
          </cell>
          <cell r="B253">
            <v>2021</v>
          </cell>
          <cell r="C253">
            <v>5</v>
          </cell>
          <cell r="D253">
            <v>30</v>
          </cell>
          <cell r="E253" t="str">
            <v>MUNICIPALIDADES</v>
          </cell>
          <cell r="F253">
            <v>5</v>
          </cell>
          <cell r="G253">
            <v>243</v>
          </cell>
          <cell r="H253" t="str">
            <v>MUNICIPALIDAD DE NUEVA TOLEDO</v>
          </cell>
          <cell r="I253">
            <v>6</v>
          </cell>
          <cell r="J253">
            <v>5</v>
          </cell>
          <cell r="K253">
            <v>11</v>
          </cell>
          <cell r="L253">
            <v>10</v>
          </cell>
          <cell r="M253">
            <v>5</v>
          </cell>
          <cell r="N253">
            <v>15</v>
          </cell>
        </row>
        <row r="254">
          <cell r="A254" t="str">
            <v>MUNICIPALIDAD DE CAAZAPA</v>
          </cell>
          <cell r="B254">
            <v>2022</v>
          </cell>
          <cell r="C254">
            <v>6</v>
          </cell>
          <cell r="D254">
            <v>30</v>
          </cell>
          <cell r="E254" t="str">
            <v>MUNICIPALIDADES</v>
          </cell>
          <cell r="F254">
            <v>6</v>
          </cell>
          <cell r="G254">
            <v>84</v>
          </cell>
          <cell r="H254" t="str">
            <v>MUNICIPALIDAD DE CAAZAPA</v>
          </cell>
          <cell r="I254">
            <v>24</v>
          </cell>
          <cell r="J254">
            <v>9</v>
          </cell>
          <cell r="K254">
            <v>33</v>
          </cell>
          <cell r="L254">
            <v>61</v>
          </cell>
          <cell r="M254">
            <v>21</v>
          </cell>
          <cell r="N254">
            <v>82</v>
          </cell>
        </row>
        <row r="255">
          <cell r="A255" t="str">
            <v>MUNICIPALIDAD DE ABAI</v>
          </cell>
          <cell r="B255">
            <v>2022</v>
          </cell>
          <cell r="C255">
            <v>6</v>
          </cell>
          <cell r="D255">
            <v>30</v>
          </cell>
          <cell r="E255" t="str">
            <v>MUNICIPALIDADES</v>
          </cell>
          <cell r="F255">
            <v>6</v>
          </cell>
          <cell r="G255">
            <v>85</v>
          </cell>
          <cell r="H255" t="str">
            <v>MUNICIPALIDAD DE ABAI</v>
          </cell>
          <cell r="I255">
            <v>12</v>
          </cell>
          <cell r="J255">
            <v>4</v>
          </cell>
          <cell r="K255">
            <v>16</v>
          </cell>
          <cell r="L255">
            <v>19</v>
          </cell>
          <cell r="M255">
            <v>14</v>
          </cell>
          <cell r="N255">
            <v>33</v>
          </cell>
        </row>
        <row r="256">
          <cell r="A256" t="str">
            <v>MUNICIPALIDAD DE BUENA VISTA</v>
          </cell>
          <cell r="B256">
            <v>2022</v>
          </cell>
          <cell r="C256">
            <v>6</v>
          </cell>
          <cell r="D256">
            <v>30</v>
          </cell>
          <cell r="E256" t="str">
            <v>MUNICIPALIDADES</v>
          </cell>
          <cell r="F256">
            <v>6</v>
          </cell>
          <cell r="G256">
            <v>86</v>
          </cell>
          <cell r="H256" t="str">
            <v>MUNICIPALIDAD DE BUENA VISTA</v>
          </cell>
          <cell r="I256">
            <v>14</v>
          </cell>
          <cell r="J256">
            <v>3</v>
          </cell>
          <cell r="K256">
            <v>17</v>
          </cell>
          <cell r="L256">
            <v>16</v>
          </cell>
          <cell r="M256">
            <v>4</v>
          </cell>
          <cell r="N256">
            <v>20</v>
          </cell>
        </row>
        <row r="257">
          <cell r="A257" t="str">
            <v>MUNICIPALIDAD DE DR. MOISES BERTONI</v>
          </cell>
          <cell r="B257">
            <v>2022</v>
          </cell>
          <cell r="C257">
            <v>6</v>
          </cell>
          <cell r="D257">
            <v>30</v>
          </cell>
          <cell r="E257" t="str">
            <v>MUNICIPALIDADES</v>
          </cell>
          <cell r="F257">
            <v>6</v>
          </cell>
          <cell r="G257">
            <v>87</v>
          </cell>
          <cell r="H257" t="str">
            <v>MUNICIPALIDAD DE DR. MOISES BERTONI</v>
          </cell>
          <cell r="I257">
            <v>9</v>
          </cell>
          <cell r="J257">
            <v>1</v>
          </cell>
          <cell r="K257">
            <v>10</v>
          </cell>
          <cell r="L257">
            <v>12</v>
          </cell>
          <cell r="M257">
            <v>9</v>
          </cell>
          <cell r="N257">
            <v>21</v>
          </cell>
        </row>
        <row r="258">
          <cell r="A258" t="str">
            <v>MUNICIPALIDAD DE GENERAL HIGINIO MORINIGO</v>
          </cell>
          <cell r="B258">
            <v>2022</v>
          </cell>
          <cell r="C258">
            <v>3</v>
          </cell>
          <cell r="D258">
            <v>30</v>
          </cell>
          <cell r="E258" t="str">
            <v>MUNICIPALIDADES</v>
          </cell>
          <cell r="F258">
            <v>6</v>
          </cell>
          <cell r="G258">
            <v>88</v>
          </cell>
          <cell r="H258" t="str">
            <v>MUNICIPALIDAD DE GRAL.MORINIGO</v>
          </cell>
          <cell r="I258">
            <v>5</v>
          </cell>
          <cell r="J258">
            <v>1</v>
          </cell>
          <cell r="K258">
            <v>6</v>
          </cell>
          <cell r="L258">
            <v>27</v>
          </cell>
          <cell r="M258">
            <v>8</v>
          </cell>
          <cell r="N258">
            <v>35</v>
          </cell>
        </row>
        <row r="259">
          <cell r="A259" t="str">
            <v>MUNICIPALIDAD DE MACIEL</v>
          </cell>
          <cell r="B259">
            <v>2022</v>
          </cell>
          <cell r="C259">
            <v>6</v>
          </cell>
          <cell r="D259">
            <v>30</v>
          </cell>
          <cell r="E259" t="str">
            <v>MUNICIPALIDADES</v>
          </cell>
          <cell r="F259">
            <v>6</v>
          </cell>
          <cell r="G259">
            <v>89</v>
          </cell>
          <cell r="H259" t="str">
            <v>MUNICIPALIDAD DE MACIEL</v>
          </cell>
          <cell r="I259">
            <v>9</v>
          </cell>
          <cell r="J259">
            <v>2</v>
          </cell>
          <cell r="K259">
            <v>11</v>
          </cell>
          <cell r="L259">
            <v>19</v>
          </cell>
          <cell r="M259">
            <v>11</v>
          </cell>
          <cell r="N259">
            <v>30</v>
          </cell>
        </row>
        <row r="260">
          <cell r="A260" t="str">
            <v>MUNICIPALIDAD DE SAN JUAN NEPOMUCENO</v>
          </cell>
          <cell r="B260">
            <v>2022</v>
          </cell>
          <cell r="C260">
            <v>6</v>
          </cell>
          <cell r="D260">
            <v>30</v>
          </cell>
          <cell r="E260" t="str">
            <v>MUNICIPALIDADES</v>
          </cell>
          <cell r="F260">
            <v>6</v>
          </cell>
          <cell r="G260">
            <v>90</v>
          </cell>
          <cell r="H260" t="str">
            <v>MUNICIPALIDAD DE SAN JUAN NEPOMUCENO</v>
          </cell>
          <cell r="I260">
            <v>17</v>
          </cell>
          <cell r="J260">
            <v>6</v>
          </cell>
          <cell r="K260">
            <v>23</v>
          </cell>
          <cell r="L260">
            <v>25</v>
          </cell>
          <cell r="M260">
            <v>22</v>
          </cell>
          <cell r="N260">
            <v>47</v>
          </cell>
        </row>
        <row r="261">
          <cell r="A261" t="str">
            <v>MUNICIPALIDAD DE TAVAI</v>
          </cell>
          <cell r="B261">
            <v>2022</v>
          </cell>
          <cell r="C261">
            <v>6</v>
          </cell>
          <cell r="D261">
            <v>30</v>
          </cell>
          <cell r="E261" t="str">
            <v>MUNICIPALIDADES</v>
          </cell>
          <cell r="F261">
            <v>6</v>
          </cell>
          <cell r="G261">
            <v>91</v>
          </cell>
          <cell r="H261" t="str">
            <v>MUNICIPALIDAD DE TAVAI</v>
          </cell>
          <cell r="I261">
            <v>10</v>
          </cell>
          <cell r="J261">
            <v>2</v>
          </cell>
          <cell r="K261">
            <v>12</v>
          </cell>
          <cell r="L261">
            <v>17</v>
          </cell>
          <cell r="M261">
            <v>5</v>
          </cell>
          <cell r="N261">
            <v>22</v>
          </cell>
        </row>
        <row r="262">
          <cell r="A262" t="str">
            <v>MUNICIPALIDAD DE FULGENCIO YEGROS</v>
          </cell>
          <cell r="B262">
            <v>2022</v>
          </cell>
          <cell r="C262">
            <v>6</v>
          </cell>
          <cell r="D262">
            <v>30</v>
          </cell>
          <cell r="E262" t="str">
            <v>MUNICIPALIDADES</v>
          </cell>
          <cell r="F262">
            <v>6</v>
          </cell>
          <cell r="G262">
            <v>92</v>
          </cell>
          <cell r="H262" t="str">
            <v>MUNICIPALIDAD DE FULGENCIO YEGROS</v>
          </cell>
          <cell r="I262">
            <v>8</v>
          </cell>
          <cell r="J262">
            <v>7</v>
          </cell>
          <cell r="K262">
            <v>15</v>
          </cell>
          <cell r="L262">
            <v>24</v>
          </cell>
          <cell r="M262">
            <v>7</v>
          </cell>
          <cell r="N262">
            <v>31</v>
          </cell>
        </row>
        <row r="263">
          <cell r="A263" t="str">
            <v>MUNICIPALIDAD DE YUTY</v>
          </cell>
          <cell r="B263">
            <v>2022</v>
          </cell>
          <cell r="C263">
            <v>6</v>
          </cell>
          <cell r="D263">
            <v>30</v>
          </cell>
          <cell r="E263" t="str">
            <v>MUNICIPALIDADES</v>
          </cell>
          <cell r="F263">
            <v>6</v>
          </cell>
          <cell r="G263">
            <v>93</v>
          </cell>
          <cell r="H263" t="str">
            <v>MUNICIPALIDAD DE YUTY</v>
          </cell>
          <cell r="I263">
            <v>14</v>
          </cell>
          <cell r="J263">
            <v>13</v>
          </cell>
          <cell r="K263">
            <v>27</v>
          </cell>
          <cell r="L263">
            <v>41</v>
          </cell>
          <cell r="M263">
            <v>21</v>
          </cell>
          <cell r="N263">
            <v>62</v>
          </cell>
        </row>
        <row r="264">
          <cell r="A264" t="str">
            <v>MUNICIPALIDAD DE 3 DE MAYO</v>
          </cell>
          <cell r="B264">
            <v>2022</v>
          </cell>
          <cell r="C264">
            <v>6</v>
          </cell>
          <cell r="D264">
            <v>30</v>
          </cell>
          <cell r="E264" t="str">
            <v>MUNICIPALIDADES</v>
          </cell>
          <cell r="F264">
            <v>6</v>
          </cell>
          <cell r="G264">
            <v>245</v>
          </cell>
          <cell r="H264" t="str">
            <v>MUNICIPALIDAD DE 3 DE MAYO</v>
          </cell>
          <cell r="I264">
            <v>11</v>
          </cell>
          <cell r="J264">
            <v>3</v>
          </cell>
          <cell r="K264">
            <v>14</v>
          </cell>
          <cell r="L264">
            <v>18</v>
          </cell>
          <cell r="M264">
            <v>4</v>
          </cell>
          <cell r="N264">
            <v>22</v>
          </cell>
        </row>
        <row r="265">
          <cell r="A265" t="str">
            <v>MUNICIPALIDAD DE ENCARNACIÓN</v>
          </cell>
          <cell r="B265">
            <v>2022</v>
          </cell>
          <cell r="C265">
            <v>6</v>
          </cell>
          <cell r="D265">
            <v>30</v>
          </cell>
          <cell r="E265" t="str">
            <v>MUNICIPALIDADES</v>
          </cell>
          <cell r="F265">
            <v>7</v>
          </cell>
          <cell r="G265">
            <v>94</v>
          </cell>
          <cell r="H265" t="str">
            <v>MUNICIPALIDAD DE ENCARNACION</v>
          </cell>
          <cell r="I265">
            <v>164</v>
          </cell>
          <cell r="J265">
            <v>84</v>
          </cell>
          <cell r="K265">
            <v>248</v>
          </cell>
          <cell r="L265">
            <v>761</v>
          </cell>
          <cell r="M265">
            <v>466</v>
          </cell>
          <cell r="N265">
            <v>1227</v>
          </cell>
        </row>
        <row r="266">
          <cell r="A266" t="str">
            <v>MUNICIPALIDAD DE BELLA VISTA</v>
          </cell>
          <cell r="B266">
            <v>2022</v>
          </cell>
          <cell r="C266">
            <v>6</v>
          </cell>
          <cell r="D266">
            <v>30</v>
          </cell>
          <cell r="E266" t="str">
            <v>MUNICIPALIDADES</v>
          </cell>
          <cell r="F266">
            <v>7</v>
          </cell>
          <cell r="G266">
            <v>95</v>
          </cell>
          <cell r="H266" t="str">
            <v>MUNICIPALIDAD DE BELLA VISTA</v>
          </cell>
          <cell r="I266">
            <v>18</v>
          </cell>
          <cell r="J266">
            <v>6</v>
          </cell>
          <cell r="K266">
            <v>24</v>
          </cell>
          <cell r="L266">
            <v>33</v>
          </cell>
          <cell r="M266">
            <v>15</v>
          </cell>
          <cell r="N266">
            <v>48</v>
          </cell>
        </row>
        <row r="267">
          <cell r="A267" t="str">
            <v>MUNICIPALIDAD DE CAMBYRETA</v>
          </cell>
          <cell r="B267">
            <v>2022</v>
          </cell>
          <cell r="C267">
            <v>6</v>
          </cell>
          <cell r="D267">
            <v>30</v>
          </cell>
          <cell r="E267" t="str">
            <v>MUNICIPALIDADES</v>
          </cell>
          <cell r="F267">
            <v>7</v>
          </cell>
          <cell r="G267">
            <v>96</v>
          </cell>
          <cell r="H267" t="str">
            <v>MUNICIPALIDAD DE CAMBYRETA</v>
          </cell>
          <cell r="I267">
            <v>26</v>
          </cell>
          <cell r="J267">
            <v>18</v>
          </cell>
          <cell r="K267">
            <v>44</v>
          </cell>
          <cell r="L267">
            <v>86</v>
          </cell>
          <cell r="M267">
            <v>47</v>
          </cell>
          <cell r="N267">
            <v>133</v>
          </cell>
        </row>
        <row r="268">
          <cell r="A268" t="str">
            <v>MUNICIPALIDAD DE CAPITAN MEZA</v>
          </cell>
          <cell r="B268">
            <v>2022</v>
          </cell>
          <cell r="C268">
            <v>6</v>
          </cell>
          <cell r="D268">
            <v>30</v>
          </cell>
          <cell r="E268" t="str">
            <v>MUNICIPALIDADES</v>
          </cell>
          <cell r="F268">
            <v>7</v>
          </cell>
          <cell r="G268">
            <v>97</v>
          </cell>
          <cell r="H268" t="str">
            <v>MUNICIPALIDAD DE CAPITAN MEZA</v>
          </cell>
          <cell r="I268">
            <v>24</v>
          </cell>
          <cell r="J268">
            <v>5</v>
          </cell>
          <cell r="K268">
            <v>29</v>
          </cell>
          <cell r="L268">
            <v>25</v>
          </cell>
          <cell r="M268">
            <v>17</v>
          </cell>
          <cell r="N268">
            <v>42</v>
          </cell>
        </row>
        <row r="269">
          <cell r="A269" t="str">
            <v>MUNICIPALIDAD DE CAPITAN MIRANDA</v>
          </cell>
          <cell r="B269">
            <v>2022</v>
          </cell>
          <cell r="C269">
            <v>6</v>
          </cell>
          <cell r="D269">
            <v>30</v>
          </cell>
          <cell r="E269" t="str">
            <v>MUNICIPALIDADES</v>
          </cell>
          <cell r="F269">
            <v>7</v>
          </cell>
          <cell r="G269">
            <v>98</v>
          </cell>
          <cell r="H269" t="str">
            <v>MUNICIPALIDAD DE CAPITAN MIRANDA</v>
          </cell>
          <cell r="I269">
            <v>15</v>
          </cell>
          <cell r="J269">
            <v>9</v>
          </cell>
          <cell r="K269">
            <v>24</v>
          </cell>
          <cell r="L269">
            <v>31</v>
          </cell>
          <cell r="M269">
            <v>14</v>
          </cell>
          <cell r="N269">
            <v>45</v>
          </cell>
        </row>
        <row r="270">
          <cell r="A270" t="str">
            <v>MUNICIPALIDAD DE NUEVA ALBORADA</v>
          </cell>
          <cell r="B270">
            <v>2022</v>
          </cell>
          <cell r="C270">
            <v>6</v>
          </cell>
          <cell r="D270">
            <v>30</v>
          </cell>
          <cell r="E270" t="str">
            <v>MUNICIPALIDADES</v>
          </cell>
          <cell r="F270">
            <v>7</v>
          </cell>
          <cell r="G270">
            <v>99</v>
          </cell>
          <cell r="H270" t="str">
            <v>MUNICIPALIDAD DE NUEVA ALBORADA</v>
          </cell>
          <cell r="I270">
            <v>7</v>
          </cell>
          <cell r="J270">
            <v>2</v>
          </cell>
          <cell r="K270">
            <v>9</v>
          </cell>
          <cell r="L270">
            <v>14</v>
          </cell>
          <cell r="M270">
            <v>12</v>
          </cell>
          <cell r="N270">
            <v>26</v>
          </cell>
        </row>
        <row r="271">
          <cell r="A271" t="str">
            <v>MUNICIPALIDAD DE CARMEN DEL PARANÁ</v>
          </cell>
          <cell r="B271">
            <v>2022</v>
          </cell>
          <cell r="C271">
            <v>6</v>
          </cell>
          <cell r="D271">
            <v>30</v>
          </cell>
          <cell r="E271" t="str">
            <v>MUNICIPALIDADES</v>
          </cell>
          <cell r="F271">
            <v>7</v>
          </cell>
          <cell r="G271">
            <v>100</v>
          </cell>
          <cell r="H271" t="str">
            <v>MUNICIPALIDAD DE CARMEN DEL PARANA</v>
          </cell>
          <cell r="I271">
            <v>14</v>
          </cell>
          <cell r="J271">
            <v>8</v>
          </cell>
          <cell r="K271">
            <v>22</v>
          </cell>
          <cell r="L271">
            <v>40</v>
          </cell>
          <cell r="M271">
            <v>22</v>
          </cell>
          <cell r="N271">
            <v>62</v>
          </cell>
        </row>
        <row r="272">
          <cell r="A272" t="str">
            <v>MUNICIPALIDAD DE CORONEL BOGADO</v>
          </cell>
          <cell r="B272">
            <v>2022</v>
          </cell>
          <cell r="C272">
            <v>6</v>
          </cell>
          <cell r="D272">
            <v>30</v>
          </cell>
          <cell r="E272" t="str">
            <v>MUNICIPALIDADES</v>
          </cell>
          <cell r="F272">
            <v>7</v>
          </cell>
          <cell r="G272">
            <v>101</v>
          </cell>
          <cell r="H272" t="str">
            <v>MUNICIPALIDAD DE CORONEL BOGADO</v>
          </cell>
          <cell r="I272">
            <v>27</v>
          </cell>
          <cell r="J272">
            <v>6</v>
          </cell>
          <cell r="K272">
            <v>33</v>
          </cell>
          <cell r="L272">
            <v>50</v>
          </cell>
          <cell r="M272">
            <v>17</v>
          </cell>
          <cell r="N272">
            <v>67</v>
          </cell>
        </row>
        <row r="273">
          <cell r="A273" t="str">
            <v>MUNICIPALIDAD DE CARLOS ANTONIO LOPEZ</v>
          </cell>
          <cell r="B273">
            <v>2022</v>
          </cell>
          <cell r="C273">
            <v>6</v>
          </cell>
          <cell r="D273">
            <v>30</v>
          </cell>
          <cell r="E273" t="str">
            <v>MUNICIPALIDADES</v>
          </cell>
          <cell r="F273">
            <v>7</v>
          </cell>
          <cell r="G273">
            <v>102</v>
          </cell>
          <cell r="H273" t="str">
            <v>MUNICIPALIDAD DE CARLOS ANTONIO LOPEZ</v>
          </cell>
          <cell r="I273">
            <v>17</v>
          </cell>
          <cell r="J273">
            <v>3</v>
          </cell>
          <cell r="K273">
            <v>20</v>
          </cell>
          <cell r="L273">
            <v>44</v>
          </cell>
          <cell r="M273">
            <v>15</v>
          </cell>
          <cell r="N273">
            <v>59</v>
          </cell>
        </row>
        <row r="274">
          <cell r="A274" t="str">
            <v>MUNICIPALIDAD DE NATALIO</v>
          </cell>
          <cell r="B274">
            <v>2022</v>
          </cell>
          <cell r="C274">
            <v>6</v>
          </cell>
          <cell r="D274">
            <v>30</v>
          </cell>
          <cell r="E274" t="str">
            <v>MUNICIPALIDADES</v>
          </cell>
          <cell r="F274">
            <v>7</v>
          </cell>
          <cell r="G274">
            <v>103</v>
          </cell>
          <cell r="H274" t="str">
            <v>MUNICIPALIDAD DE NATALIO</v>
          </cell>
          <cell r="I274">
            <v>15</v>
          </cell>
          <cell r="J274">
            <v>9</v>
          </cell>
          <cell r="K274">
            <v>24</v>
          </cell>
          <cell r="L274">
            <v>38</v>
          </cell>
          <cell r="M274">
            <v>12</v>
          </cell>
          <cell r="N274">
            <v>50</v>
          </cell>
        </row>
        <row r="275">
          <cell r="A275" t="str">
            <v>MUNICIPALIDAD DE FRAM</v>
          </cell>
          <cell r="B275">
            <v>2022</v>
          </cell>
          <cell r="C275">
            <v>6</v>
          </cell>
          <cell r="D275">
            <v>30</v>
          </cell>
          <cell r="E275" t="str">
            <v>MUNICIPALIDADES</v>
          </cell>
          <cell r="F275">
            <v>7</v>
          </cell>
          <cell r="G275">
            <v>104</v>
          </cell>
          <cell r="H275" t="str">
            <v>MUNICIPALIDAD DE FRAM</v>
          </cell>
          <cell r="I275">
            <v>17</v>
          </cell>
          <cell r="J275">
            <v>12</v>
          </cell>
          <cell r="K275">
            <v>29</v>
          </cell>
          <cell r="L275">
            <v>24</v>
          </cell>
          <cell r="M275">
            <v>8</v>
          </cell>
          <cell r="N275">
            <v>32</v>
          </cell>
        </row>
        <row r="276">
          <cell r="A276" t="str">
            <v>MUNICIPALIDAD DE GENERAL ARTIGAS</v>
          </cell>
          <cell r="B276">
            <v>2022</v>
          </cell>
          <cell r="C276">
            <v>6</v>
          </cell>
          <cell r="D276">
            <v>30</v>
          </cell>
          <cell r="E276" t="str">
            <v>MUNICIPALIDADES</v>
          </cell>
          <cell r="F276">
            <v>7</v>
          </cell>
          <cell r="G276">
            <v>105</v>
          </cell>
          <cell r="H276" t="str">
            <v>MUNICIPALIDAD DE GENERAL ARTIGAS</v>
          </cell>
          <cell r="I276">
            <v>11</v>
          </cell>
          <cell r="J276">
            <v>10</v>
          </cell>
          <cell r="K276">
            <v>21</v>
          </cell>
          <cell r="L276">
            <v>30</v>
          </cell>
          <cell r="M276">
            <v>17</v>
          </cell>
          <cell r="N276">
            <v>47</v>
          </cell>
        </row>
        <row r="277">
          <cell r="A277" t="str">
            <v>MUNICIPALIDAD DE GENERAL DELGADO</v>
          </cell>
          <cell r="B277">
            <v>2022</v>
          </cell>
          <cell r="C277">
            <v>6</v>
          </cell>
          <cell r="D277">
            <v>30</v>
          </cell>
          <cell r="E277" t="str">
            <v>MUNICIPALIDADES</v>
          </cell>
          <cell r="F277">
            <v>7</v>
          </cell>
          <cell r="G277">
            <v>106</v>
          </cell>
          <cell r="H277" t="str">
            <v>MUNICIPALIDAD DE GENERAL DELGADO</v>
          </cell>
          <cell r="I277">
            <v>13</v>
          </cell>
          <cell r="J277">
            <v>5</v>
          </cell>
          <cell r="K277">
            <v>18</v>
          </cell>
          <cell r="L277">
            <v>22</v>
          </cell>
          <cell r="M277">
            <v>13</v>
          </cell>
          <cell r="N277">
            <v>35</v>
          </cell>
        </row>
        <row r="278">
          <cell r="A278" t="str">
            <v>MUNICIPALIDAD DE HOHENAU</v>
          </cell>
          <cell r="B278">
            <v>2022</v>
          </cell>
          <cell r="C278">
            <v>6</v>
          </cell>
          <cell r="D278">
            <v>30</v>
          </cell>
          <cell r="E278" t="str">
            <v>MUNICIPALIDADES</v>
          </cell>
          <cell r="F278">
            <v>7</v>
          </cell>
          <cell r="G278">
            <v>107</v>
          </cell>
          <cell r="H278" t="str">
            <v>MUNICIPALIDAD DE HOHENAU</v>
          </cell>
          <cell r="I278">
            <v>17</v>
          </cell>
          <cell r="J278">
            <v>10</v>
          </cell>
          <cell r="K278">
            <v>27</v>
          </cell>
          <cell r="L278">
            <v>52</v>
          </cell>
          <cell r="M278">
            <v>26</v>
          </cell>
          <cell r="N278">
            <v>78</v>
          </cell>
        </row>
        <row r="279">
          <cell r="A279" t="str">
            <v>MUNICIPALIDAD DE JESÚS</v>
          </cell>
          <cell r="B279">
            <v>2022</v>
          </cell>
          <cell r="C279">
            <v>7</v>
          </cell>
          <cell r="D279">
            <v>30</v>
          </cell>
          <cell r="E279" t="str">
            <v>MUNICIPALIDADES</v>
          </cell>
          <cell r="F279">
            <v>7</v>
          </cell>
          <cell r="G279">
            <v>108</v>
          </cell>
          <cell r="H279" t="str">
            <v>MUNICIPALIDAD DE JESUS</v>
          </cell>
          <cell r="I279">
            <v>9</v>
          </cell>
          <cell r="J279">
            <v>9</v>
          </cell>
          <cell r="K279">
            <v>18</v>
          </cell>
          <cell r="L279">
            <v>9</v>
          </cell>
          <cell r="M279">
            <v>12</v>
          </cell>
          <cell r="N279">
            <v>21</v>
          </cell>
        </row>
        <row r="280">
          <cell r="A280" t="str">
            <v>MUNICIPALIDAD DE JOSÉ LEANDRO OVIEDO</v>
          </cell>
          <cell r="B280">
            <v>2022</v>
          </cell>
          <cell r="C280">
            <v>6</v>
          </cell>
          <cell r="D280">
            <v>30</v>
          </cell>
          <cell r="E280" t="str">
            <v>MUNICIPALIDADES</v>
          </cell>
          <cell r="F280">
            <v>7</v>
          </cell>
          <cell r="G280">
            <v>109</v>
          </cell>
          <cell r="H280" t="str">
            <v>MUNICIPALIDAD DE JOSE LEANDRO OVIEDO</v>
          </cell>
          <cell r="I280">
            <v>6</v>
          </cell>
          <cell r="J280">
            <v>8</v>
          </cell>
          <cell r="K280">
            <v>14</v>
          </cell>
          <cell r="L280">
            <v>11</v>
          </cell>
          <cell r="M280">
            <v>9</v>
          </cell>
          <cell r="N280">
            <v>20</v>
          </cell>
        </row>
        <row r="281">
          <cell r="A281" t="str">
            <v>MUNICIPALIDAD DE OBLIGADO</v>
          </cell>
          <cell r="B281">
            <v>2022</v>
          </cell>
          <cell r="C281">
            <v>6</v>
          </cell>
          <cell r="D281">
            <v>30</v>
          </cell>
          <cell r="E281" t="str">
            <v>MUNICIPALIDADES</v>
          </cell>
          <cell r="F281">
            <v>7</v>
          </cell>
          <cell r="G281">
            <v>110</v>
          </cell>
          <cell r="H281" t="str">
            <v>MUNICIPALIDAD DE OBLIGADO</v>
          </cell>
          <cell r="I281">
            <v>17</v>
          </cell>
          <cell r="J281">
            <v>12</v>
          </cell>
          <cell r="K281">
            <v>29</v>
          </cell>
          <cell r="L281">
            <v>61</v>
          </cell>
          <cell r="M281">
            <v>33</v>
          </cell>
          <cell r="N281">
            <v>94</v>
          </cell>
        </row>
        <row r="282">
          <cell r="A282" t="str">
            <v>MUNICIPALIDAD DE MAYOR OTAÑO</v>
          </cell>
          <cell r="B282">
            <v>2022</v>
          </cell>
          <cell r="C282">
            <v>6</v>
          </cell>
          <cell r="D282">
            <v>30</v>
          </cell>
          <cell r="E282" t="str">
            <v>MUNICIPALIDADES</v>
          </cell>
          <cell r="F282">
            <v>7</v>
          </cell>
          <cell r="G282">
            <v>111</v>
          </cell>
          <cell r="H282" t="str">
            <v>MUNICIPALIDAD DE MAYOR OTAÃ‘O</v>
          </cell>
          <cell r="I282">
            <v>11</v>
          </cell>
          <cell r="J282">
            <v>5</v>
          </cell>
          <cell r="K282">
            <v>16</v>
          </cell>
          <cell r="L282">
            <v>28</v>
          </cell>
          <cell r="M282">
            <v>14</v>
          </cell>
          <cell r="N282">
            <v>42</v>
          </cell>
        </row>
        <row r="283">
          <cell r="A283" t="str">
            <v>MUNICIPALIDAD DE SAN COSME Y DAMIÁN</v>
          </cell>
          <cell r="B283">
            <v>2022</v>
          </cell>
          <cell r="C283">
            <v>7</v>
          </cell>
          <cell r="D283">
            <v>30</v>
          </cell>
          <cell r="E283" t="str">
            <v>MUNICIPALIDADES</v>
          </cell>
          <cell r="F283">
            <v>7</v>
          </cell>
          <cell r="G283">
            <v>112</v>
          </cell>
          <cell r="H283" t="str">
            <v>MUNICIPALIDAD DE SAN COSME Y SAN DAMIAN</v>
          </cell>
          <cell r="I283">
            <v>12</v>
          </cell>
          <cell r="J283">
            <v>4</v>
          </cell>
          <cell r="K283">
            <v>16</v>
          </cell>
          <cell r="L283">
            <v>31</v>
          </cell>
          <cell r="M283">
            <v>18</v>
          </cell>
          <cell r="N283">
            <v>49</v>
          </cell>
        </row>
        <row r="284">
          <cell r="A284" t="str">
            <v>MUNICIPALIDAD DE SAN PEDRO DEL PARANÁ</v>
          </cell>
          <cell r="B284">
            <v>2022</v>
          </cell>
          <cell r="C284">
            <v>6</v>
          </cell>
          <cell r="D284">
            <v>30</v>
          </cell>
          <cell r="E284" t="str">
            <v>MUNICIPALIDADES</v>
          </cell>
          <cell r="F284">
            <v>7</v>
          </cell>
          <cell r="G284">
            <v>113</v>
          </cell>
          <cell r="H284" t="str">
            <v>MUNICIPALIDAD DE SAN PEDRO DEL PARANA</v>
          </cell>
          <cell r="I284">
            <v>18</v>
          </cell>
          <cell r="J284">
            <v>4</v>
          </cell>
          <cell r="K284">
            <v>22</v>
          </cell>
          <cell r="L284">
            <v>51</v>
          </cell>
          <cell r="M284">
            <v>20</v>
          </cell>
          <cell r="N284">
            <v>71</v>
          </cell>
        </row>
        <row r="285">
          <cell r="A285" t="str">
            <v>MUNICIPALIDAD DE SAN RAFAEL DEL PARANÁ</v>
          </cell>
          <cell r="B285">
            <v>2022</v>
          </cell>
          <cell r="C285">
            <v>6</v>
          </cell>
          <cell r="D285">
            <v>30</v>
          </cell>
          <cell r="E285" t="str">
            <v>MUNICIPALIDADES</v>
          </cell>
          <cell r="F285">
            <v>7</v>
          </cell>
          <cell r="G285">
            <v>114</v>
          </cell>
          <cell r="H285" t="str">
            <v>MUNICIPALIDAD DE SAN RAFAEL DEL PARANA</v>
          </cell>
          <cell r="I285">
            <v>17</v>
          </cell>
          <cell r="J285">
            <v>4</v>
          </cell>
          <cell r="K285">
            <v>21</v>
          </cell>
          <cell r="L285">
            <v>77</v>
          </cell>
          <cell r="M285">
            <v>32</v>
          </cell>
          <cell r="N285">
            <v>109</v>
          </cell>
        </row>
        <row r="286">
          <cell r="A286" t="str">
            <v>MUNICIPALIDAD DE TRINIDAD</v>
          </cell>
          <cell r="B286">
            <v>2022</v>
          </cell>
          <cell r="C286">
            <v>6</v>
          </cell>
          <cell r="D286">
            <v>30</v>
          </cell>
          <cell r="E286" t="str">
            <v>MUNICIPALIDADES</v>
          </cell>
          <cell r="F286">
            <v>7</v>
          </cell>
          <cell r="G286">
            <v>115</v>
          </cell>
          <cell r="H286" t="str">
            <v>MUNICIPALIDAD DE TRINIDAD</v>
          </cell>
          <cell r="I286">
            <v>11</v>
          </cell>
          <cell r="J286">
            <v>11</v>
          </cell>
          <cell r="K286">
            <v>22</v>
          </cell>
          <cell r="L286">
            <v>12</v>
          </cell>
          <cell r="M286">
            <v>8</v>
          </cell>
          <cell r="N286">
            <v>20</v>
          </cell>
        </row>
        <row r="287">
          <cell r="A287" t="str">
            <v>MUNICIPALIDAD DE EDELIRA</v>
          </cell>
          <cell r="B287">
            <v>2022</v>
          </cell>
          <cell r="C287">
            <v>6</v>
          </cell>
          <cell r="D287">
            <v>30</v>
          </cell>
          <cell r="E287" t="str">
            <v>MUNICIPALIDADES</v>
          </cell>
          <cell r="F287">
            <v>7</v>
          </cell>
          <cell r="G287">
            <v>116</v>
          </cell>
          <cell r="H287" t="str">
            <v>MUNICIPALIDAD DE EDELIRA</v>
          </cell>
          <cell r="I287">
            <v>12</v>
          </cell>
          <cell r="J287">
            <v>7</v>
          </cell>
          <cell r="K287">
            <v>19</v>
          </cell>
          <cell r="L287">
            <v>27</v>
          </cell>
          <cell r="M287">
            <v>23</v>
          </cell>
          <cell r="N287">
            <v>50</v>
          </cell>
        </row>
        <row r="288">
          <cell r="A288" t="str">
            <v>MUNICIPALIDAD DE TOMAS ROMERO PEREIRA</v>
          </cell>
          <cell r="B288">
            <v>2022</v>
          </cell>
          <cell r="C288">
            <v>6</v>
          </cell>
          <cell r="D288">
            <v>30</v>
          </cell>
          <cell r="E288" t="str">
            <v>MUNICIPALIDADES</v>
          </cell>
          <cell r="F288">
            <v>7</v>
          </cell>
          <cell r="G288">
            <v>117</v>
          </cell>
          <cell r="H288" t="str">
            <v>MUNICIPALIDAD DE TOMAS ROMERO PEREIRA</v>
          </cell>
          <cell r="I288">
            <v>15</v>
          </cell>
          <cell r="J288">
            <v>5</v>
          </cell>
          <cell r="K288">
            <v>20</v>
          </cell>
          <cell r="L288">
            <v>84</v>
          </cell>
          <cell r="M288">
            <v>45</v>
          </cell>
          <cell r="N288">
            <v>129</v>
          </cell>
        </row>
        <row r="289">
          <cell r="A289" t="str">
            <v>MUNICIPALIDAD DE ALTO VERA</v>
          </cell>
          <cell r="B289">
            <v>2022</v>
          </cell>
          <cell r="C289">
            <v>6</v>
          </cell>
          <cell r="D289">
            <v>30</v>
          </cell>
          <cell r="E289" t="str">
            <v>MUNICIPALIDADES</v>
          </cell>
          <cell r="F289">
            <v>7</v>
          </cell>
          <cell r="G289">
            <v>118</v>
          </cell>
          <cell r="H289" t="str">
            <v>MUNICIPALIDAD DE ALTO VERA</v>
          </cell>
          <cell r="I289">
            <v>13</v>
          </cell>
          <cell r="J289">
            <v>3</v>
          </cell>
          <cell r="K289">
            <v>16</v>
          </cell>
          <cell r="L289">
            <v>24</v>
          </cell>
          <cell r="M289">
            <v>4</v>
          </cell>
          <cell r="N289">
            <v>28</v>
          </cell>
        </row>
        <row r="290">
          <cell r="A290" t="str">
            <v>MUNICIPALIDAD DE LA PAZ</v>
          </cell>
          <cell r="B290">
            <v>2022</v>
          </cell>
          <cell r="C290">
            <v>6</v>
          </cell>
          <cell r="D290">
            <v>30</v>
          </cell>
          <cell r="E290" t="str">
            <v>MUNICIPALIDADES</v>
          </cell>
          <cell r="F290">
            <v>7</v>
          </cell>
          <cell r="G290">
            <v>119</v>
          </cell>
          <cell r="H290" t="str">
            <v>MUNICIPALIDAD DE LA PAZ</v>
          </cell>
          <cell r="I290">
            <v>10</v>
          </cell>
          <cell r="J290">
            <v>4</v>
          </cell>
          <cell r="K290">
            <v>14</v>
          </cell>
          <cell r="L290">
            <v>11</v>
          </cell>
          <cell r="M290">
            <v>11</v>
          </cell>
          <cell r="N290">
            <v>22</v>
          </cell>
        </row>
        <row r="291">
          <cell r="A291" t="str">
            <v>MUNICIPALIDAD DE YATYTAY</v>
          </cell>
          <cell r="B291">
            <v>2022</v>
          </cell>
          <cell r="C291">
            <v>6</v>
          </cell>
          <cell r="D291">
            <v>30</v>
          </cell>
          <cell r="E291" t="str">
            <v>MUNICIPALIDADES</v>
          </cell>
          <cell r="F291">
            <v>7</v>
          </cell>
          <cell r="G291">
            <v>120</v>
          </cell>
          <cell r="H291" t="str">
            <v>MUNICIPALIDAD DE YATYTAY</v>
          </cell>
          <cell r="I291">
            <v>13</v>
          </cell>
          <cell r="J291">
            <v>4</v>
          </cell>
          <cell r="K291">
            <v>17</v>
          </cell>
          <cell r="L291">
            <v>39</v>
          </cell>
          <cell r="M291">
            <v>16</v>
          </cell>
          <cell r="N291">
            <v>55</v>
          </cell>
        </row>
        <row r="292">
          <cell r="A292" t="str">
            <v>MUNICIPALIDAD DE SAN JUAN DEL PARANA</v>
          </cell>
          <cell r="B292">
            <v>2022</v>
          </cell>
          <cell r="C292">
            <v>6</v>
          </cell>
          <cell r="D292">
            <v>30</v>
          </cell>
          <cell r="E292" t="str">
            <v>MUNICIPALIDADES</v>
          </cell>
          <cell r="F292">
            <v>7</v>
          </cell>
          <cell r="G292">
            <v>121</v>
          </cell>
          <cell r="H292" t="str">
            <v>MUNICIPALIDAD DE SAN JUAN DEL PARANA</v>
          </cell>
          <cell r="I292">
            <v>13</v>
          </cell>
          <cell r="J292">
            <v>3</v>
          </cell>
          <cell r="K292">
            <v>16</v>
          </cell>
          <cell r="L292">
            <v>60</v>
          </cell>
          <cell r="M292">
            <v>34</v>
          </cell>
          <cell r="N292">
            <v>94</v>
          </cell>
        </row>
        <row r="293">
          <cell r="A293" t="str">
            <v>MUNICIPALIDAD DE PIRAPÓ</v>
          </cell>
          <cell r="B293">
            <v>2022</v>
          </cell>
          <cell r="C293">
            <v>6</v>
          </cell>
          <cell r="D293">
            <v>30</v>
          </cell>
          <cell r="E293" t="str">
            <v>MUNICIPALIDADES</v>
          </cell>
          <cell r="F293">
            <v>7</v>
          </cell>
          <cell r="G293">
            <v>122</v>
          </cell>
          <cell r="H293" t="str">
            <v>MUNICIPALIDAD DE PIRAPO</v>
          </cell>
          <cell r="I293">
            <v>16</v>
          </cell>
          <cell r="J293">
            <v>5</v>
          </cell>
          <cell r="K293">
            <v>21</v>
          </cell>
          <cell r="L293">
            <v>26</v>
          </cell>
          <cell r="M293">
            <v>20</v>
          </cell>
          <cell r="N293">
            <v>46</v>
          </cell>
        </row>
        <row r="294">
          <cell r="A294" t="str">
            <v>MUNICIPALIDAD DE ITAPUA POTY</v>
          </cell>
          <cell r="B294">
            <v>2022</v>
          </cell>
          <cell r="C294">
            <v>6</v>
          </cell>
          <cell r="D294">
            <v>30</v>
          </cell>
          <cell r="E294" t="str">
            <v>MUNICIPALIDADES</v>
          </cell>
          <cell r="F294">
            <v>7</v>
          </cell>
          <cell r="G294">
            <v>123</v>
          </cell>
          <cell r="H294" t="str">
            <v>MUNICIPALIDAD DE ITAPUA POTY</v>
          </cell>
          <cell r="I294">
            <v>15</v>
          </cell>
          <cell r="J294">
            <v>9</v>
          </cell>
          <cell r="K294">
            <v>24</v>
          </cell>
          <cell r="L294">
            <v>24</v>
          </cell>
          <cell r="M294">
            <v>5</v>
          </cell>
          <cell r="N294">
            <v>29</v>
          </cell>
        </row>
        <row r="295">
          <cell r="A295" t="str">
            <v>MUNICIPALIDAD DE SAN JUAN BAUTISTA</v>
          </cell>
          <cell r="B295">
            <v>2022</v>
          </cell>
          <cell r="C295">
            <v>6</v>
          </cell>
          <cell r="D295">
            <v>30</v>
          </cell>
          <cell r="E295" t="str">
            <v>MUNICIPALIDADES</v>
          </cell>
          <cell r="F295">
            <v>8</v>
          </cell>
          <cell r="G295">
            <v>124</v>
          </cell>
          <cell r="H295" t="str">
            <v>MUNICIPALIDAD DE SAN JUAN BAUSTISTA DE LAS MISIONES</v>
          </cell>
          <cell r="I295">
            <v>20</v>
          </cell>
          <cell r="J295">
            <v>14</v>
          </cell>
          <cell r="K295">
            <v>34</v>
          </cell>
          <cell r="L295">
            <v>54</v>
          </cell>
          <cell r="M295">
            <v>13</v>
          </cell>
          <cell r="N295">
            <v>67</v>
          </cell>
        </row>
        <row r="296">
          <cell r="A296" t="str">
            <v>MUNICIPALIDAD DE AYOLAS</v>
          </cell>
          <cell r="B296">
            <v>2022</v>
          </cell>
          <cell r="C296">
            <v>6</v>
          </cell>
          <cell r="D296">
            <v>30</v>
          </cell>
          <cell r="E296" t="str">
            <v>MUNICIPALIDADES</v>
          </cell>
          <cell r="F296">
            <v>8</v>
          </cell>
          <cell r="G296">
            <v>125</v>
          </cell>
          <cell r="H296" t="str">
            <v>MUNICIPALIDAD DE AYOLAS</v>
          </cell>
          <cell r="I296">
            <v>18</v>
          </cell>
          <cell r="J296">
            <v>16</v>
          </cell>
          <cell r="K296">
            <v>34</v>
          </cell>
          <cell r="L296">
            <v>65</v>
          </cell>
          <cell r="M296">
            <v>41</v>
          </cell>
          <cell r="N296">
            <v>106</v>
          </cell>
        </row>
        <row r="297">
          <cell r="A297" t="str">
            <v>MUNICIPALIDAD DE SAN IGNACIO</v>
          </cell>
          <cell r="B297">
            <v>2022</v>
          </cell>
          <cell r="C297">
            <v>6</v>
          </cell>
          <cell r="D297">
            <v>30</v>
          </cell>
          <cell r="E297" t="str">
            <v>MUNICIPALIDADES</v>
          </cell>
          <cell r="F297">
            <v>8</v>
          </cell>
          <cell r="G297">
            <v>126</v>
          </cell>
          <cell r="H297" t="str">
            <v>MUNICIPALIDAD DE SAN IGNACIO GUAZU</v>
          </cell>
          <cell r="I297">
            <v>27</v>
          </cell>
          <cell r="J297">
            <v>12</v>
          </cell>
          <cell r="K297">
            <v>39</v>
          </cell>
          <cell r="L297">
            <v>88</v>
          </cell>
          <cell r="M297">
            <v>45</v>
          </cell>
          <cell r="N297">
            <v>133</v>
          </cell>
        </row>
        <row r="298">
          <cell r="A298" t="str">
            <v>MUNICIPALIDAD DE SAN MIGUEL</v>
          </cell>
          <cell r="B298">
            <v>2022</v>
          </cell>
          <cell r="C298">
            <v>6</v>
          </cell>
          <cell r="D298">
            <v>30</v>
          </cell>
          <cell r="E298" t="str">
            <v>MUNICIPALIDADES</v>
          </cell>
          <cell r="F298">
            <v>8</v>
          </cell>
          <cell r="G298">
            <v>127</v>
          </cell>
          <cell r="H298" t="str">
            <v>MUNICIPALIDAD DE SAN MIGUEL MISIONES</v>
          </cell>
          <cell r="I298">
            <v>11</v>
          </cell>
          <cell r="J298">
            <v>8</v>
          </cell>
          <cell r="K298">
            <v>19</v>
          </cell>
          <cell r="L298">
            <v>30</v>
          </cell>
          <cell r="M298">
            <v>10</v>
          </cell>
          <cell r="N298">
            <v>40</v>
          </cell>
        </row>
        <row r="299">
          <cell r="A299" t="str">
            <v>MUNICIPALIDAD DE SANTA MARÍA</v>
          </cell>
          <cell r="B299">
            <v>2022</v>
          </cell>
          <cell r="C299">
            <v>6</v>
          </cell>
          <cell r="D299">
            <v>30</v>
          </cell>
          <cell r="E299" t="str">
            <v>MUNICIPALIDADES</v>
          </cell>
          <cell r="F299">
            <v>8</v>
          </cell>
          <cell r="G299">
            <v>129</v>
          </cell>
          <cell r="H299" t="str">
            <v>MUNICIPALIDAD DE SANTA MARIA</v>
          </cell>
          <cell r="I299">
            <v>15</v>
          </cell>
          <cell r="J299">
            <v>5</v>
          </cell>
          <cell r="K299">
            <v>20</v>
          </cell>
          <cell r="L299">
            <v>16</v>
          </cell>
          <cell r="M299">
            <v>14</v>
          </cell>
          <cell r="N299">
            <v>30</v>
          </cell>
        </row>
        <row r="300">
          <cell r="A300" t="str">
            <v>MUNICIPALIDAD DE SANTA ROSA MISIONES</v>
          </cell>
          <cell r="B300">
            <v>2022</v>
          </cell>
          <cell r="C300">
            <v>6</v>
          </cell>
          <cell r="D300">
            <v>30</v>
          </cell>
          <cell r="E300" t="str">
            <v>MUNICIPALIDADES</v>
          </cell>
          <cell r="F300">
            <v>8</v>
          </cell>
          <cell r="G300">
            <v>130</v>
          </cell>
          <cell r="H300" t="str">
            <v>MUNICIPALIDAD DE SANTA ROSA MISIONES</v>
          </cell>
          <cell r="I300">
            <v>13</v>
          </cell>
          <cell r="J300">
            <v>7</v>
          </cell>
          <cell r="K300">
            <v>20</v>
          </cell>
          <cell r="L300">
            <v>43</v>
          </cell>
          <cell r="M300">
            <v>27</v>
          </cell>
          <cell r="N300">
            <v>70</v>
          </cell>
        </row>
        <row r="301">
          <cell r="A301" t="str">
            <v>MUNICIPALIDAD DE SANTIAGO</v>
          </cell>
          <cell r="B301">
            <v>2022</v>
          </cell>
          <cell r="C301">
            <v>6</v>
          </cell>
          <cell r="D301">
            <v>30</v>
          </cell>
          <cell r="E301" t="str">
            <v>MUNICIPALIDADES</v>
          </cell>
          <cell r="F301">
            <v>8</v>
          </cell>
          <cell r="G301">
            <v>131</v>
          </cell>
          <cell r="H301" t="str">
            <v>MUNICIPALIDAD DE SANTIAGO</v>
          </cell>
          <cell r="I301">
            <v>12</v>
          </cell>
          <cell r="J301">
            <v>7</v>
          </cell>
          <cell r="K301">
            <v>19</v>
          </cell>
          <cell r="L301">
            <v>22</v>
          </cell>
          <cell r="M301">
            <v>20</v>
          </cell>
          <cell r="N301">
            <v>42</v>
          </cell>
        </row>
        <row r="302">
          <cell r="A302" t="str">
            <v>MUNICIPALIDAD DE VILLA FLORIDA</v>
          </cell>
          <cell r="B302">
            <v>2022</v>
          </cell>
          <cell r="C302">
            <v>6</v>
          </cell>
          <cell r="D302">
            <v>30</v>
          </cell>
          <cell r="E302" t="str">
            <v>MUNICIPALIDADES</v>
          </cell>
          <cell r="F302">
            <v>8</v>
          </cell>
          <cell r="G302">
            <v>132</v>
          </cell>
          <cell r="H302" t="str">
            <v>MUNICIPALIDAD DE VILLA FLORIDA</v>
          </cell>
          <cell r="I302">
            <v>11</v>
          </cell>
          <cell r="J302">
            <v>5</v>
          </cell>
          <cell r="K302">
            <v>16</v>
          </cell>
          <cell r="L302">
            <v>46</v>
          </cell>
          <cell r="M302">
            <v>13</v>
          </cell>
          <cell r="N302">
            <v>59</v>
          </cell>
        </row>
        <row r="303">
          <cell r="A303" t="str">
            <v>MUNICIPALIDAD DE YABEBYRY</v>
          </cell>
          <cell r="B303">
            <v>2022</v>
          </cell>
          <cell r="C303">
            <v>6</v>
          </cell>
          <cell r="D303">
            <v>30</v>
          </cell>
          <cell r="E303" t="str">
            <v>MUNICIPALIDADES</v>
          </cell>
          <cell r="F303">
            <v>8</v>
          </cell>
          <cell r="G303">
            <v>133</v>
          </cell>
          <cell r="H303" t="str">
            <v>MUNICIPALIDAD DE YABEBYRY</v>
          </cell>
          <cell r="I303">
            <v>9</v>
          </cell>
          <cell r="J303">
            <v>6</v>
          </cell>
          <cell r="K303">
            <v>15</v>
          </cell>
          <cell r="L303">
            <v>13</v>
          </cell>
          <cell r="M303">
            <v>7</v>
          </cell>
          <cell r="N303">
            <v>20</v>
          </cell>
        </row>
        <row r="304">
          <cell r="A304" t="str">
            <v>MUNICIPALIDAD DE PARAGUARI</v>
          </cell>
          <cell r="B304">
            <v>2022</v>
          </cell>
          <cell r="C304">
            <v>6</v>
          </cell>
          <cell r="D304">
            <v>30</v>
          </cell>
          <cell r="E304" t="str">
            <v>MUNICIPALIDADES</v>
          </cell>
          <cell r="F304">
            <v>9</v>
          </cell>
          <cell r="G304">
            <v>134</v>
          </cell>
          <cell r="H304" t="str">
            <v>MUNICIPALIDAD DE PARAGUARI</v>
          </cell>
          <cell r="I304">
            <v>34</v>
          </cell>
          <cell r="J304">
            <v>24</v>
          </cell>
          <cell r="K304">
            <v>58</v>
          </cell>
          <cell r="L304">
            <v>91</v>
          </cell>
          <cell r="M304">
            <v>88</v>
          </cell>
          <cell r="N304">
            <v>179</v>
          </cell>
        </row>
        <row r="305">
          <cell r="A305" t="str">
            <v>MUNICIPALIDAD DE ACAHAY</v>
          </cell>
          <cell r="B305">
            <v>2022</v>
          </cell>
          <cell r="C305">
            <v>3</v>
          </cell>
          <cell r="D305">
            <v>30</v>
          </cell>
          <cell r="E305" t="str">
            <v>MUNICIPALIDADES</v>
          </cell>
          <cell r="F305">
            <v>9</v>
          </cell>
          <cell r="G305">
            <v>135</v>
          </cell>
          <cell r="H305" t="str">
            <v>MUNICIPALIDAD DE ACAHAY</v>
          </cell>
          <cell r="I305">
            <v>6</v>
          </cell>
          <cell r="J305">
            <v>5</v>
          </cell>
          <cell r="K305">
            <v>11</v>
          </cell>
          <cell r="L305">
            <v>15</v>
          </cell>
          <cell r="M305">
            <v>11</v>
          </cell>
          <cell r="N305">
            <v>26</v>
          </cell>
        </row>
        <row r="306">
          <cell r="A306" t="str">
            <v>MUNICIPALIDAD DE CAAPUCÚ</v>
          </cell>
          <cell r="B306">
            <v>2021</v>
          </cell>
          <cell r="C306">
            <v>11</v>
          </cell>
          <cell r="D306">
            <v>30</v>
          </cell>
          <cell r="E306" t="str">
            <v>MUNICIPALIDADES</v>
          </cell>
          <cell r="F306">
            <v>9</v>
          </cell>
          <cell r="G306">
            <v>136</v>
          </cell>
          <cell r="H306" t="str">
            <v>MUNICIPALIDAD DE CAAPUCU</v>
          </cell>
          <cell r="I306">
            <v>26</v>
          </cell>
          <cell r="J306">
            <v>15</v>
          </cell>
          <cell r="K306">
            <v>41</v>
          </cell>
          <cell r="L306">
            <v>43</v>
          </cell>
          <cell r="M306">
            <v>28</v>
          </cell>
          <cell r="N306">
            <v>71</v>
          </cell>
        </row>
        <row r="307">
          <cell r="A307" t="str">
            <v>MUNICIPALIDAD DE GENERAL BERNARDINO CABALLERO</v>
          </cell>
          <cell r="B307">
            <v>2022</v>
          </cell>
          <cell r="C307">
            <v>6</v>
          </cell>
          <cell r="D307">
            <v>30</v>
          </cell>
          <cell r="E307" t="str">
            <v>MUNICIPALIDADES</v>
          </cell>
          <cell r="F307">
            <v>9</v>
          </cell>
          <cell r="G307">
            <v>137</v>
          </cell>
          <cell r="H307" t="str">
            <v>MUNICIPALIDAD DE GENERAL CABALLERO</v>
          </cell>
          <cell r="I307">
            <v>11</v>
          </cell>
          <cell r="J307">
            <v>2</v>
          </cell>
          <cell r="K307">
            <v>13</v>
          </cell>
          <cell r="L307">
            <v>22</v>
          </cell>
          <cell r="M307">
            <v>9</v>
          </cell>
          <cell r="N307">
            <v>31</v>
          </cell>
        </row>
        <row r="308">
          <cell r="A308" t="str">
            <v>MUNICIPALIDAD DE CARAPEGUÁ</v>
          </cell>
          <cell r="B308">
            <v>2022</v>
          </cell>
          <cell r="C308">
            <v>6</v>
          </cell>
          <cell r="D308">
            <v>30</v>
          </cell>
          <cell r="E308" t="str">
            <v>MUNICIPALIDADES</v>
          </cell>
          <cell r="F308">
            <v>9</v>
          </cell>
          <cell r="G308">
            <v>138</v>
          </cell>
          <cell r="H308" t="str">
            <v>MUNICIPALIDAD DE CARAPEGUA</v>
          </cell>
          <cell r="I308">
            <v>33</v>
          </cell>
          <cell r="J308">
            <v>14</v>
          </cell>
          <cell r="K308">
            <v>47</v>
          </cell>
          <cell r="L308">
            <v>70</v>
          </cell>
          <cell r="M308">
            <v>31</v>
          </cell>
          <cell r="N308">
            <v>101</v>
          </cell>
        </row>
        <row r="309">
          <cell r="A309" t="str">
            <v>MUNICIPALIDAD DE ESCOBAR</v>
          </cell>
          <cell r="B309">
            <v>2022</v>
          </cell>
          <cell r="C309">
            <v>6</v>
          </cell>
          <cell r="D309">
            <v>30</v>
          </cell>
          <cell r="E309" t="str">
            <v>MUNICIPALIDADES</v>
          </cell>
          <cell r="F309">
            <v>9</v>
          </cell>
          <cell r="G309">
            <v>139</v>
          </cell>
          <cell r="H309" t="str">
            <v>MUNICIPALIDAD DE ESCOBAR</v>
          </cell>
          <cell r="I309">
            <v>2</v>
          </cell>
          <cell r="J309">
            <v>9</v>
          </cell>
          <cell r="K309">
            <v>11</v>
          </cell>
          <cell r="L309">
            <v>25</v>
          </cell>
          <cell r="M309">
            <v>14</v>
          </cell>
          <cell r="N309">
            <v>39</v>
          </cell>
        </row>
        <row r="310">
          <cell r="A310" t="str">
            <v>MUNICIPALIDAD DE LA COLMENA</v>
          </cell>
          <cell r="B310">
            <v>2022</v>
          </cell>
          <cell r="C310">
            <v>6</v>
          </cell>
          <cell r="D310">
            <v>30</v>
          </cell>
          <cell r="E310" t="str">
            <v>MUNICIPALIDADES</v>
          </cell>
          <cell r="F310">
            <v>9</v>
          </cell>
          <cell r="G310">
            <v>140</v>
          </cell>
          <cell r="H310" t="str">
            <v>MUNICIPALIDAD DE LA COLMENA</v>
          </cell>
          <cell r="I310">
            <v>11</v>
          </cell>
          <cell r="J310">
            <v>3</v>
          </cell>
          <cell r="K310">
            <v>14</v>
          </cell>
          <cell r="L310">
            <v>19</v>
          </cell>
          <cell r="M310">
            <v>14</v>
          </cell>
          <cell r="N310">
            <v>33</v>
          </cell>
        </row>
        <row r="311">
          <cell r="A311" t="str">
            <v>MUNICIPALIDAD DE MBUYAPEY</v>
          </cell>
          <cell r="B311">
            <v>2022</v>
          </cell>
          <cell r="C311">
            <v>6</v>
          </cell>
          <cell r="D311">
            <v>30</v>
          </cell>
          <cell r="E311" t="str">
            <v>MUNICIPALIDADES</v>
          </cell>
          <cell r="F311">
            <v>9</v>
          </cell>
          <cell r="G311">
            <v>141</v>
          </cell>
          <cell r="H311" t="str">
            <v>MUNICIPALIDAD DE MBUYAPEY</v>
          </cell>
          <cell r="I311">
            <v>7</v>
          </cell>
          <cell r="J311">
            <v>6</v>
          </cell>
          <cell r="K311">
            <v>13</v>
          </cell>
          <cell r="L311">
            <v>25</v>
          </cell>
          <cell r="M311">
            <v>6</v>
          </cell>
          <cell r="N311">
            <v>31</v>
          </cell>
        </row>
        <row r="312">
          <cell r="A312" t="str">
            <v>MUNICIPALIDAD DE PIRAYÚ</v>
          </cell>
          <cell r="B312">
            <v>2022</v>
          </cell>
          <cell r="C312">
            <v>6</v>
          </cell>
          <cell r="D312">
            <v>30</v>
          </cell>
          <cell r="E312" t="str">
            <v>MUNICIPALIDADES</v>
          </cell>
          <cell r="F312">
            <v>9</v>
          </cell>
          <cell r="G312">
            <v>142</v>
          </cell>
          <cell r="H312" t="str">
            <v>MUNICIPALIDAD DE PIRAYU</v>
          </cell>
          <cell r="I312">
            <v>9</v>
          </cell>
          <cell r="J312">
            <v>7</v>
          </cell>
          <cell r="K312">
            <v>16</v>
          </cell>
          <cell r="L312">
            <v>22</v>
          </cell>
          <cell r="M312">
            <v>18</v>
          </cell>
          <cell r="N312">
            <v>40</v>
          </cell>
        </row>
        <row r="313">
          <cell r="A313" t="str">
            <v>MUNICIPALIDAD DE QUIINDY</v>
          </cell>
          <cell r="B313">
            <v>2022</v>
          </cell>
          <cell r="C313">
            <v>6</v>
          </cell>
          <cell r="D313">
            <v>30</v>
          </cell>
          <cell r="E313" t="str">
            <v>MUNICIPALIDADES</v>
          </cell>
          <cell r="F313">
            <v>9</v>
          </cell>
          <cell r="G313">
            <v>143</v>
          </cell>
          <cell r="H313" t="str">
            <v>MUNICIPALIDAD DE QUIINDY</v>
          </cell>
          <cell r="I313">
            <v>18</v>
          </cell>
          <cell r="J313">
            <v>11</v>
          </cell>
          <cell r="K313">
            <v>29</v>
          </cell>
          <cell r="L313">
            <v>48</v>
          </cell>
          <cell r="M313">
            <v>24</v>
          </cell>
          <cell r="N313">
            <v>72</v>
          </cell>
        </row>
        <row r="314">
          <cell r="A314" t="str">
            <v>MUNICIPALIDAD DE QUYQUYHO</v>
          </cell>
          <cell r="B314">
            <v>2022</v>
          </cell>
          <cell r="C314">
            <v>7</v>
          </cell>
          <cell r="D314">
            <v>30</v>
          </cell>
          <cell r="E314" t="str">
            <v>MUNICIPALIDADES</v>
          </cell>
          <cell r="F314">
            <v>9</v>
          </cell>
          <cell r="G314">
            <v>144</v>
          </cell>
          <cell r="H314" t="str">
            <v>MUNICIPALIDAD DE QUYQUYHO</v>
          </cell>
          <cell r="I314">
            <v>4</v>
          </cell>
          <cell r="J314">
            <v>7</v>
          </cell>
          <cell r="K314">
            <v>11</v>
          </cell>
          <cell r="L314">
            <v>16</v>
          </cell>
          <cell r="M314">
            <v>5</v>
          </cell>
          <cell r="N314">
            <v>21</v>
          </cell>
        </row>
        <row r="315">
          <cell r="A315" t="str">
            <v>MUNICIPALIDAD DE SAN ROQUE GONZALEZ DE SANTA CRUZ</v>
          </cell>
          <cell r="B315">
            <v>2022</v>
          </cell>
          <cell r="C315">
            <v>7</v>
          </cell>
          <cell r="D315">
            <v>30</v>
          </cell>
          <cell r="E315" t="str">
            <v>MUNICIPALIDADES</v>
          </cell>
          <cell r="F315">
            <v>9</v>
          </cell>
          <cell r="G315">
            <v>145</v>
          </cell>
          <cell r="H315" t="str">
            <v>MUNICIPALIDAD DE SAN ROQUE GONZALEZ DE SANTA CRUZ</v>
          </cell>
          <cell r="I315">
            <v>12</v>
          </cell>
          <cell r="J315">
            <v>2</v>
          </cell>
          <cell r="K315">
            <v>14</v>
          </cell>
          <cell r="L315">
            <v>7</v>
          </cell>
          <cell r="M315">
            <v>9</v>
          </cell>
          <cell r="N315">
            <v>16</v>
          </cell>
        </row>
        <row r="316">
          <cell r="A316" t="str">
            <v>MUNICIPALIDAD DE SAPUCAI</v>
          </cell>
          <cell r="B316">
            <v>2022</v>
          </cell>
          <cell r="C316">
            <v>7</v>
          </cell>
          <cell r="D316">
            <v>30</v>
          </cell>
          <cell r="E316" t="str">
            <v>MUNICIPALIDADES</v>
          </cell>
          <cell r="F316">
            <v>9</v>
          </cell>
          <cell r="G316">
            <v>146</v>
          </cell>
          <cell r="H316" t="str">
            <v>MUNICIPALIDAD DE SAPUCAI</v>
          </cell>
          <cell r="I316">
            <v>11</v>
          </cell>
          <cell r="J316">
            <v>6</v>
          </cell>
          <cell r="K316">
            <v>17</v>
          </cell>
          <cell r="L316">
            <v>12</v>
          </cell>
          <cell r="M316">
            <v>8</v>
          </cell>
          <cell r="N316">
            <v>20</v>
          </cell>
        </row>
        <row r="317">
          <cell r="A317" t="str">
            <v>MUNICIPALIDAD DE TEBICUARYMI</v>
          </cell>
          <cell r="B317">
            <v>2022</v>
          </cell>
          <cell r="C317">
            <v>6</v>
          </cell>
          <cell r="D317">
            <v>30</v>
          </cell>
          <cell r="E317" t="str">
            <v>MUNICIPALIDADES</v>
          </cell>
          <cell r="F317">
            <v>9</v>
          </cell>
          <cell r="G317">
            <v>147</v>
          </cell>
          <cell r="H317" t="str">
            <v>MUNICIPALIDAD DE TEBICUARYMI</v>
          </cell>
          <cell r="I317">
            <v>9</v>
          </cell>
          <cell r="J317">
            <v>4</v>
          </cell>
          <cell r="K317">
            <v>13</v>
          </cell>
          <cell r="L317">
            <v>13</v>
          </cell>
          <cell r="M317">
            <v>7</v>
          </cell>
          <cell r="N317">
            <v>20</v>
          </cell>
        </row>
        <row r="318">
          <cell r="A318" t="str">
            <v>MUNICIPALIDAD DE YAGUARÓN</v>
          </cell>
          <cell r="B318">
            <v>2022</v>
          </cell>
          <cell r="C318">
            <v>4</v>
          </cell>
          <cell r="D318">
            <v>30</v>
          </cell>
          <cell r="E318" t="str">
            <v>MUNICIPALIDADES</v>
          </cell>
          <cell r="F318">
            <v>9</v>
          </cell>
          <cell r="G318">
            <v>148</v>
          </cell>
          <cell r="H318" t="str">
            <v>MUNICIPALIDAD DE YAGUARON</v>
          </cell>
          <cell r="I318">
            <v>21</v>
          </cell>
          <cell r="J318">
            <v>5</v>
          </cell>
          <cell r="K318">
            <v>26</v>
          </cell>
          <cell r="L318">
            <v>47</v>
          </cell>
          <cell r="M318">
            <v>17</v>
          </cell>
          <cell r="N318">
            <v>64</v>
          </cell>
        </row>
        <row r="319">
          <cell r="A319" t="str">
            <v>MUNICIPALIDAD DE YBYCUI</v>
          </cell>
          <cell r="B319">
            <v>2022</v>
          </cell>
          <cell r="C319">
            <v>6</v>
          </cell>
          <cell r="D319">
            <v>30</v>
          </cell>
          <cell r="E319" t="str">
            <v>MUNICIPALIDADES</v>
          </cell>
          <cell r="F319">
            <v>9</v>
          </cell>
          <cell r="G319">
            <v>149</v>
          </cell>
          <cell r="H319" t="str">
            <v>MUNICIPALIDAD DE YBYCUI</v>
          </cell>
          <cell r="I319">
            <v>13</v>
          </cell>
          <cell r="J319">
            <v>7</v>
          </cell>
          <cell r="K319">
            <v>20</v>
          </cell>
          <cell r="L319">
            <v>22</v>
          </cell>
          <cell r="M319">
            <v>23</v>
          </cell>
          <cell r="N319">
            <v>45</v>
          </cell>
        </row>
        <row r="320">
          <cell r="A320" t="str">
            <v>MUNICIPALIDAD DE YBYTYMI</v>
          </cell>
          <cell r="B320">
            <v>2022</v>
          </cell>
          <cell r="C320">
            <v>6</v>
          </cell>
          <cell r="D320">
            <v>30</v>
          </cell>
          <cell r="E320" t="str">
            <v>MUNICIPALIDADES</v>
          </cell>
          <cell r="F320">
            <v>9</v>
          </cell>
          <cell r="G320">
            <v>150</v>
          </cell>
          <cell r="H320" t="str">
            <v>MUNICIPALIDAD DE YBYTYMI</v>
          </cell>
          <cell r="I320">
            <v>8</v>
          </cell>
          <cell r="J320">
            <v>3</v>
          </cell>
          <cell r="K320">
            <v>11</v>
          </cell>
          <cell r="L320">
            <v>14</v>
          </cell>
          <cell r="M320">
            <v>12</v>
          </cell>
          <cell r="N320">
            <v>26</v>
          </cell>
        </row>
        <row r="321">
          <cell r="A321" t="str">
            <v>MUNICIPALIDAD DE MARÍA ANTONIA</v>
          </cell>
          <cell r="B321">
            <v>2022</v>
          </cell>
          <cell r="C321">
            <v>6</v>
          </cell>
          <cell r="D321">
            <v>30</v>
          </cell>
          <cell r="E321" t="str">
            <v>MUNICIPALIDADES</v>
          </cell>
          <cell r="F321">
            <v>9</v>
          </cell>
          <cell r="G321">
            <v>252</v>
          </cell>
          <cell r="H321" t="str">
            <v>MUNICIPALIDAD DE MARÃA ANTONIA</v>
          </cell>
          <cell r="I321">
            <v>11</v>
          </cell>
          <cell r="J321">
            <v>0</v>
          </cell>
          <cell r="K321">
            <v>11</v>
          </cell>
          <cell r="L321">
            <v>21</v>
          </cell>
          <cell r="M321">
            <v>10</v>
          </cell>
          <cell r="N321">
            <v>31</v>
          </cell>
        </row>
        <row r="322">
          <cell r="A322" t="str">
            <v>MUNICIPALIDAD DE CIUDAD DEL ESTE</v>
          </cell>
          <cell r="B322">
            <v>2022</v>
          </cell>
          <cell r="C322">
            <v>6</v>
          </cell>
          <cell r="D322">
            <v>30</v>
          </cell>
          <cell r="E322" t="str">
            <v>MUNICIPALIDADES</v>
          </cell>
          <cell r="F322">
            <v>10</v>
          </cell>
          <cell r="G322">
            <v>151</v>
          </cell>
          <cell r="H322" t="str">
            <v>MUNICIPALIDAD DE CIUDAD DEL ESTE</v>
          </cell>
          <cell r="I322">
            <v>191</v>
          </cell>
          <cell r="J322">
            <v>143</v>
          </cell>
          <cell r="K322">
            <v>334</v>
          </cell>
          <cell r="L322">
            <v>971</v>
          </cell>
          <cell r="M322">
            <v>898</v>
          </cell>
          <cell r="N322">
            <v>1869</v>
          </cell>
        </row>
        <row r="323">
          <cell r="A323" t="str">
            <v>MUNICIPALIDAD DE PRESIDENTE FRANCO</v>
          </cell>
          <cell r="B323">
            <v>2022</v>
          </cell>
          <cell r="C323">
            <v>6</v>
          </cell>
          <cell r="D323">
            <v>30</v>
          </cell>
          <cell r="E323" t="str">
            <v>MUNICIPALIDADES</v>
          </cell>
          <cell r="F323">
            <v>10</v>
          </cell>
          <cell r="G323">
            <v>152</v>
          </cell>
          <cell r="H323" t="str">
            <v>MUNICIPALIDAD DE PRESIDENTE FRANCO</v>
          </cell>
          <cell r="I323">
            <v>59</v>
          </cell>
          <cell r="J323">
            <v>34</v>
          </cell>
          <cell r="K323">
            <v>93</v>
          </cell>
          <cell r="L323">
            <v>290</v>
          </cell>
          <cell r="M323">
            <v>142</v>
          </cell>
          <cell r="N323">
            <v>432</v>
          </cell>
        </row>
        <row r="324">
          <cell r="A324" t="str">
            <v>MUNICIPALIDAD DE DOMINGO MARTINEZ DE IRALA</v>
          </cell>
          <cell r="B324">
            <v>2022</v>
          </cell>
          <cell r="C324">
            <v>6</v>
          </cell>
          <cell r="D324">
            <v>30</v>
          </cell>
          <cell r="E324" t="str">
            <v>MUNICIPALIDADES</v>
          </cell>
          <cell r="F324">
            <v>10</v>
          </cell>
          <cell r="G324">
            <v>153</v>
          </cell>
          <cell r="H324" t="str">
            <v>MUNICIPALIDAD DE DOMINGO MARTINEZ DE IRALA</v>
          </cell>
          <cell r="I324">
            <v>9</v>
          </cell>
          <cell r="J324">
            <v>4</v>
          </cell>
          <cell r="K324">
            <v>13</v>
          </cell>
          <cell r="L324">
            <v>35</v>
          </cell>
          <cell r="M324">
            <v>11</v>
          </cell>
          <cell r="N324">
            <v>46</v>
          </cell>
        </row>
        <row r="325">
          <cell r="A325" t="str">
            <v>MUNICIPALIDAD DE DR. JUAN LEON MALLORQUIN</v>
          </cell>
          <cell r="B325">
            <v>2022</v>
          </cell>
          <cell r="C325">
            <v>6</v>
          </cell>
          <cell r="D325">
            <v>30</v>
          </cell>
          <cell r="E325" t="str">
            <v>MUNICIPALIDADES</v>
          </cell>
          <cell r="F325">
            <v>10</v>
          </cell>
          <cell r="G325">
            <v>154</v>
          </cell>
          <cell r="H325" t="str">
            <v>MUNICIPALIDAD DE JUAN LEON MALLORQUIN</v>
          </cell>
          <cell r="I325">
            <v>12</v>
          </cell>
          <cell r="J325">
            <v>7</v>
          </cell>
          <cell r="K325">
            <v>19</v>
          </cell>
          <cell r="L325">
            <v>35</v>
          </cell>
          <cell r="M325">
            <v>22</v>
          </cell>
          <cell r="N325">
            <v>57</v>
          </cell>
        </row>
        <row r="326">
          <cell r="A326" t="str">
            <v>MUNICIPALIDAD DE HERNANDARIAS</v>
          </cell>
          <cell r="B326">
            <v>2022</v>
          </cell>
          <cell r="C326">
            <v>6</v>
          </cell>
          <cell r="D326">
            <v>30</v>
          </cell>
          <cell r="E326" t="str">
            <v>MUNICIPALIDADES</v>
          </cell>
          <cell r="F326">
            <v>10</v>
          </cell>
          <cell r="G326">
            <v>155</v>
          </cell>
          <cell r="H326" t="str">
            <v>MUNICIPALIDAD DE HERNANDARIAS</v>
          </cell>
          <cell r="I326">
            <v>64</v>
          </cell>
          <cell r="J326">
            <v>49</v>
          </cell>
          <cell r="K326">
            <v>113</v>
          </cell>
          <cell r="L326">
            <v>289</v>
          </cell>
          <cell r="M326">
            <v>239</v>
          </cell>
          <cell r="N326">
            <v>528</v>
          </cell>
        </row>
        <row r="327">
          <cell r="A327" t="str">
            <v>MUNICIPALIDAD DE SANTA FE DEL PARANÁ</v>
          </cell>
          <cell r="B327">
            <v>2022</v>
          </cell>
          <cell r="C327">
            <v>6</v>
          </cell>
          <cell r="D327">
            <v>30</v>
          </cell>
          <cell r="E327" t="str">
            <v>MUNICIPALIDADES</v>
          </cell>
          <cell r="F327">
            <v>10</v>
          </cell>
          <cell r="G327">
            <v>156</v>
          </cell>
          <cell r="H327" t="str">
            <v>MUNICIPALIDAD DE SANTA FE DEL PARANA</v>
          </cell>
          <cell r="I327">
            <v>12</v>
          </cell>
          <cell r="J327">
            <v>9</v>
          </cell>
          <cell r="K327">
            <v>21</v>
          </cell>
          <cell r="L327">
            <v>14</v>
          </cell>
          <cell r="M327">
            <v>18</v>
          </cell>
          <cell r="N327">
            <v>32</v>
          </cell>
        </row>
        <row r="328">
          <cell r="A328" t="str">
            <v>MUNICIPALIDAD DE ITAKYRY</v>
          </cell>
          <cell r="B328">
            <v>2022</v>
          </cell>
          <cell r="C328">
            <v>6</v>
          </cell>
          <cell r="D328">
            <v>30</v>
          </cell>
          <cell r="E328" t="str">
            <v>MUNICIPALIDADES</v>
          </cell>
          <cell r="F328">
            <v>10</v>
          </cell>
          <cell r="G328">
            <v>157</v>
          </cell>
          <cell r="H328" t="str">
            <v>MUNICIPALIDAD DE ITAKYRY</v>
          </cell>
          <cell r="I328">
            <v>20</v>
          </cell>
          <cell r="J328">
            <v>6</v>
          </cell>
          <cell r="K328">
            <v>26</v>
          </cell>
          <cell r="L328">
            <v>49</v>
          </cell>
          <cell r="M328">
            <v>16</v>
          </cell>
          <cell r="N328">
            <v>65</v>
          </cell>
        </row>
        <row r="329">
          <cell r="A329" t="str">
            <v>MUNICIPALIDAD DE JUAN E. O'LEARY</v>
          </cell>
          <cell r="B329">
            <v>2022</v>
          </cell>
          <cell r="C329">
            <v>6</v>
          </cell>
          <cell r="D329">
            <v>30</v>
          </cell>
          <cell r="E329" t="str">
            <v>MUNICIPALIDADES</v>
          </cell>
          <cell r="F329">
            <v>10</v>
          </cell>
          <cell r="G329">
            <v>158</v>
          </cell>
          <cell r="H329" t="str">
            <v>MUNICIPALIDAD DE JUAN E. O'LEARY</v>
          </cell>
          <cell r="I329">
            <v>11</v>
          </cell>
          <cell r="J329">
            <v>7</v>
          </cell>
          <cell r="K329">
            <v>18</v>
          </cell>
          <cell r="L329">
            <v>25</v>
          </cell>
          <cell r="M329">
            <v>17</v>
          </cell>
          <cell r="N329">
            <v>42</v>
          </cell>
        </row>
        <row r="330">
          <cell r="A330" t="str">
            <v>MUNICIPALIDAD DE ÑACUNDAY</v>
          </cell>
          <cell r="B330">
            <v>2022</v>
          </cell>
          <cell r="C330">
            <v>7</v>
          </cell>
          <cell r="D330">
            <v>30</v>
          </cell>
          <cell r="E330" t="str">
            <v>MUNICIPALIDADES</v>
          </cell>
          <cell r="F330">
            <v>10</v>
          </cell>
          <cell r="G330">
            <v>159</v>
          </cell>
          <cell r="H330" t="str">
            <v>MUNICIPALIDAD DE Ã‘ACUNDAY</v>
          </cell>
          <cell r="I330">
            <v>19</v>
          </cell>
          <cell r="J330">
            <v>3</v>
          </cell>
          <cell r="K330">
            <v>22</v>
          </cell>
          <cell r="L330">
            <v>13</v>
          </cell>
          <cell r="M330">
            <v>12</v>
          </cell>
          <cell r="N330">
            <v>25</v>
          </cell>
        </row>
        <row r="331">
          <cell r="A331" t="str">
            <v>MUNICIPALIDAD DE YGUAZÚ</v>
          </cell>
          <cell r="B331">
            <v>2022</v>
          </cell>
          <cell r="C331">
            <v>6</v>
          </cell>
          <cell r="D331">
            <v>30</v>
          </cell>
          <cell r="E331" t="str">
            <v>MUNICIPALIDADES</v>
          </cell>
          <cell r="F331">
            <v>10</v>
          </cell>
          <cell r="G331">
            <v>160</v>
          </cell>
          <cell r="H331" t="str">
            <v>MUNICIPALIDAD DE YGUAZU</v>
          </cell>
          <cell r="I331">
            <v>17</v>
          </cell>
          <cell r="J331">
            <v>8</v>
          </cell>
          <cell r="K331">
            <v>25</v>
          </cell>
          <cell r="L331">
            <v>26</v>
          </cell>
          <cell r="M331">
            <v>3</v>
          </cell>
          <cell r="N331">
            <v>29</v>
          </cell>
        </row>
        <row r="332">
          <cell r="A332" t="str">
            <v>MUNICIPALIDAD DE LOS CEDRALES</v>
          </cell>
          <cell r="B332">
            <v>2022</v>
          </cell>
          <cell r="C332">
            <v>7</v>
          </cell>
          <cell r="D332">
            <v>30</v>
          </cell>
          <cell r="E332" t="str">
            <v>MUNICIPALIDADES</v>
          </cell>
          <cell r="F332">
            <v>10</v>
          </cell>
          <cell r="G332">
            <v>161</v>
          </cell>
          <cell r="H332" t="str">
            <v>MUNICIPALIDAD DE LOS CEDRALES</v>
          </cell>
          <cell r="I332">
            <v>18</v>
          </cell>
          <cell r="J332">
            <v>7</v>
          </cell>
          <cell r="K332">
            <v>25</v>
          </cell>
          <cell r="L332">
            <v>34</v>
          </cell>
          <cell r="M332">
            <v>18</v>
          </cell>
          <cell r="N332">
            <v>52</v>
          </cell>
        </row>
        <row r="333">
          <cell r="A333" t="str">
            <v>MUNICIPALIDAD DE MINGA GUAZU</v>
          </cell>
          <cell r="B333">
            <v>2022</v>
          </cell>
          <cell r="C333">
            <v>6</v>
          </cell>
          <cell r="D333">
            <v>30</v>
          </cell>
          <cell r="E333" t="str">
            <v>MUNICIPALIDADES</v>
          </cell>
          <cell r="F333">
            <v>10</v>
          </cell>
          <cell r="G333">
            <v>162</v>
          </cell>
          <cell r="H333" t="str">
            <v>MUNICIPALIDAD DE MINGA GUAZU</v>
          </cell>
          <cell r="I333">
            <v>56</v>
          </cell>
          <cell r="J333">
            <v>37</v>
          </cell>
          <cell r="K333">
            <v>93</v>
          </cell>
          <cell r="L333">
            <v>128</v>
          </cell>
          <cell r="M333">
            <v>44</v>
          </cell>
          <cell r="N333">
            <v>172</v>
          </cell>
        </row>
        <row r="334">
          <cell r="A334" t="str">
            <v>MUNICIPALIDAD DE SAN CRISTÓBAL</v>
          </cell>
          <cell r="B334">
            <v>2022</v>
          </cell>
          <cell r="C334">
            <v>6</v>
          </cell>
          <cell r="D334">
            <v>30</v>
          </cell>
          <cell r="E334" t="str">
            <v>MUNICIPALIDADES</v>
          </cell>
          <cell r="F334">
            <v>10</v>
          </cell>
          <cell r="G334">
            <v>163</v>
          </cell>
          <cell r="H334" t="str">
            <v>MUNICIPALIDAD DE SAN CRISTOBAL</v>
          </cell>
          <cell r="I334">
            <v>13</v>
          </cell>
          <cell r="J334">
            <v>4</v>
          </cell>
          <cell r="K334">
            <v>17</v>
          </cell>
          <cell r="L334">
            <v>20</v>
          </cell>
          <cell r="M334">
            <v>9</v>
          </cell>
          <cell r="N334">
            <v>29</v>
          </cell>
        </row>
        <row r="335">
          <cell r="A335" t="str">
            <v>MUNICIPALIDAD DE SANTA RITA</v>
          </cell>
          <cell r="B335">
            <v>2022</v>
          </cell>
          <cell r="C335">
            <v>6</v>
          </cell>
          <cell r="D335">
            <v>30</v>
          </cell>
          <cell r="E335" t="str">
            <v>MUNICIPALIDADES</v>
          </cell>
          <cell r="F335">
            <v>10</v>
          </cell>
          <cell r="G335">
            <v>164</v>
          </cell>
          <cell r="H335" t="str">
            <v>MUNICIPALIDAD DE SANTA RITA</v>
          </cell>
          <cell r="I335">
            <v>76</v>
          </cell>
          <cell r="J335">
            <v>43</v>
          </cell>
          <cell r="K335">
            <v>119</v>
          </cell>
          <cell r="L335">
            <v>42</v>
          </cell>
          <cell r="M335">
            <v>23</v>
          </cell>
          <cell r="N335">
            <v>65</v>
          </cell>
        </row>
        <row r="336">
          <cell r="A336" t="str">
            <v>MUNICIPALIDAD DE NARANJAL</v>
          </cell>
          <cell r="B336">
            <v>2022</v>
          </cell>
          <cell r="C336">
            <v>6</v>
          </cell>
          <cell r="D336">
            <v>30</v>
          </cell>
          <cell r="E336" t="str">
            <v>MUNICIPALIDADES</v>
          </cell>
          <cell r="F336">
            <v>10</v>
          </cell>
          <cell r="G336">
            <v>165</v>
          </cell>
          <cell r="H336" t="str">
            <v>MUNICIPALIDAD DE NARANJAL</v>
          </cell>
          <cell r="I336">
            <v>15</v>
          </cell>
          <cell r="J336">
            <v>5</v>
          </cell>
          <cell r="K336">
            <v>20</v>
          </cell>
          <cell r="L336">
            <v>24</v>
          </cell>
          <cell r="M336">
            <v>10</v>
          </cell>
          <cell r="N336">
            <v>34</v>
          </cell>
        </row>
        <row r="337">
          <cell r="A337" t="str">
            <v>MUNICIPALIDAD DE SANTA ROSA DEL MONDAY</v>
          </cell>
          <cell r="B337">
            <v>2022</v>
          </cell>
          <cell r="C337">
            <v>7</v>
          </cell>
          <cell r="D337">
            <v>30</v>
          </cell>
          <cell r="E337" t="str">
            <v>MUNICIPALIDADES</v>
          </cell>
          <cell r="F337">
            <v>10</v>
          </cell>
          <cell r="G337">
            <v>166</v>
          </cell>
          <cell r="H337" t="str">
            <v>MUNICIPALIDAD DE STA. ROSA DEL MONDAY</v>
          </cell>
          <cell r="I337">
            <v>14</v>
          </cell>
          <cell r="J337">
            <v>9</v>
          </cell>
          <cell r="K337">
            <v>23</v>
          </cell>
          <cell r="L337">
            <v>24</v>
          </cell>
          <cell r="M337">
            <v>9</v>
          </cell>
          <cell r="N337">
            <v>33</v>
          </cell>
        </row>
        <row r="338">
          <cell r="A338" t="str">
            <v>MUNICIPALIDAD DE MINGA PORÁ</v>
          </cell>
          <cell r="B338">
            <v>2022</v>
          </cell>
          <cell r="C338">
            <v>6</v>
          </cell>
          <cell r="D338">
            <v>30</v>
          </cell>
          <cell r="E338" t="str">
            <v>MUNICIPALIDADES</v>
          </cell>
          <cell r="F338">
            <v>10</v>
          </cell>
          <cell r="G338">
            <v>167</v>
          </cell>
          <cell r="H338" t="str">
            <v>MUNICIPALIDAD DE MINGA PORA</v>
          </cell>
          <cell r="I338">
            <v>17</v>
          </cell>
          <cell r="J338">
            <v>6</v>
          </cell>
          <cell r="K338">
            <v>23</v>
          </cell>
          <cell r="L338">
            <v>38</v>
          </cell>
          <cell r="M338">
            <v>29</v>
          </cell>
          <cell r="N338">
            <v>67</v>
          </cell>
        </row>
        <row r="339">
          <cell r="A339" t="str">
            <v>MUNICIPALIDAD DE MBARACAYÚ</v>
          </cell>
          <cell r="B339">
            <v>2022</v>
          </cell>
          <cell r="C339">
            <v>6</v>
          </cell>
          <cell r="D339">
            <v>30</v>
          </cell>
          <cell r="E339" t="str">
            <v>MUNICIPALIDADES</v>
          </cell>
          <cell r="F339">
            <v>10</v>
          </cell>
          <cell r="G339">
            <v>168</v>
          </cell>
          <cell r="H339" t="str">
            <v>MUNICIPALIDAD DE MBARACAYU</v>
          </cell>
          <cell r="I339">
            <v>13</v>
          </cell>
          <cell r="J339">
            <v>8</v>
          </cell>
          <cell r="K339">
            <v>21</v>
          </cell>
          <cell r="L339">
            <v>31</v>
          </cell>
          <cell r="M339">
            <v>16</v>
          </cell>
          <cell r="N339">
            <v>47</v>
          </cell>
        </row>
        <row r="340">
          <cell r="A340" t="str">
            <v>MUNICIPALIDAD DE SAN ALBERTO</v>
          </cell>
          <cell r="B340">
            <v>2022</v>
          </cell>
          <cell r="C340">
            <v>6</v>
          </cell>
          <cell r="D340">
            <v>30</v>
          </cell>
          <cell r="E340" t="str">
            <v>MUNICIPALIDADES</v>
          </cell>
          <cell r="F340">
            <v>10</v>
          </cell>
          <cell r="G340">
            <v>169</v>
          </cell>
          <cell r="H340" t="str">
            <v>MUNICIPALIDAD DE SAN ALBERTO</v>
          </cell>
          <cell r="I340">
            <v>18</v>
          </cell>
          <cell r="J340">
            <v>8</v>
          </cell>
          <cell r="K340">
            <v>26</v>
          </cell>
          <cell r="L340">
            <v>50</v>
          </cell>
          <cell r="M340">
            <v>31</v>
          </cell>
          <cell r="N340">
            <v>81</v>
          </cell>
        </row>
        <row r="341">
          <cell r="A341" t="str">
            <v>MUNICIPALIDAD DE IRUÑA</v>
          </cell>
          <cell r="B341">
            <v>2022</v>
          </cell>
          <cell r="C341">
            <v>6</v>
          </cell>
          <cell r="D341">
            <v>30</v>
          </cell>
          <cell r="E341" t="str">
            <v>MUNICIPALIDADES</v>
          </cell>
          <cell r="F341">
            <v>10</v>
          </cell>
          <cell r="G341">
            <v>170</v>
          </cell>
          <cell r="H341" t="str">
            <v>MUNICIPALIDAD DE IRUÃ‘A</v>
          </cell>
          <cell r="I341">
            <v>17</v>
          </cell>
          <cell r="J341">
            <v>8</v>
          </cell>
          <cell r="K341">
            <v>25</v>
          </cell>
          <cell r="L341">
            <v>15</v>
          </cell>
          <cell r="M341">
            <v>4</v>
          </cell>
          <cell r="N341">
            <v>19</v>
          </cell>
        </row>
        <row r="342">
          <cell r="A342" t="str">
            <v xml:space="preserve">MUNICIPALIDAD DE TAVAPY </v>
          </cell>
          <cell r="B342">
            <v>2022</v>
          </cell>
          <cell r="C342">
            <v>6</v>
          </cell>
          <cell r="D342">
            <v>30</v>
          </cell>
          <cell r="E342" t="str">
            <v>MUNICIPALIDADES</v>
          </cell>
          <cell r="F342">
            <v>10</v>
          </cell>
          <cell r="G342">
            <v>240</v>
          </cell>
          <cell r="H342" t="str">
            <v>MUNICIPALIDAD DE TAVAPY</v>
          </cell>
          <cell r="I342">
            <v>11</v>
          </cell>
          <cell r="J342">
            <v>7</v>
          </cell>
          <cell r="K342">
            <v>18</v>
          </cell>
          <cell r="L342">
            <v>24</v>
          </cell>
          <cell r="M342">
            <v>11</v>
          </cell>
          <cell r="N342">
            <v>35</v>
          </cell>
        </row>
        <row r="343">
          <cell r="A343" t="str">
            <v>MUNICIPALIDAD DE DR. RAUL PEÑA</v>
          </cell>
          <cell r="B343">
            <v>2022</v>
          </cell>
          <cell r="C343">
            <v>6</v>
          </cell>
          <cell r="D343">
            <v>30</v>
          </cell>
          <cell r="E343" t="str">
            <v>MUNICIPALIDADES</v>
          </cell>
          <cell r="F343">
            <v>10</v>
          </cell>
          <cell r="G343">
            <v>246</v>
          </cell>
          <cell r="H343" t="str">
            <v>MUNICIPALIDAD DE DR. RAUL PENA</v>
          </cell>
          <cell r="I343">
            <v>15</v>
          </cell>
          <cell r="J343">
            <v>3</v>
          </cell>
          <cell r="K343">
            <v>18</v>
          </cell>
          <cell r="L343">
            <v>6</v>
          </cell>
          <cell r="M343">
            <v>2</v>
          </cell>
          <cell r="N343">
            <v>8</v>
          </cell>
        </row>
        <row r="344">
          <cell r="A344" t="str">
            <v>MUNICIPALIDAD DE AREGUÁ</v>
          </cell>
          <cell r="B344">
            <v>2022</v>
          </cell>
          <cell r="C344">
            <v>6</v>
          </cell>
          <cell r="D344">
            <v>30</v>
          </cell>
          <cell r="E344" t="str">
            <v>MUNICIPALIDADES</v>
          </cell>
          <cell r="F344">
            <v>11</v>
          </cell>
          <cell r="G344">
            <v>171</v>
          </cell>
          <cell r="H344" t="str">
            <v>MUNICIPALIDAD DE AREGUA</v>
          </cell>
          <cell r="I344">
            <v>28</v>
          </cell>
          <cell r="J344">
            <v>9</v>
          </cell>
          <cell r="K344">
            <v>37</v>
          </cell>
          <cell r="L344">
            <v>97</v>
          </cell>
          <cell r="M344">
            <v>83</v>
          </cell>
          <cell r="N344">
            <v>180</v>
          </cell>
        </row>
        <row r="345">
          <cell r="A345" t="str">
            <v>MUNICIPALIDAD DE CAPIATÁ</v>
          </cell>
          <cell r="B345">
            <v>2022</v>
          </cell>
          <cell r="C345">
            <v>6</v>
          </cell>
          <cell r="D345">
            <v>30</v>
          </cell>
          <cell r="E345" t="str">
            <v>MUNICIPALIDADES</v>
          </cell>
          <cell r="F345">
            <v>11</v>
          </cell>
          <cell r="G345">
            <v>172</v>
          </cell>
          <cell r="H345" t="str">
            <v>MUNICIPALIDAD DE CAPIATA</v>
          </cell>
          <cell r="I345">
            <v>88</v>
          </cell>
          <cell r="J345">
            <v>51</v>
          </cell>
          <cell r="K345">
            <v>139</v>
          </cell>
          <cell r="L345">
            <v>387</v>
          </cell>
          <cell r="M345">
            <v>445</v>
          </cell>
          <cell r="N345">
            <v>832</v>
          </cell>
        </row>
        <row r="346">
          <cell r="A346" t="str">
            <v>MUNICIPALIDAD DE FERNANDO DE LA MORA</v>
          </cell>
          <cell r="B346">
            <v>2022</v>
          </cell>
          <cell r="C346">
            <v>6</v>
          </cell>
          <cell r="D346">
            <v>30</v>
          </cell>
          <cell r="E346" t="str">
            <v>MUNICIPALIDADES</v>
          </cell>
          <cell r="F346">
            <v>11</v>
          </cell>
          <cell r="G346">
            <v>173</v>
          </cell>
          <cell r="H346" t="str">
            <v>MUNICIPALIDAD DE FERNANDO DE LA MORA</v>
          </cell>
          <cell r="I346">
            <v>216</v>
          </cell>
          <cell r="J346">
            <v>178</v>
          </cell>
          <cell r="K346">
            <v>394</v>
          </cell>
          <cell r="L346">
            <v>429</v>
          </cell>
          <cell r="M346">
            <v>324</v>
          </cell>
          <cell r="N346">
            <v>753</v>
          </cell>
        </row>
        <row r="347">
          <cell r="A347" t="str">
            <v>MUNICIPALIDAD DE GUARAMBARE</v>
          </cell>
          <cell r="B347">
            <v>2022</v>
          </cell>
          <cell r="C347">
            <v>6</v>
          </cell>
          <cell r="D347">
            <v>30</v>
          </cell>
          <cell r="E347" t="str">
            <v>MUNICIPALIDADES</v>
          </cell>
          <cell r="F347">
            <v>11</v>
          </cell>
          <cell r="G347">
            <v>174</v>
          </cell>
          <cell r="H347" t="str">
            <v>MUNICIPALIDAD DE GUARAMBARE</v>
          </cell>
          <cell r="I347">
            <v>17</v>
          </cell>
          <cell r="J347">
            <v>16</v>
          </cell>
          <cell r="K347">
            <v>33</v>
          </cell>
          <cell r="L347">
            <v>61</v>
          </cell>
          <cell r="M347">
            <v>49</v>
          </cell>
          <cell r="N347">
            <v>110</v>
          </cell>
        </row>
        <row r="348">
          <cell r="A348" t="str">
            <v>MUNICIPALIDAD DE ITÁ</v>
          </cell>
          <cell r="B348">
            <v>2022</v>
          </cell>
          <cell r="C348">
            <v>6</v>
          </cell>
          <cell r="D348">
            <v>30</v>
          </cell>
          <cell r="E348" t="str">
            <v>MUNICIPALIDADES</v>
          </cell>
          <cell r="F348">
            <v>11</v>
          </cell>
          <cell r="G348">
            <v>175</v>
          </cell>
          <cell r="H348" t="str">
            <v>MUNICIPALIDAD DE ITA</v>
          </cell>
          <cell r="I348">
            <v>12</v>
          </cell>
          <cell r="J348">
            <v>4</v>
          </cell>
          <cell r="K348">
            <v>16</v>
          </cell>
          <cell r="L348">
            <v>79</v>
          </cell>
          <cell r="M348">
            <v>42</v>
          </cell>
          <cell r="N348">
            <v>121</v>
          </cell>
        </row>
        <row r="349">
          <cell r="A349" t="str">
            <v>MUNICIPALIDAD DE ITAUGUÁ</v>
          </cell>
          <cell r="B349">
            <v>2022</v>
          </cell>
          <cell r="C349">
            <v>6</v>
          </cell>
          <cell r="D349">
            <v>30</v>
          </cell>
          <cell r="E349" t="str">
            <v>MUNICIPALIDADES</v>
          </cell>
          <cell r="F349">
            <v>11</v>
          </cell>
          <cell r="G349">
            <v>176</v>
          </cell>
          <cell r="H349" t="str">
            <v>MUNICIPALIDAD DE ITAUGUA</v>
          </cell>
          <cell r="I349">
            <v>30</v>
          </cell>
          <cell r="J349">
            <v>15</v>
          </cell>
          <cell r="K349">
            <v>45</v>
          </cell>
          <cell r="L349">
            <v>188</v>
          </cell>
          <cell r="M349">
            <v>179</v>
          </cell>
          <cell r="N349">
            <v>367</v>
          </cell>
        </row>
        <row r="350">
          <cell r="A350" t="str">
            <v>MUNICIPALIDAD DE LAMBARÉ</v>
          </cell>
          <cell r="B350">
            <v>2022</v>
          </cell>
          <cell r="C350">
            <v>6</v>
          </cell>
          <cell r="D350">
            <v>30</v>
          </cell>
          <cell r="E350" t="str">
            <v>MUNICIPALIDADES</v>
          </cell>
          <cell r="F350">
            <v>11</v>
          </cell>
          <cell r="G350">
            <v>177</v>
          </cell>
          <cell r="H350" t="str">
            <v>MUNICIPALIDAD DE LAMBARE</v>
          </cell>
          <cell r="I350">
            <v>148</v>
          </cell>
          <cell r="J350">
            <v>108</v>
          </cell>
          <cell r="K350">
            <v>256</v>
          </cell>
          <cell r="L350">
            <v>309</v>
          </cell>
          <cell r="M350">
            <v>211</v>
          </cell>
          <cell r="N350">
            <v>520</v>
          </cell>
        </row>
        <row r="351">
          <cell r="A351" t="str">
            <v>MUNICIPALIDAD DE LIMPIO</v>
          </cell>
          <cell r="B351">
            <v>2022</v>
          </cell>
          <cell r="C351">
            <v>6</v>
          </cell>
          <cell r="D351">
            <v>30</v>
          </cell>
          <cell r="E351" t="str">
            <v>MUNICIPALIDADES</v>
          </cell>
          <cell r="F351">
            <v>11</v>
          </cell>
          <cell r="G351">
            <v>178</v>
          </cell>
          <cell r="H351" t="str">
            <v>MUNICIPALIDAD DE LIMPIO</v>
          </cell>
          <cell r="I351">
            <v>82</v>
          </cell>
          <cell r="J351">
            <v>49</v>
          </cell>
          <cell r="K351">
            <v>131</v>
          </cell>
          <cell r="L351">
            <v>101</v>
          </cell>
          <cell r="M351">
            <v>104</v>
          </cell>
          <cell r="N351">
            <v>205</v>
          </cell>
        </row>
        <row r="352">
          <cell r="A352" t="str">
            <v>MUNICIPALIDAD DE LUQUE</v>
          </cell>
          <cell r="B352">
            <v>2022</v>
          </cell>
          <cell r="C352">
            <v>6</v>
          </cell>
          <cell r="D352">
            <v>30</v>
          </cell>
          <cell r="E352" t="str">
            <v>MUNICIPALIDADES</v>
          </cell>
          <cell r="F352">
            <v>11</v>
          </cell>
          <cell r="G352">
            <v>179</v>
          </cell>
          <cell r="H352" t="str">
            <v>MUNICIPALIDAD DE LUQUE</v>
          </cell>
          <cell r="I352">
            <v>110</v>
          </cell>
          <cell r="J352">
            <v>77</v>
          </cell>
          <cell r="K352">
            <v>187</v>
          </cell>
          <cell r="L352">
            <v>389</v>
          </cell>
          <cell r="M352">
            <v>281</v>
          </cell>
          <cell r="N352">
            <v>670</v>
          </cell>
        </row>
        <row r="353">
          <cell r="A353" t="str">
            <v>MUNICIPALIDAD DE MARIANO ROQUE ALONSO</v>
          </cell>
          <cell r="B353">
            <v>2022</v>
          </cell>
          <cell r="C353">
            <v>6</v>
          </cell>
          <cell r="D353">
            <v>30</v>
          </cell>
          <cell r="E353" t="str">
            <v>MUNICIPALIDADES</v>
          </cell>
          <cell r="F353">
            <v>11</v>
          </cell>
          <cell r="G353">
            <v>180</v>
          </cell>
          <cell r="H353" t="str">
            <v>MUNICIPALIDAD DE MARIANO ROQUE ALONSO</v>
          </cell>
          <cell r="I353">
            <v>109</v>
          </cell>
          <cell r="J353">
            <v>126</v>
          </cell>
          <cell r="K353">
            <v>235</v>
          </cell>
          <cell r="L353">
            <v>176</v>
          </cell>
          <cell r="M353">
            <v>177</v>
          </cell>
          <cell r="N353">
            <v>353</v>
          </cell>
        </row>
        <row r="354">
          <cell r="A354" t="str">
            <v>MUNICIPALIDAD DE NUEVA ITALIA</v>
          </cell>
          <cell r="B354">
            <v>2022</v>
          </cell>
          <cell r="C354">
            <v>6</v>
          </cell>
          <cell r="D354">
            <v>30</v>
          </cell>
          <cell r="E354" t="str">
            <v>MUNICIPALIDADES</v>
          </cell>
          <cell r="F354">
            <v>11</v>
          </cell>
          <cell r="G354">
            <v>181</v>
          </cell>
          <cell r="H354" t="str">
            <v>MUNICIPALIDAD DE NUEVA ITALIA</v>
          </cell>
          <cell r="I354">
            <v>13</v>
          </cell>
          <cell r="J354">
            <v>3</v>
          </cell>
          <cell r="K354">
            <v>16</v>
          </cell>
          <cell r="L354">
            <v>25</v>
          </cell>
          <cell r="M354">
            <v>22</v>
          </cell>
          <cell r="N354">
            <v>47</v>
          </cell>
        </row>
        <row r="355">
          <cell r="A355" t="str">
            <v>MUNICIPALIDAD DE ÑEMBY</v>
          </cell>
          <cell r="B355">
            <v>2022</v>
          </cell>
          <cell r="C355">
            <v>6</v>
          </cell>
          <cell r="D355">
            <v>30</v>
          </cell>
          <cell r="E355" t="str">
            <v>MUNICIPALIDADES</v>
          </cell>
          <cell r="F355">
            <v>11</v>
          </cell>
          <cell r="G355">
            <v>182</v>
          </cell>
          <cell r="H355" t="str">
            <v>MUNICIPALIDAD DE Ã‘EMBY</v>
          </cell>
          <cell r="I355">
            <v>47</v>
          </cell>
          <cell r="J355">
            <v>13</v>
          </cell>
          <cell r="K355">
            <v>60</v>
          </cell>
          <cell r="L355">
            <v>244</v>
          </cell>
          <cell r="M355">
            <v>112</v>
          </cell>
          <cell r="N355">
            <v>356</v>
          </cell>
        </row>
        <row r="356">
          <cell r="A356" t="str">
            <v>MUNICIPALIDAD DE SAN ANTONIO</v>
          </cell>
          <cell r="B356">
            <v>2022</v>
          </cell>
          <cell r="C356">
            <v>6</v>
          </cell>
          <cell r="D356">
            <v>30</v>
          </cell>
          <cell r="E356" t="str">
            <v>MUNICIPALIDADES</v>
          </cell>
          <cell r="F356">
            <v>11</v>
          </cell>
          <cell r="G356">
            <v>183</v>
          </cell>
          <cell r="H356" t="str">
            <v>MUNICIPALIDAD DE SAN ANTONIO</v>
          </cell>
          <cell r="I356">
            <v>19</v>
          </cell>
          <cell r="J356">
            <v>6</v>
          </cell>
          <cell r="K356">
            <v>25</v>
          </cell>
          <cell r="L356">
            <v>108</v>
          </cell>
          <cell r="M356">
            <v>77</v>
          </cell>
          <cell r="N356">
            <v>185</v>
          </cell>
        </row>
        <row r="357">
          <cell r="A357" t="str">
            <v>MUNICIPALIDAD DE SAN LORENZO</v>
          </cell>
          <cell r="B357">
            <v>2022</v>
          </cell>
          <cell r="C357">
            <v>6</v>
          </cell>
          <cell r="D357">
            <v>30</v>
          </cell>
          <cell r="E357" t="str">
            <v>MUNICIPALIDADES</v>
          </cell>
          <cell r="F357">
            <v>11</v>
          </cell>
          <cell r="G357">
            <v>184</v>
          </cell>
          <cell r="H357" t="str">
            <v>MUNICIPALIDAD DE SAN LORENZO</v>
          </cell>
          <cell r="I357">
            <v>286</v>
          </cell>
          <cell r="J357">
            <v>222</v>
          </cell>
          <cell r="K357">
            <v>508</v>
          </cell>
          <cell r="L357">
            <v>516</v>
          </cell>
          <cell r="M357">
            <v>386</v>
          </cell>
          <cell r="N357">
            <v>902</v>
          </cell>
        </row>
        <row r="358">
          <cell r="A358" t="str">
            <v>MUNICIPALIDAD DE VILLA ELISA</v>
          </cell>
          <cell r="B358">
            <v>2022</v>
          </cell>
          <cell r="C358">
            <v>6</v>
          </cell>
          <cell r="D358">
            <v>30</v>
          </cell>
          <cell r="E358" t="str">
            <v>MUNICIPALIDADES</v>
          </cell>
          <cell r="F358">
            <v>11</v>
          </cell>
          <cell r="G358">
            <v>185</v>
          </cell>
          <cell r="H358" t="str">
            <v>MUNICIPALIDAD DE VILLA ELISA</v>
          </cell>
          <cell r="I358">
            <v>52</v>
          </cell>
          <cell r="J358">
            <v>70</v>
          </cell>
          <cell r="K358">
            <v>122</v>
          </cell>
          <cell r="L358">
            <v>148</v>
          </cell>
          <cell r="M358">
            <v>107</v>
          </cell>
          <cell r="N358">
            <v>255</v>
          </cell>
        </row>
        <row r="359">
          <cell r="A359" t="str">
            <v>MUNICIPALIDAD DE VILLETA</v>
          </cell>
          <cell r="B359">
            <v>2022</v>
          </cell>
          <cell r="C359">
            <v>6</v>
          </cell>
          <cell r="D359">
            <v>30</v>
          </cell>
          <cell r="E359" t="str">
            <v>MUNICIPALIDADES</v>
          </cell>
          <cell r="F359">
            <v>11</v>
          </cell>
          <cell r="G359">
            <v>186</v>
          </cell>
          <cell r="H359" t="str">
            <v>MUNICIPALIDAD DE VILLETA</v>
          </cell>
          <cell r="I359">
            <v>27</v>
          </cell>
          <cell r="J359">
            <v>22</v>
          </cell>
          <cell r="K359">
            <v>49</v>
          </cell>
          <cell r="L359">
            <v>91</v>
          </cell>
          <cell r="M359">
            <v>64</v>
          </cell>
          <cell r="N359">
            <v>155</v>
          </cell>
        </row>
        <row r="360">
          <cell r="A360" t="str">
            <v>MUNICIPALIDAD DE YPACARAI</v>
          </cell>
          <cell r="B360">
            <v>2022</v>
          </cell>
          <cell r="C360">
            <v>6</v>
          </cell>
          <cell r="D360">
            <v>30</v>
          </cell>
          <cell r="E360" t="str">
            <v>MUNICIPALIDADES</v>
          </cell>
          <cell r="F360">
            <v>11</v>
          </cell>
          <cell r="G360">
            <v>187</v>
          </cell>
          <cell r="H360" t="str">
            <v>MUNICIPALIDAD DE YPACARAI</v>
          </cell>
          <cell r="I360">
            <v>29</v>
          </cell>
          <cell r="J360">
            <v>18</v>
          </cell>
          <cell r="K360">
            <v>47</v>
          </cell>
          <cell r="L360">
            <v>67</v>
          </cell>
          <cell r="M360">
            <v>24</v>
          </cell>
          <cell r="N360">
            <v>91</v>
          </cell>
        </row>
        <row r="361">
          <cell r="A361" t="str">
            <v>MUNICIPALIDAD DE YPANE</v>
          </cell>
          <cell r="B361">
            <v>2022</v>
          </cell>
          <cell r="C361">
            <v>6</v>
          </cell>
          <cell r="D361">
            <v>30</v>
          </cell>
          <cell r="E361" t="str">
            <v>MUNICIPALIDADES</v>
          </cell>
          <cell r="F361">
            <v>11</v>
          </cell>
          <cell r="G361">
            <v>188</v>
          </cell>
          <cell r="H361" t="str">
            <v>MUNICIPALIDAD DE YPANE</v>
          </cell>
          <cell r="I361">
            <v>13</v>
          </cell>
          <cell r="J361">
            <v>1</v>
          </cell>
          <cell r="K361">
            <v>14</v>
          </cell>
          <cell r="L361">
            <v>47</v>
          </cell>
          <cell r="M361">
            <v>74</v>
          </cell>
          <cell r="N361">
            <v>121</v>
          </cell>
        </row>
        <row r="362">
          <cell r="A362" t="str">
            <v>MUNICIPALIDAD DE J. AUGUSTO SALDIVAR</v>
          </cell>
          <cell r="B362">
            <v>2022</v>
          </cell>
          <cell r="C362">
            <v>7</v>
          </cell>
          <cell r="D362">
            <v>30</v>
          </cell>
          <cell r="E362" t="str">
            <v>MUNICIPALIDADES</v>
          </cell>
          <cell r="F362">
            <v>11</v>
          </cell>
          <cell r="G362">
            <v>189</v>
          </cell>
          <cell r="H362" t="str">
            <v>MUNICIPALIDAD DE J. AUGUSTO SALDIVAR</v>
          </cell>
          <cell r="I362">
            <v>16</v>
          </cell>
          <cell r="J362">
            <v>1</v>
          </cell>
          <cell r="K362">
            <v>17</v>
          </cell>
          <cell r="L362">
            <v>59</v>
          </cell>
          <cell r="M362">
            <v>58</v>
          </cell>
          <cell r="N362">
            <v>117</v>
          </cell>
        </row>
        <row r="363">
          <cell r="A363" t="str">
            <v>MUNICIPALIDAD DE ALBERDI</v>
          </cell>
          <cell r="B363">
            <v>2022</v>
          </cell>
          <cell r="C363">
            <v>7</v>
          </cell>
          <cell r="D363">
            <v>30</v>
          </cell>
          <cell r="E363" t="str">
            <v>MUNICIPALIDADES</v>
          </cell>
          <cell r="F363">
            <v>12</v>
          </cell>
          <cell r="G363">
            <v>191</v>
          </cell>
          <cell r="H363" t="str">
            <v>MUNICIPALIDAD DE ALBERDI</v>
          </cell>
          <cell r="I363">
            <v>11</v>
          </cell>
          <cell r="J363">
            <v>5</v>
          </cell>
          <cell r="K363">
            <v>16</v>
          </cell>
          <cell r="L363">
            <v>10</v>
          </cell>
          <cell r="M363">
            <v>7</v>
          </cell>
          <cell r="N363">
            <v>17</v>
          </cell>
        </row>
        <row r="364">
          <cell r="A364" t="str">
            <v>MUNICIPALIDAD DE CERRITO</v>
          </cell>
          <cell r="B364">
            <v>2022</v>
          </cell>
          <cell r="C364">
            <v>6</v>
          </cell>
          <cell r="D364">
            <v>30</v>
          </cell>
          <cell r="E364" t="str">
            <v>MUNICIPALIDADES</v>
          </cell>
          <cell r="F364">
            <v>12</v>
          </cell>
          <cell r="G364">
            <v>192</v>
          </cell>
          <cell r="H364" t="str">
            <v>MUNICIPALIDAD DE CERRITO</v>
          </cell>
          <cell r="I364">
            <v>11</v>
          </cell>
          <cell r="J364">
            <v>6</v>
          </cell>
          <cell r="K364">
            <v>17</v>
          </cell>
          <cell r="L364">
            <v>35</v>
          </cell>
          <cell r="M364">
            <v>37</v>
          </cell>
          <cell r="N364">
            <v>72</v>
          </cell>
        </row>
        <row r="365">
          <cell r="A365" t="str">
            <v>MUNICIPALIDAD DE DESMOCHADOS</v>
          </cell>
          <cell r="B365">
            <v>2022</v>
          </cell>
          <cell r="C365">
            <v>6</v>
          </cell>
          <cell r="D365">
            <v>30</v>
          </cell>
          <cell r="E365" t="str">
            <v>MUNICIPALIDADES</v>
          </cell>
          <cell r="F365">
            <v>12</v>
          </cell>
          <cell r="G365">
            <v>193</v>
          </cell>
          <cell r="H365" t="str">
            <v>MUNICIPALIDAD DE DESMOCHADOS</v>
          </cell>
          <cell r="I365">
            <v>7</v>
          </cell>
          <cell r="J365">
            <v>3</v>
          </cell>
          <cell r="K365">
            <v>10</v>
          </cell>
          <cell r="L365">
            <v>10</v>
          </cell>
          <cell r="M365">
            <v>6</v>
          </cell>
          <cell r="N365">
            <v>16</v>
          </cell>
        </row>
        <row r="366">
          <cell r="A366" t="str">
            <v>MUNICIPALIDAD DE GENERAL JOSE EDUVIGIS DIAZ</v>
          </cell>
          <cell r="B366">
            <v>2022</v>
          </cell>
          <cell r="C366">
            <v>6</v>
          </cell>
          <cell r="D366">
            <v>30</v>
          </cell>
          <cell r="E366" t="str">
            <v>MUNICIPALIDADES</v>
          </cell>
          <cell r="F366">
            <v>12</v>
          </cell>
          <cell r="G366">
            <v>194</v>
          </cell>
          <cell r="H366" t="str">
            <v>MUNICIPALIDAD DE GENERAL JOSE EDUVIGIS DIAZ</v>
          </cell>
          <cell r="I366">
            <v>14</v>
          </cell>
          <cell r="J366">
            <v>3</v>
          </cell>
          <cell r="K366">
            <v>17</v>
          </cell>
          <cell r="L366">
            <v>9</v>
          </cell>
          <cell r="M366">
            <v>7</v>
          </cell>
          <cell r="N366">
            <v>16</v>
          </cell>
        </row>
        <row r="367">
          <cell r="A367" t="str">
            <v>MUNICIPALIDAD DE GUAZU CUA</v>
          </cell>
          <cell r="B367">
            <v>2022</v>
          </cell>
          <cell r="C367">
            <v>6</v>
          </cell>
          <cell r="D367">
            <v>30</v>
          </cell>
          <cell r="E367" t="str">
            <v>MUNICIPALIDADES</v>
          </cell>
          <cell r="F367">
            <v>12</v>
          </cell>
          <cell r="G367">
            <v>195</v>
          </cell>
          <cell r="H367" t="str">
            <v>MUNICIPALIDAD DE GUAZU CUA</v>
          </cell>
          <cell r="I367">
            <v>10</v>
          </cell>
          <cell r="J367">
            <v>6</v>
          </cell>
          <cell r="K367">
            <v>16</v>
          </cell>
          <cell r="L367">
            <v>18</v>
          </cell>
          <cell r="M367">
            <v>7</v>
          </cell>
          <cell r="N367">
            <v>25</v>
          </cell>
        </row>
        <row r="368">
          <cell r="A368" t="str">
            <v>MUNICIPALIDAD DE HUMAITA</v>
          </cell>
          <cell r="B368">
            <v>2022</v>
          </cell>
          <cell r="C368">
            <v>6</v>
          </cell>
          <cell r="D368">
            <v>30</v>
          </cell>
          <cell r="E368" t="str">
            <v>MUNICIPALIDADES</v>
          </cell>
          <cell r="F368">
            <v>12</v>
          </cell>
          <cell r="G368">
            <v>196</v>
          </cell>
          <cell r="H368" t="str">
            <v>MUNICIPALIDAD DE HUMAITA</v>
          </cell>
          <cell r="I368">
            <v>10</v>
          </cell>
          <cell r="J368">
            <v>6</v>
          </cell>
          <cell r="K368">
            <v>16</v>
          </cell>
          <cell r="L368">
            <v>39</v>
          </cell>
          <cell r="M368">
            <v>29</v>
          </cell>
          <cell r="N368">
            <v>68</v>
          </cell>
        </row>
        <row r="369">
          <cell r="A369" t="str">
            <v>MUNICIPALIDAD DE ISLA UMBU</v>
          </cell>
          <cell r="B369">
            <v>2022</v>
          </cell>
          <cell r="C369">
            <v>6</v>
          </cell>
          <cell r="D369">
            <v>30</v>
          </cell>
          <cell r="E369" t="str">
            <v>MUNICIPALIDADES</v>
          </cell>
          <cell r="F369">
            <v>12</v>
          </cell>
          <cell r="G369">
            <v>197</v>
          </cell>
          <cell r="H369" t="str">
            <v>MUNICIPALIDAD DE ISLA UMBU</v>
          </cell>
          <cell r="I369">
            <v>8</v>
          </cell>
          <cell r="J369">
            <v>5</v>
          </cell>
          <cell r="K369">
            <v>13</v>
          </cell>
          <cell r="L369">
            <v>10</v>
          </cell>
          <cell r="M369">
            <v>6</v>
          </cell>
          <cell r="N369">
            <v>16</v>
          </cell>
        </row>
        <row r="370">
          <cell r="A370" t="str">
            <v>MUNICIPALIDAD DE MAYOR JOSÉ D. MARTINEZ</v>
          </cell>
          <cell r="B370">
            <v>2020</v>
          </cell>
          <cell r="C370">
            <v>7</v>
          </cell>
          <cell r="D370">
            <v>30</v>
          </cell>
          <cell r="E370" t="str">
            <v>MUNICIPALIDADES</v>
          </cell>
          <cell r="F370">
            <v>12</v>
          </cell>
          <cell r="G370">
            <v>199</v>
          </cell>
          <cell r="H370" t="str">
            <v>MUNICIPALIDAD DE MAYOR JOSE D. MARTINEZ</v>
          </cell>
          <cell r="I370">
            <v>11</v>
          </cell>
          <cell r="J370">
            <v>5</v>
          </cell>
          <cell r="K370">
            <v>16</v>
          </cell>
          <cell r="L370">
            <v>7</v>
          </cell>
          <cell r="M370">
            <v>9</v>
          </cell>
          <cell r="N370">
            <v>16</v>
          </cell>
        </row>
        <row r="371">
          <cell r="A371" t="str">
            <v>MUNICIPALIDAD DE PASO DE PATRIA</v>
          </cell>
          <cell r="B371">
            <v>2022</v>
          </cell>
          <cell r="C371">
            <v>6</v>
          </cell>
          <cell r="D371">
            <v>30</v>
          </cell>
          <cell r="E371" t="str">
            <v>MUNICIPALIDADES</v>
          </cell>
          <cell r="F371">
            <v>12</v>
          </cell>
          <cell r="G371">
            <v>200</v>
          </cell>
          <cell r="H371" t="str">
            <v>MUNICIPALIDAD DE PASO DE PATRIA</v>
          </cell>
          <cell r="I371">
            <v>6</v>
          </cell>
          <cell r="J371">
            <v>4</v>
          </cell>
          <cell r="K371">
            <v>10</v>
          </cell>
          <cell r="L371">
            <v>17</v>
          </cell>
          <cell r="M371">
            <v>10</v>
          </cell>
          <cell r="N371">
            <v>27</v>
          </cell>
        </row>
        <row r="372">
          <cell r="A372" t="str">
            <v xml:space="preserve">MUNICIPALIDAD DE SAN JUAN BAUTISTA DE ÑEEMBUCÚ </v>
          </cell>
          <cell r="B372">
            <v>2021</v>
          </cell>
          <cell r="C372">
            <v>9</v>
          </cell>
          <cell r="D372">
            <v>30</v>
          </cell>
          <cell r="E372" t="str">
            <v>MUNICIPALIDADES</v>
          </cell>
          <cell r="F372">
            <v>12</v>
          </cell>
          <cell r="G372">
            <v>201</v>
          </cell>
          <cell r="H372" t="str">
            <v>MUNICIPALIDAD DE SAN JUAN BAUTISTA DE Ã‘EEMBUCU</v>
          </cell>
          <cell r="I372">
            <v>9</v>
          </cell>
          <cell r="J372">
            <v>4</v>
          </cell>
          <cell r="K372">
            <v>13</v>
          </cell>
          <cell r="L372">
            <v>31</v>
          </cell>
          <cell r="M372">
            <v>8</v>
          </cell>
          <cell r="N372">
            <v>39</v>
          </cell>
        </row>
        <row r="373">
          <cell r="A373" t="str">
            <v>MUNICIPALIDAD DE TACUARAS</v>
          </cell>
          <cell r="B373">
            <v>2022</v>
          </cell>
          <cell r="C373">
            <v>6</v>
          </cell>
          <cell r="D373">
            <v>30</v>
          </cell>
          <cell r="E373" t="str">
            <v>MUNICIPALIDADES</v>
          </cell>
          <cell r="F373">
            <v>12</v>
          </cell>
          <cell r="G373">
            <v>202</v>
          </cell>
          <cell r="H373" t="str">
            <v>MUNICIPALIDAD DE TACUARAS</v>
          </cell>
          <cell r="I373">
            <v>9</v>
          </cell>
          <cell r="J373">
            <v>9</v>
          </cell>
          <cell r="K373">
            <v>18</v>
          </cell>
          <cell r="L373">
            <v>13</v>
          </cell>
          <cell r="M373">
            <v>10</v>
          </cell>
          <cell r="N373">
            <v>23</v>
          </cell>
        </row>
        <row r="374">
          <cell r="A374" t="str">
            <v>MUNICIPALIDAD DE VILLA FRANCA</v>
          </cell>
          <cell r="B374">
            <v>2022</v>
          </cell>
          <cell r="C374">
            <v>6</v>
          </cell>
          <cell r="D374">
            <v>30</v>
          </cell>
          <cell r="E374" t="str">
            <v>MUNICIPALIDADES</v>
          </cell>
          <cell r="F374">
            <v>12</v>
          </cell>
          <cell r="G374">
            <v>203</v>
          </cell>
          <cell r="H374" t="str">
            <v>MUNICIPALIDAD DE VILLA FRANCA</v>
          </cell>
          <cell r="I374">
            <v>11</v>
          </cell>
          <cell r="J374">
            <v>5</v>
          </cell>
          <cell r="K374">
            <v>16</v>
          </cell>
          <cell r="L374">
            <v>9</v>
          </cell>
          <cell r="M374">
            <v>11</v>
          </cell>
          <cell r="N374">
            <v>20</v>
          </cell>
        </row>
        <row r="375">
          <cell r="A375" t="str">
            <v>MUNICIPALIDAD DE VILLA OLIVA</v>
          </cell>
          <cell r="B375">
            <v>2022</v>
          </cell>
          <cell r="C375">
            <v>6</v>
          </cell>
          <cell r="D375">
            <v>30</v>
          </cell>
          <cell r="E375" t="str">
            <v>MUNICIPALIDADES</v>
          </cell>
          <cell r="F375">
            <v>12</v>
          </cell>
          <cell r="G375">
            <v>204</v>
          </cell>
          <cell r="H375" t="str">
            <v>MUNICIPALIDAD DE VILLA OLIVA</v>
          </cell>
          <cell r="I375">
            <v>6</v>
          </cell>
          <cell r="J375">
            <v>6</v>
          </cell>
          <cell r="K375">
            <v>12</v>
          </cell>
          <cell r="L375">
            <v>15</v>
          </cell>
          <cell r="M375">
            <v>10</v>
          </cell>
          <cell r="N375">
            <v>25</v>
          </cell>
        </row>
        <row r="376">
          <cell r="A376" t="str">
            <v>MUNICIPALIDAD DE VILLALBIN</v>
          </cell>
          <cell r="B376">
            <v>2022</v>
          </cell>
          <cell r="C376">
            <v>6</v>
          </cell>
          <cell r="D376">
            <v>30</v>
          </cell>
          <cell r="E376" t="str">
            <v>MUNICIPALIDADES</v>
          </cell>
          <cell r="F376">
            <v>12</v>
          </cell>
          <cell r="G376">
            <v>205</v>
          </cell>
          <cell r="H376" t="str">
            <v>MUNICIPALIDAD DE VILLALBIN</v>
          </cell>
          <cell r="I376">
            <v>10</v>
          </cell>
          <cell r="J376">
            <v>8</v>
          </cell>
          <cell r="K376">
            <v>18</v>
          </cell>
          <cell r="L376">
            <v>20</v>
          </cell>
          <cell r="M376">
            <v>11</v>
          </cell>
          <cell r="N376">
            <v>31</v>
          </cell>
        </row>
        <row r="377">
          <cell r="A377" t="str">
            <v>MUNICIPALIDAD DE PEDRO JUAN CABALLERO</v>
          </cell>
          <cell r="B377">
            <v>2022</v>
          </cell>
          <cell r="C377">
            <v>6</v>
          </cell>
          <cell r="D377">
            <v>30</v>
          </cell>
          <cell r="E377" t="str">
            <v>MUNICIPALIDADES</v>
          </cell>
          <cell r="F377">
            <v>13</v>
          </cell>
          <cell r="G377">
            <v>206</v>
          </cell>
          <cell r="H377" t="str">
            <v>MUNICIPALIDAD DE PEDRO J. CABALLERO</v>
          </cell>
          <cell r="I377">
            <v>64</v>
          </cell>
          <cell r="J377">
            <v>41</v>
          </cell>
          <cell r="K377">
            <v>105</v>
          </cell>
          <cell r="L377">
            <v>225</v>
          </cell>
          <cell r="M377">
            <v>97</v>
          </cell>
          <cell r="N377">
            <v>322</v>
          </cell>
        </row>
        <row r="378">
          <cell r="A378" t="str">
            <v>MUNICIPALIDAD DE BELLA VISTA - NORTE</v>
          </cell>
          <cell r="B378">
            <v>2022</v>
          </cell>
          <cell r="C378">
            <v>6</v>
          </cell>
          <cell r="D378">
            <v>30</v>
          </cell>
          <cell r="E378" t="str">
            <v>MUNICIPALIDADES</v>
          </cell>
          <cell r="F378">
            <v>13</v>
          </cell>
          <cell r="G378">
            <v>207</v>
          </cell>
          <cell r="H378" t="str">
            <v>MUNICIPALIDAD DE BELLA VISTA - NORTE</v>
          </cell>
          <cell r="I378">
            <v>18</v>
          </cell>
          <cell r="J378">
            <v>8</v>
          </cell>
          <cell r="K378">
            <v>26</v>
          </cell>
          <cell r="L378">
            <v>12</v>
          </cell>
          <cell r="M378">
            <v>4</v>
          </cell>
          <cell r="N378">
            <v>16</v>
          </cell>
        </row>
        <row r="379">
          <cell r="A379" t="str">
            <v>MUNICIPALIDAD DE CAPITAN BADO</v>
          </cell>
          <cell r="B379">
            <v>2022</v>
          </cell>
          <cell r="C379">
            <v>6</v>
          </cell>
          <cell r="D379">
            <v>30</v>
          </cell>
          <cell r="E379" t="str">
            <v>MUNICIPALIDADES</v>
          </cell>
          <cell r="F379">
            <v>13</v>
          </cell>
          <cell r="G379">
            <v>208</v>
          </cell>
          <cell r="H379" t="str">
            <v>MUNICIPALIDAD DE CAPITAN BADO</v>
          </cell>
          <cell r="I379">
            <v>26</v>
          </cell>
          <cell r="J379">
            <v>18</v>
          </cell>
          <cell r="K379">
            <v>44</v>
          </cell>
          <cell r="L379">
            <v>26</v>
          </cell>
          <cell r="M379">
            <v>8</v>
          </cell>
          <cell r="N379">
            <v>34</v>
          </cell>
        </row>
        <row r="380">
          <cell r="A380" t="str">
            <v>MUNICIPALIDAD DE ZANJA PYTA</v>
          </cell>
          <cell r="B380">
            <v>2022</v>
          </cell>
          <cell r="C380">
            <v>6</v>
          </cell>
          <cell r="D380">
            <v>30</v>
          </cell>
          <cell r="E380" t="str">
            <v>MUNICIPALIDADES</v>
          </cell>
          <cell r="F380">
            <v>13</v>
          </cell>
          <cell r="G380">
            <v>242</v>
          </cell>
          <cell r="H380" t="str">
            <v>MUNICIPALIDAD DE ZANJA PYTA</v>
          </cell>
          <cell r="I380">
            <v>9</v>
          </cell>
          <cell r="J380">
            <v>6</v>
          </cell>
          <cell r="K380">
            <v>15</v>
          </cell>
          <cell r="L380">
            <v>12</v>
          </cell>
          <cell r="M380">
            <v>7</v>
          </cell>
          <cell r="N380">
            <v>19</v>
          </cell>
        </row>
        <row r="381">
          <cell r="A381" t="str">
            <v>MUNICIPALIDAD DE KARAPAI</v>
          </cell>
          <cell r="B381">
            <v>2022</v>
          </cell>
          <cell r="C381">
            <v>6</v>
          </cell>
          <cell r="D381">
            <v>30</v>
          </cell>
          <cell r="E381" t="str">
            <v>MUNICIPALIDADES</v>
          </cell>
          <cell r="F381">
            <v>13</v>
          </cell>
          <cell r="G381">
            <v>250</v>
          </cell>
          <cell r="H381" t="str">
            <v>MUNICIPALIDAD DE KARAPAI</v>
          </cell>
          <cell r="I381">
            <v>8</v>
          </cell>
          <cell r="J381">
            <v>2</v>
          </cell>
          <cell r="K381">
            <v>10</v>
          </cell>
          <cell r="L381">
            <v>14</v>
          </cell>
          <cell r="M381">
            <v>6</v>
          </cell>
          <cell r="N381">
            <v>20</v>
          </cell>
        </row>
        <row r="382">
          <cell r="A382" t="str">
            <v>MUNICIPALIDAD DE SALTO DEL GUAIRA</v>
          </cell>
          <cell r="B382">
            <v>2022</v>
          </cell>
          <cell r="C382">
            <v>6</v>
          </cell>
          <cell r="D382">
            <v>30</v>
          </cell>
          <cell r="E382" t="str">
            <v>MUNICIPALIDADES</v>
          </cell>
          <cell r="F382">
            <v>14</v>
          </cell>
          <cell r="G382">
            <v>209</v>
          </cell>
          <cell r="H382" t="str">
            <v>MUNICIPALIDAD DE SALTO DEL GUAIRA</v>
          </cell>
          <cell r="I382">
            <v>22</v>
          </cell>
          <cell r="J382">
            <v>6</v>
          </cell>
          <cell r="K382">
            <v>28</v>
          </cell>
          <cell r="L382">
            <v>168</v>
          </cell>
          <cell r="M382">
            <v>119</v>
          </cell>
          <cell r="N382">
            <v>287</v>
          </cell>
        </row>
        <row r="383">
          <cell r="A383" t="str">
            <v>MUNICIPALIDAD DE CORPUS CHRISTI</v>
          </cell>
          <cell r="B383">
            <v>2022</v>
          </cell>
          <cell r="C383">
            <v>6</v>
          </cell>
          <cell r="D383">
            <v>30</v>
          </cell>
          <cell r="E383" t="str">
            <v>MUNICIPALIDADES</v>
          </cell>
          <cell r="F383">
            <v>14</v>
          </cell>
          <cell r="G383">
            <v>210</v>
          </cell>
          <cell r="H383" t="str">
            <v>MUNICIPALIDAD DE CORPUS CHRISTI</v>
          </cell>
          <cell r="I383">
            <v>14</v>
          </cell>
          <cell r="J383">
            <v>5</v>
          </cell>
          <cell r="K383">
            <v>19</v>
          </cell>
          <cell r="L383">
            <v>41</v>
          </cell>
          <cell r="M383">
            <v>5</v>
          </cell>
          <cell r="N383">
            <v>46</v>
          </cell>
        </row>
        <row r="384">
          <cell r="A384" t="str">
            <v>MUNICIPALIDAD DE VILLA SAN ISIDRO DE CURUGUATY</v>
          </cell>
          <cell r="B384">
            <v>2022</v>
          </cell>
          <cell r="C384">
            <v>6</v>
          </cell>
          <cell r="D384">
            <v>30</v>
          </cell>
          <cell r="E384" t="str">
            <v>MUNICIPALIDADES</v>
          </cell>
          <cell r="F384">
            <v>14</v>
          </cell>
          <cell r="G384">
            <v>211</v>
          </cell>
          <cell r="H384" t="str">
            <v>MUNICIPALIDAD DE VILLA CURUGUATY</v>
          </cell>
          <cell r="I384">
            <v>17</v>
          </cell>
          <cell r="J384">
            <v>4</v>
          </cell>
          <cell r="K384">
            <v>21</v>
          </cell>
          <cell r="L384">
            <v>60</v>
          </cell>
          <cell r="M384">
            <v>29</v>
          </cell>
          <cell r="N384">
            <v>89</v>
          </cell>
        </row>
        <row r="385">
          <cell r="A385" t="str">
            <v>MUNICIPALIDAD DE YASY CAÑY</v>
          </cell>
          <cell r="B385">
            <v>2022</v>
          </cell>
          <cell r="C385">
            <v>6</v>
          </cell>
          <cell r="D385">
            <v>30</v>
          </cell>
          <cell r="E385" t="str">
            <v>MUNICIPALIDADES</v>
          </cell>
          <cell r="F385">
            <v>14</v>
          </cell>
          <cell r="G385">
            <v>212</v>
          </cell>
          <cell r="H385" t="str">
            <v>MUNICIPALIDAD DE YASY CAÃ‘Y</v>
          </cell>
          <cell r="I385">
            <v>14</v>
          </cell>
          <cell r="J385">
            <v>1</v>
          </cell>
          <cell r="K385">
            <v>15</v>
          </cell>
          <cell r="L385">
            <v>26</v>
          </cell>
          <cell r="M385">
            <v>24</v>
          </cell>
          <cell r="N385">
            <v>50</v>
          </cell>
        </row>
        <row r="386">
          <cell r="A386" t="str">
            <v>MUNICIPALIDAD DE VILLA YGATIMI</v>
          </cell>
          <cell r="B386">
            <v>2022</v>
          </cell>
          <cell r="C386">
            <v>6</v>
          </cell>
          <cell r="D386">
            <v>30</v>
          </cell>
          <cell r="E386" t="str">
            <v>MUNICIPALIDADES</v>
          </cell>
          <cell r="F386">
            <v>14</v>
          </cell>
          <cell r="G386">
            <v>213</v>
          </cell>
          <cell r="H386" t="str">
            <v>MUNICIPALIDAD DE VILLA YGATIMI</v>
          </cell>
          <cell r="I386">
            <v>16</v>
          </cell>
          <cell r="J386">
            <v>5</v>
          </cell>
          <cell r="K386">
            <v>21</v>
          </cell>
          <cell r="L386">
            <v>23</v>
          </cell>
          <cell r="M386">
            <v>7</v>
          </cell>
          <cell r="N386">
            <v>30</v>
          </cell>
        </row>
        <row r="387">
          <cell r="A387" t="str">
            <v>MUNICIPALIDAD DE ITANARA</v>
          </cell>
          <cell r="B387">
            <v>2022</v>
          </cell>
          <cell r="C387">
            <v>6</v>
          </cell>
          <cell r="D387">
            <v>30</v>
          </cell>
          <cell r="E387" t="str">
            <v>MUNICIPALIDADES</v>
          </cell>
          <cell r="F387">
            <v>14</v>
          </cell>
          <cell r="G387">
            <v>214</v>
          </cell>
          <cell r="H387" t="str">
            <v>MUNICIPALIDAD DE ITANARA</v>
          </cell>
          <cell r="I387">
            <v>11</v>
          </cell>
          <cell r="J387">
            <v>4</v>
          </cell>
          <cell r="K387">
            <v>15</v>
          </cell>
          <cell r="L387">
            <v>12</v>
          </cell>
          <cell r="M387">
            <v>3</v>
          </cell>
          <cell r="N387">
            <v>15</v>
          </cell>
        </row>
        <row r="388">
          <cell r="A388" t="str">
            <v>MUNICIPALIDAD DE YPE JHU</v>
          </cell>
          <cell r="B388">
            <v>2022</v>
          </cell>
          <cell r="C388">
            <v>6</v>
          </cell>
          <cell r="D388">
            <v>30</v>
          </cell>
          <cell r="E388" t="str">
            <v>MUNICIPALIDADES</v>
          </cell>
          <cell r="F388">
            <v>14</v>
          </cell>
          <cell r="G388">
            <v>215</v>
          </cell>
          <cell r="H388" t="str">
            <v>MUNICIPALIDAD DE YPE JHU</v>
          </cell>
          <cell r="I388">
            <v>10</v>
          </cell>
          <cell r="J388">
            <v>2</v>
          </cell>
          <cell r="K388">
            <v>12</v>
          </cell>
          <cell r="L388">
            <v>26</v>
          </cell>
          <cell r="M388">
            <v>9</v>
          </cell>
          <cell r="N388">
            <v>35</v>
          </cell>
        </row>
        <row r="389">
          <cell r="A389" t="str">
            <v>MUNICIPALIDAD DE GENERAL FRANCISCO CABALLERO ALVAREZ</v>
          </cell>
          <cell r="B389">
            <v>2022</v>
          </cell>
          <cell r="C389">
            <v>6</v>
          </cell>
          <cell r="D389">
            <v>30</v>
          </cell>
          <cell r="E389" t="str">
            <v>MUNICIPALIDADES</v>
          </cell>
          <cell r="F389">
            <v>14</v>
          </cell>
          <cell r="G389">
            <v>216</v>
          </cell>
          <cell r="H389" t="str">
            <v>MUNICIPALIDAD DE GENERAL FRANCISCO CABALLERO ALVAREZ</v>
          </cell>
          <cell r="I389">
            <v>16</v>
          </cell>
          <cell r="J389">
            <v>7</v>
          </cell>
          <cell r="K389">
            <v>23</v>
          </cell>
          <cell r="L389">
            <v>22</v>
          </cell>
          <cell r="M389">
            <v>16</v>
          </cell>
          <cell r="N389">
            <v>38</v>
          </cell>
        </row>
        <row r="390">
          <cell r="A390" t="str">
            <v>MUNICIPALIDAD DE KATUETE</v>
          </cell>
          <cell r="B390">
            <v>2022</v>
          </cell>
          <cell r="C390">
            <v>6</v>
          </cell>
          <cell r="D390">
            <v>30</v>
          </cell>
          <cell r="E390" t="str">
            <v>MUNICIPALIDADES</v>
          </cell>
          <cell r="F390">
            <v>14</v>
          </cell>
          <cell r="G390">
            <v>217</v>
          </cell>
          <cell r="H390" t="str">
            <v>MUNICIPALIDAD DE KATUETE</v>
          </cell>
          <cell r="I390">
            <v>17</v>
          </cell>
          <cell r="J390">
            <v>11</v>
          </cell>
          <cell r="K390">
            <v>28</v>
          </cell>
          <cell r="L390">
            <v>56</v>
          </cell>
          <cell r="M390">
            <v>24</v>
          </cell>
          <cell r="N390">
            <v>80</v>
          </cell>
        </row>
        <row r="391">
          <cell r="A391" t="str">
            <v>MUNICIPALIDAD DE LA PALOMA</v>
          </cell>
          <cell r="B391">
            <v>2022</v>
          </cell>
          <cell r="C391">
            <v>6</v>
          </cell>
          <cell r="D391">
            <v>30</v>
          </cell>
          <cell r="E391" t="str">
            <v>MUNICIPALIDADES</v>
          </cell>
          <cell r="F391">
            <v>14</v>
          </cell>
          <cell r="G391">
            <v>218</v>
          </cell>
          <cell r="H391" t="str">
            <v>MUNICIPALIDAD DE LA PALOMA</v>
          </cell>
          <cell r="I391">
            <v>14</v>
          </cell>
          <cell r="J391">
            <v>11</v>
          </cell>
          <cell r="K391">
            <v>25</v>
          </cell>
          <cell r="L391">
            <v>26</v>
          </cell>
          <cell r="M391">
            <v>13</v>
          </cell>
          <cell r="N391">
            <v>39</v>
          </cell>
        </row>
        <row r="392">
          <cell r="A392" t="str">
            <v>MUNICIPALIDAD DE NUEVA ESPERANZA</v>
          </cell>
          <cell r="B392">
            <v>2022</v>
          </cell>
          <cell r="C392">
            <v>6</v>
          </cell>
          <cell r="D392">
            <v>30</v>
          </cell>
          <cell r="E392" t="str">
            <v>MUNICIPALIDADES</v>
          </cell>
          <cell r="F392">
            <v>14</v>
          </cell>
          <cell r="G392">
            <v>219</v>
          </cell>
          <cell r="H392" t="str">
            <v>MUNICIPALIDAD DE NUEVA ESPERANZA</v>
          </cell>
          <cell r="I392">
            <v>14</v>
          </cell>
          <cell r="J392">
            <v>13</v>
          </cell>
          <cell r="K392">
            <v>27</v>
          </cell>
          <cell r="L392">
            <v>41</v>
          </cell>
          <cell r="M392">
            <v>17</v>
          </cell>
          <cell r="N392">
            <v>58</v>
          </cell>
        </row>
        <row r="393">
          <cell r="A393" t="str">
            <v>MUNICIPALIDAD DE YVYRAROBANA</v>
          </cell>
          <cell r="B393">
            <v>2022</v>
          </cell>
          <cell r="C393">
            <v>6</v>
          </cell>
          <cell r="D393">
            <v>30</v>
          </cell>
          <cell r="E393" t="str">
            <v>MUNICIPALIDADES</v>
          </cell>
          <cell r="F393">
            <v>14</v>
          </cell>
          <cell r="G393">
            <v>244</v>
          </cell>
          <cell r="H393" t="str">
            <v>MUNICIPALIDAD DE YVYRAROBANA</v>
          </cell>
          <cell r="I393">
            <v>12</v>
          </cell>
          <cell r="J393">
            <v>3</v>
          </cell>
          <cell r="K393">
            <v>15</v>
          </cell>
          <cell r="L393">
            <v>10</v>
          </cell>
          <cell r="M393">
            <v>11</v>
          </cell>
          <cell r="N393">
            <v>21</v>
          </cell>
        </row>
        <row r="394">
          <cell r="A394" t="str">
            <v>MUNICIPALIDAD DE YBY PYTA</v>
          </cell>
          <cell r="B394">
            <v>2022</v>
          </cell>
          <cell r="C394">
            <v>6</v>
          </cell>
          <cell r="D394">
            <v>30</v>
          </cell>
          <cell r="E394" t="str">
            <v>MUNICIPALIDADES</v>
          </cell>
          <cell r="F394">
            <v>14</v>
          </cell>
          <cell r="G394">
            <v>247</v>
          </cell>
          <cell r="H394" t="str">
            <v>MUNICIPALIDAD DE YBY PYTA</v>
          </cell>
          <cell r="I394">
            <v>12</v>
          </cell>
          <cell r="J394">
            <v>1</v>
          </cell>
          <cell r="K394">
            <v>13</v>
          </cell>
          <cell r="L394">
            <v>17</v>
          </cell>
          <cell r="M394">
            <v>11</v>
          </cell>
          <cell r="N394">
            <v>28</v>
          </cell>
        </row>
        <row r="395">
          <cell r="A395" t="str">
            <v>MUNICIPALIDAD DE MARACANÁ</v>
          </cell>
          <cell r="B395">
            <v>2022</v>
          </cell>
          <cell r="C395">
            <v>6</v>
          </cell>
          <cell r="D395">
            <v>30</v>
          </cell>
          <cell r="E395" t="str">
            <v>MUNICIPALIDADES</v>
          </cell>
          <cell r="F395">
            <v>14</v>
          </cell>
          <cell r="G395">
            <v>251</v>
          </cell>
          <cell r="H395" t="str">
            <v>MUNICIPALIDAD DE MARACANA</v>
          </cell>
          <cell r="I395">
            <v>11</v>
          </cell>
          <cell r="J395">
            <v>3</v>
          </cell>
          <cell r="K395">
            <v>14</v>
          </cell>
          <cell r="L395">
            <v>15</v>
          </cell>
          <cell r="M395">
            <v>9</v>
          </cell>
          <cell r="N395">
            <v>24</v>
          </cell>
        </row>
        <row r="396">
          <cell r="A396" t="str">
            <v>MUNICIPALIDAD DE PUERTO ADELA</v>
          </cell>
          <cell r="B396">
            <v>2022</v>
          </cell>
          <cell r="C396">
            <v>6</v>
          </cell>
          <cell r="D396">
            <v>30</v>
          </cell>
          <cell r="E396" t="str">
            <v>MUNICIPALIDADES</v>
          </cell>
          <cell r="F396">
            <v>14</v>
          </cell>
          <cell r="G396">
            <v>255</v>
          </cell>
          <cell r="H396" t="str">
            <v>MUNICIPALIDAD DE PUERTO ADELA</v>
          </cell>
          <cell r="I396">
            <v>11</v>
          </cell>
          <cell r="J396">
            <v>3</v>
          </cell>
          <cell r="K396">
            <v>14</v>
          </cell>
          <cell r="L396">
            <v>7</v>
          </cell>
          <cell r="M396">
            <v>3</v>
          </cell>
          <cell r="N396">
            <v>10</v>
          </cell>
        </row>
        <row r="397">
          <cell r="A397" t="str">
            <v>MUNICIPALIDAD DE LAUREL</v>
          </cell>
          <cell r="B397">
            <v>2022</v>
          </cell>
          <cell r="C397">
            <v>7</v>
          </cell>
          <cell r="D397">
            <v>30</v>
          </cell>
          <cell r="E397" t="str">
            <v>MUNICIPALIDADES</v>
          </cell>
          <cell r="F397">
            <v>14</v>
          </cell>
          <cell r="G397">
            <v>256</v>
          </cell>
          <cell r="H397" t="str">
            <v>MUNICIPALIDAD DE LAUREL</v>
          </cell>
          <cell r="I397">
            <v>8</v>
          </cell>
          <cell r="J397">
            <v>4</v>
          </cell>
          <cell r="K397">
            <v>12</v>
          </cell>
          <cell r="L397">
            <v>13</v>
          </cell>
          <cell r="M397">
            <v>5</v>
          </cell>
          <cell r="N397">
            <v>18</v>
          </cell>
        </row>
        <row r="398">
          <cell r="A398" t="str">
            <v>MUNICIPALIDAD DE BENJAMIN ACEVAL</v>
          </cell>
          <cell r="B398">
            <v>2022</v>
          </cell>
          <cell r="C398">
            <v>6</v>
          </cell>
          <cell r="D398">
            <v>30</v>
          </cell>
          <cell r="E398" t="str">
            <v>MUNICIPALIDADES</v>
          </cell>
          <cell r="F398">
            <v>15</v>
          </cell>
          <cell r="G398">
            <v>220</v>
          </cell>
          <cell r="H398" t="str">
            <v>MUNICIPALIDAD DE BENJAMIN ACEVAL</v>
          </cell>
          <cell r="I398">
            <v>19</v>
          </cell>
          <cell r="J398">
            <v>12</v>
          </cell>
          <cell r="K398">
            <v>31</v>
          </cell>
          <cell r="L398">
            <v>62</v>
          </cell>
          <cell r="M398">
            <v>26</v>
          </cell>
          <cell r="N398">
            <v>88</v>
          </cell>
        </row>
        <row r="399">
          <cell r="A399" t="str">
            <v>MUNICIPALIDAD DE PUERTO PINASCO</v>
          </cell>
          <cell r="B399">
            <v>2022</v>
          </cell>
          <cell r="C399">
            <v>6</v>
          </cell>
          <cell r="D399">
            <v>30</v>
          </cell>
          <cell r="E399" t="str">
            <v>MUNICIPALIDADES</v>
          </cell>
          <cell r="F399">
            <v>15</v>
          </cell>
          <cell r="G399">
            <v>221</v>
          </cell>
          <cell r="H399" t="str">
            <v>MUNICIPALIDAD DE PUERTO PINASCO</v>
          </cell>
          <cell r="I399">
            <v>9</v>
          </cell>
          <cell r="J399">
            <v>7</v>
          </cell>
          <cell r="K399">
            <v>16</v>
          </cell>
          <cell r="L399">
            <v>50</v>
          </cell>
          <cell r="M399">
            <v>20</v>
          </cell>
          <cell r="N399">
            <v>70</v>
          </cell>
        </row>
        <row r="400">
          <cell r="A400" t="str">
            <v>MUNICIPALIDAD DE VILLA HAYES</v>
          </cell>
          <cell r="B400">
            <v>2022</v>
          </cell>
          <cell r="C400">
            <v>6</v>
          </cell>
          <cell r="D400">
            <v>30</v>
          </cell>
          <cell r="E400" t="str">
            <v>MUNICIPALIDADES</v>
          </cell>
          <cell r="F400">
            <v>15</v>
          </cell>
          <cell r="G400">
            <v>222</v>
          </cell>
          <cell r="H400" t="str">
            <v>MUNICIPALIDAD DE VILLA HAYES</v>
          </cell>
          <cell r="I400">
            <v>49</v>
          </cell>
          <cell r="J400">
            <v>48</v>
          </cell>
          <cell r="K400">
            <v>97</v>
          </cell>
          <cell r="L400">
            <v>102</v>
          </cell>
          <cell r="M400">
            <v>59</v>
          </cell>
          <cell r="N400">
            <v>161</v>
          </cell>
        </row>
        <row r="401">
          <cell r="A401" t="str">
            <v>MUNICIPALIDAD DE NANAWA</v>
          </cell>
          <cell r="B401">
            <v>2022</v>
          </cell>
          <cell r="C401">
            <v>6</v>
          </cell>
          <cell r="D401">
            <v>30</v>
          </cell>
          <cell r="E401" t="str">
            <v>MUNICIPALIDADES</v>
          </cell>
          <cell r="F401">
            <v>15</v>
          </cell>
          <cell r="G401">
            <v>223</v>
          </cell>
          <cell r="H401" t="str">
            <v>MUNICIPALIDAD DE NANAWA</v>
          </cell>
          <cell r="I401">
            <v>11</v>
          </cell>
          <cell r="J401">
            <v>5</v>
          </cell>
          <cell r="K401">
            <v>16</v>
          </cell>
          <cell r="L401">
            <v>31</v>
          </cell>
          <cell r="M401">
            <v>13</v>
          </cell>
          <cell r="N401">
            <v>44</v>
          </cell>
        </row>
        <row r="402">
          <cell r="A402" t="str">
            <v>MUNICIPALIDAD DE JOSE FALCON</v>
          </cell>
          <cell r="B402">
            <v>2022</v>
          </cell>
          <cell r="C402">
            <v>6</v>
          </cell>
          <cell r="D402">
            <v>30</v>
          </cell>
          <cell r="E402" t="str">
            <v>MUNICIPALIDADES</v>
          </cell>
          <cell r="F402">
            <v>15</v>
          </cell>
          <cell r="G402">
            <v>224</v>
          </cell>
          <cell r="H402" t="str">
            <v>MUNICIPALIDAD DE JOSE FALCON</v>
          </cell>
          <cell r="I402">
            <v>20</v>
          </cell>
          <cell r="J402">
            <v>20</v>
          </cell>
          <cell r="K402">
            <v>40</v>
          </cell>
          <cell r="L402">
            <v>39</v>
          </cell>
          <cell r="M402">
            <v>30</v>
          </cell>
          <cell r="N402">
            <v>69</v>
          </cell>
        </row>
        <row r="403">
          <cell r="A403" t="str">
            <v>MUNICIPALIDAD DE TENIENTE 1° MANUEL IRALA FERNANDEZ</v>
          </cell>
          <cell r="B403">
            <v>2022</v>
          </cell>
          <cell r="C403">
            <v>6</v>
          </cell>
          <cell r="D403">
            <v>30</v>
          </cell>
          <cell r="E403" t="str">
            <v>MUNICIPALIDADES</v>
          </cell>
          <cell r="F403">
            <v>15</v>
          </cell>
          <cell r="G403">
            <v>229</v>
          </cell>
          <cell r="H403" t="str">
            <v>MUNICIPALIDAD DE TTE. 1RO. MANUEL IRALA FERNANDEZ</v>
          </cell>
          <cell r="I403">
            <v>14</v>
          </cell>
          <cell r="J403">
            <v>6</v>
          </cell>
          <cell r="K403">
            <v>20</v>
          </cell>
          <cell r="L403">
            <v>25</v>
          </cell>
          <cell r="M403">
            <v>15</v>
          </cell>
          <cell r="N403">
            <v>40</v>
          </cell>
        </row>
        <row r="404">
          <cell r="A404" t="str">
            <v>MUNICIPALIDAD DE TENIENTE ESTEBAN MARTINEZ</v>
          </cell>
          <cell r="B404">
            <v>2022</v>
          </cell>
          <cell r="C404">
            <v>6</v>
          </cell>
          <cell r="D404">
            <v>30</v>
          </cell>
          <cell r="E404" t="str">
            <v>MUNICIPALIDADES</v>
          </cell>
          <cell r="F404">
            <v>15</v>
          </cell>
          <cell r="G404">
            <v>232</v>
          </cell>
          <cell r="H404" t="str">
            <v>MUNICIPALIDAD DE TENIENTE ESTEBAN MARTINEZ</v>
          </cell>
          <cell r="I404">
            <v>9</v>
          </cell>
          <cell r="J404">
            <v>7</v>
          </cell>
          <cell r="K404">
            <v>16</v>
          </cell>
          <cell r="L404">
            <v>21</v>
          </cell>
          <cell r="M404">
            <v>14</v>
          </cell>
          <cell r="N404">
            <v>35</v>
          </cell>
        </row>
        <row r="405">
          <cell r="A405" t="str">
            <v>MUNICIPALIDAD DE GENERAL JOSE MARIA BRUGUEZ</v>
          </cell>
          <cell r="B405">
            <v>2022</v>
          </cell>
          <cell r="C405">
            <v>3</v>
          </cell>
          <cell r="D405">
            <v>30</v>
          </cell>
          <cell r="E405" t="str">
            <v>MUNICIPALIDADES</v>
          </cell>
          <cell r="F405">
            <v>15</v>
          </cell>
          <cell r="G405">
            <v>233</v>
          </cell>
          <cell r="H405" t="str">
            <v>MUNICIPALIDAD DE GENERAL JOSE MARIA BRUGUEZ</v>
          </cell>
          <cell r="I405">
            <v>15</v>
          </cell>
          <cell r="J405">
            <v>4</v>
          </cell>
          <cell r="K405">
            <v>19</v>
          </cell>
          <cell r="L405">
            <v>28</v>
          </cell>
          <cell r="M405">
            <v>19</v>
          </cell>
          <cell r="N405">
            <v>47</v>
          </cell>
        </row>
        <row r="406">
          <cell r="A406" t="str">
            <v>MUNICIPALIDAD DE CAMPO ACEVAL</v>
          </cell>
          <cell r="B406">
            <v>2022</v>
          </cell>
          <cell r="C406">
            <v>7</v>
          </cell>
          <cell r="D406">
            <v>30</v>
          </cell>
          <cell r="E406" t="str">
            <v>MUNICIPALIDADES</v>
          </cell>
          <cell r="F406">
            <v>15</v>
          </cell>
          <cell r="G406">
            <v>258</v>
          </cell>
          <cell r="H406" t="str">
            <v>MUNICIPALIDAD DE CAMPO ACEVAL</v>
          </cell>
          <cell r="I406">
            <v>11</v>
          </cell>
          <cell r="J406">
            <v>1</v>
          </cell>
          <cell r="K406">
            <v>12</v>
          </cell>
          <cell r="L406">
            <v>1</v>
          </cell>
          <cell r="M406">
            <v>5</v>
          </cell>
          <cell r="N406">
            <v>6</v>
          </cell>
        </row>
        <row r="407">
          <cell r="A407" t="str">
            <v>MUNICIPALIDAD DE MARISCAL JOSÉ FELIX ESTIGARRIBIA</v>
          </cell>
          <cell r="B407">
            <v>2022</v>
          </cell>
          <cell r="C407">
            <v>6</v>
          </cell>
          <cell r="D407">
            <v>30</v>
          </cell>
          <cell r="E407" t="str">
            <v>MUNICIPALIDADES</v>
          </cell>
          <cell r="F407">
            <v>16</v>
          </cell>
          <cell r="G407">
            <v>228</v>
          </cell>
          <cell r="H407" t="str">
            <v>MUNICIPALIDAD DE MARISCAL JOSE FELIX ESTIGARRIBIA</v>
          </cell>
          <cell r="I407">
            <v>17</v>
          </cell>
          <cell r="J407">
            <v>6</v>
          </cell>
          <cell r="K407">
            <v>23</v>
          </cell>
          <cell r="L407">
            <v>82</v>
          </cell>
          <cell r="M407">
            <v>35</v>
          </cell>
          <cell r="N407">
            <v>117</v>
          </cell>
        </row>
        <row r="408">
          <cell r="A408" t="str">
            <v>MUNICIPALIDAD DE FILADELFIA</v>
          </cell>
          <cell r="B408">
            <v>2022</v>
          </cell>
          <cell r="C408">
            <v>6</v>
          </cell>
          <cell r="D408">
            <v>30</v>
          </cell>
          <cell r="E408" t="str">
            <v>MUNICIPALIDADES</v>
          </cell>
          <cell r="F408">
            <v>16</v>
          </cell>
          <cell r="G408">
            <v>230</v>
          </cell>
          <cell r="H408" t="str">
            <v>MUNICIPALIDAD DE FILADELFIA</v>
          </cell>
          <cell r="I408">
            <v>13</v>
          </cell>
          <cell r="J408">
            <v>4</v>
          </cell>
          <cell r="K408">
            <v>17</v>
          </cell>
          <cell r="L408">
            <v>95</v>
          </cell>
          <cell r="M408">
            <v>42</v>
          </cell>
          <cell r="N408">
            <v>137</v>
          </cell>
        </row>
        <row r="409">
          <cell r="A409" t="str">
            <v>MUNICIPALIDAD DE LOMA PLATA</v>
          </cell>
          <cell r="B409">
            <v>2022</v>
          </cell>
          <cell r="C409">
            <v>7</v>
          </cell>
          <cell r="D409">
            <v>30</v>
          </cell>
          <cell r="E409" t="str">
            <v>MUNICIPALIDADES</v>
          </cell>
          <cell r="F409">
            <v>16</v>
          </cell>
          <cell r="G409">
            <v>231</v>
          </cell>
          <cell r="H409" t="str">
            <v>MUNICIPALIDAD DE LOMA PLATA</v>
          </cell>
          <cell r="I409">
            <v>14</v>
          </cell>
          <cell r="J409">
            <v>3</v>
          </cell>
          <cell r="K409">
            <v>17</v>
          </cell>
          <cell r="L409">
            <v>67</v>
          </cell>
          <cell r="M409">
            <v>42</v>
          </cell>
          <cell r="N409">
            <v>109</v>
          </cell>
        </row>
        <row r="410">
          <cell r="A410" t="e">
            <v>#N/A</v>
          </cell>
          <cell r="B410">
            <v>2022</v>
          </cell>
          <cell r="C410">
            <v>6</v>
          </cell>
          <cell r="D410">
            <v>30</v>
          </cell>
          <cell r="E410" t="str">
            <v>MUNICIPALIDADES</v>
          </cell>
          <cell r="F410">
            <v>16</v>
          </cell>
          <cell r="G410">
            <v>261</v>
          </cell>
          <cell r="H410" t="str">
            <v>MUNICIPALIDAD DE BOQUERON</v>
          </cell>
          <cell r="I410">
            <v>9</v>
          </cell>
          <cell r="J410">
            <v>1</v>
          </cell>
          <cell r="K410">
            <v>10</v>
          </cell>
          <cell r="L410">
            <v>28</v>
          </cell>
          <cell r="M410">
            <v>12</v>
          </cell>
          <cell r="N410">
            <v>40</v>
          </cell>
        </row>
        <row r="411">
          <cell r="A411" t="str">
            <v>MUNICIPALIDAD DE FUERTE OLIMPO</v>
          </cell>
          <cell r="B411">
            <v>2019</v>
          </cell>
          <cell r="C411">
            <v>10</v>
          </cell>
          <cell r="D411">
            <v>30</v>
          </cell>
          <cell r="E411" t="str">
            <v>MUNICIPALIDADES</v>
          </cell>
          <cell r="F411">
            <v>17</v>
          </cell>
          <cell r="G411">
            <v>225</v>
          </cell>
          <cell r="H411" t="str">
            <v>MUNICIPALIDAD DE FUERTE OLIMPO</v>
          </cell>
          <cell r="I411">
            <v>16</v>
          </cell>
          <cell r="J411">
            <v>7</v>
          </cell>
          <cell r="K411">
            <v>23</v>
          </cell>
          <cell r="L411">
            <v>0</v>
          </cell>
          <cell r="M411">
            <v>0</v>
          </cell>
          <cell r="N411">
            <v>0</v>
          </cell>
        </row>
        <row r="412">
          <cell r="A412" t="str">
            <v>MUNICIPALIDAD DE DE LA VICTORIA</v>
          </cell>
          <cell r="B412">
            <v>2022</v>
          </cell>
          <cell r="C412">
            <v>6</v>
          </cell>
          <cell r="D412">
            <v>30</v>
          </cell>
          <cell r="E412" t="str">
            <v>MUNICIPALIDADES</v>
          </cell>
          <cell r="F412">
            <v>17</v>
          </cell>
          <cell r="G412">
            <v>226</v>
          </cell>
          <cell r="H412" t="str">
            <v>MUNICIPALIDAD DE LA VICTORIA</v>
          </cell>
          <cell r="I412">
            <v>22</v>
          </cell>
          <cell r="J412">
            <v>7</v>
          </cell>
          <cell r="K412">
            <v>29</v>
          </cell>
          <cell r="L412">
            <v>14</v>
          </cell>
          <cell r="M412">
            <v>11</v>
          </cell>
          <cell r="N412">
            <v>25</v>
          </cell>
        </row>
        <row r="413">
          <cell r="A413" t="str">
            <v>MUNICIPALIDAD DE BAHIA NEGRA</v>
          </cell>
          <cell r="B413">
            <v>2022</v>
          </cell>
          <cell r="C413">
            <v>6</v>
          </cell>
          <cell r="D413">
            <v>30</v>
          </cell>
          <cell r="E413" t="str">
            <v>MUNICIPALIDADES</v>
          </cell>
          <cell r="F413">
            <v>17</v>
          </cell>
          <cell r="G413">
            <v>227</v>
          </cell>
          <cell r="H413" t="str">
            <v>MUNICIPALIDAD DE BAHIA NEGRA</v>
          </cell>
          <cell r="I413">
            <v>16</v>
          </cell>
          <cell r="J413">
            <v>11</v>
          </cell>
          <cell r="K413">
            <v>27</v>
          </cell>
          <cell r="L413">
            <v>6</v>
          </cell>
          <cell r="M413">
            <v>3</v>
          </cell>
          <cell r="N413">
            <v>9</v>
          </cell>
        </row>
        <row r="414">
          <cell r="A414" t="str">
            <v>MUNICIPALIDAD DE CARMELO PERALTA</v>
          </cell>
          <cell r="B414">
            <v>2022</v>
          </cell>
          <cell r="C414">
            <v>6</v>
          </cell>
          <cell r="D414">
            <v>30</v>
          </cell>
          <cell r="E414" t="str">
            <v>MUNICIPALIDADES</v>
          </cell>
          <cell r="F414">
            <v>17</v>
          </cell>
          <cell r="G414">
            <v>235</v>
          </cell>
          <cell r="H414" t="str">
            <v>MUNICIPALIDAD DE CARMELO PERALTA</v>
          </cell>
          <cell r="I414">
            <v>10</v>
          </cell>
          <cell r="J414">
            <v>3</v>
          </cell>
          <cell r="K414">
            <v>13</v>
          </cell>
          <cell r="L414">
            <v>10</v>
          </cell>
          <cell r="M414">
            <v>1</v>
          </cell>
          <cell r="N414">
            <v>11</v>
          </cell>
        </row>
        <row r="415">
          <cell r="A415" t="str">
            <v>COMPAÑÍA PARAGUAYA DE COMUNICACIONES S.A. - COPACO</v>
          </cell>
          <cell r="B415">
            <v>2022</v>
          </cell>
          <cell r="C415">
            <v>6</v>
          </cell>
          <cell r="D415">
            <v>40</v>
          </cell>
          <cell r="E415" t="str">
            <v>SOCIEDADES ANONIMAS CON PARTICIPACION ACCIONARIA DEL ESTADO</v>
          </cell>
          <cell r="F415">
            <v>1</v>
          </cell>
          <cell r="G415">
            <v>1</v>
          </cell>
          <cell r="H415" t="str">
            <v>COMPAÃ‘IA PARAGUAYA DE COMUNICACIONES S.A.</v>
          </cell>
          <cell r="I415">
            <v>2420</v>
          </cell>
          <cell r="J415">
            <v>1166</v>
          </cell>
          <cell r="K415">
            <v>3586</v>
          </cell>
          <cell r="L415">
            <v>0</v>
          </cell>
          <cell r="M415">
            <v>0</v>
          </cell>
          <cell r="N415">
            <v>0</v>
          </cell>
        </row>
        <row r="416">
          <cell r="A416" t="str">
            <v>EMPRESA DE SERVICIOS SANITARIOS DEL PARAGUAY S.A. - ESSAP</v>
          </cell>
          <cell r="B416">
            <v>2022</v>
          </cell>
          <cell r="C416">
            <v>7</v>
          </cell>
          <cell r="D416">
            <v>40</v>
          </cell>
          <cell r="E416" t="str">
            <v>SOCIEDADES ANONIMAS CON PARTICIPACION ACCIONARIA DEL ESTADO</v>
          </cell>
          <cell r="F416">
            <v>2</v>
          </cell>
          <cell r="G416">
            <v>1</v>
          </cell>
          <cell r="H416" t="str">
            <v>EMPRESA DE SERVICIOS SANITARIOS DEL PARAGUAY S.A. (ESSAP)</v>
          </cell>
          <cell r="I416">
            <v>1541</v>
          </cell>
          <cell r="J416">
            <v>456</v>
          </cell>
          <cell r="K416">
            <v>1997</v>
          </cell>
          <cell r="L416">
            <v>273</v>
          </cell>
          <cell r="M416">
            <v>131</v>
          </cell>
          <cell r="N416">
            <v>404</v>
          </cell>
        </row>
        <row r="417">
          <cell r="A417" t="str">
            <v>CAÑAS PARAGUAYAS S.A. - CAPASA</v>
          </cell>
          <cell r="B417">
            <v>2022</v>
          </cell>
          <cell r="C417">
            <v>6</v>
          </cell>
          <cell r="D417">
            <v>40</v>
          </cell>
          <cell r="E417" t="str">
            <v>SOCIEDADES ANONIMAS CON PARTICIPACION ACCIONARIA DEL ESTADO</v>
          </cell>
          <cell r="F417">
            <v>3</v>
          </cell>
          <cell r="G417">
            <v>1</v>
          </cell>
          <cell r="H417" t="str">
            <v>CAÃ‘AS PARAGUAYAS S.A. (CAPASA)</v>
          </cell>
          <cell r="I417">
            <v>105</v>
          </cell>
          <cell r="J417">
            <v>56</v>
          </cell>
          <cell r="K417">
            <v>161</v>
          </cell>
          <cell r="L417">
            <v>12</v>
          </cell>
          <cell r="M417">
            <v>9</v>
          </cell>
          <cell r="N417">
            <v>21</v>
          </cell>
        </row>
        <row r="418">
          <cell r="A418" t="str">
            <v>FERROCARRILES DEL PARAGUAY S.A. - FEPASA</v>
          </cell>
          <cell r="B418">
            <v>2015</v>
          </cell>
          <cell r="C418">
            <v>1</v>
          </cell>
          <cell r="D418">
            <v>40</v>
          </cell>
          <cell r="E418" t="str">
            <v>SOCIEDADES ANONIMAS CON PARTICIPACION ACCIONARIA DEL ESTADO</v>
          </cell>
          <cell r="F418">
            <v>4</v>
          </cell>
          <cell r="G418">
            <v>1</v>
          </cell>
          <cell r="H418" t="str">
            <v>FERROCARRILES DEL PARAGUAY S.A. (FEPASA)</v>
          </cell>
          <cell r="I418">
            <v>19</v>
          </cell>
          <cell r="J418">
            <v>2</v>
          </cell>
          <cell r="K418">
            <v>21</v>
          </cell>
          <cell r="L418">
            <v>0</v>
          </cell>
          <cell r="M418">
            <v>0</v>
          </cell>
          <cell r="N418">
            <v>0</v>
          </cell>
        </row>
        <row r="419">
          <cell r="A419" t="str">
            <v>ENTIDAD BINACIONAL YACYRETA</v>
          </cell>
          <cell r="B419">
            <v>2016</v>
          </cell>
          <cell r="C419">
            <v>12</v>
          </cell>
          <cell r="D419">
            <v>90</v>
          </cell>
          <cell r="E419" t="str">
            <v>ENTIDADES BINACIONALES</v>
          </cell>
          <cell r="F419">
            <v>2</v>
          </cell>
          <cell r="G419">
            <v>1</v>
          </cell>
          <cell r="H419" t="str">
            <v>ENTIDAD BINACIONAL YACYRETA (EBY)</v>
          </cell>
          <cell r="I419">
            <v>788</v>
          </cell>
          <cell r="J419">
            <v>303</v>
          </cell>
          <cell r="K419">
            <v>1091</v>
          </cell>
          <cell r="L419">
            <v>513</v>
          </cell>
          <cell r="M419">
            <v>164</v>
          </cell>
          <cell r="N419">
            <v>677</v>
          </cell>
        </row>
        <row r="420">
          <cell r="A420" t="e">
            <v>#N/A</v>
          </cell>
          <cell r="H420" t="str">
            <v>Total:</v>
          </cell>
          <cell r="I420">
            <v>119062</v>
          </cell>
          <cell r="J420">
            <v>130564</v>
          </cell>
          <cell r="K420">
            <v>249626</v>
          </cell>
          <cell r="L420">
            <v>40911</v>
          </cell>
          <cell r="M420">
            <v>48492</v>
          </cell>
          <cell r="N420">
            <v>89403</v>
          </cell>
        </row>
        <row r="421">
          <cell r="A421" t="e">
            <v>#N/A</v>
          </cell>
          <cell r="I421">
            <v>97497</v>
          </cell>
          <cell r="J421">
            <v>112690</v>
          </cell>
          <cell r="K421">
            <v>210187</v>
          </cell>
          <cell r="L421">
            <v>25589</v>
          </cell>
          <cell r="M421">
            <v>38219</v>
          </cell>
          <cell r="N421">
            <v>63808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24"/>
  <sheetViews>
    <sheetView tabSelected="1" topLeftCell="E2" zoomScaleNormal="100" zoomScaleSheetLayoutView="100" workbookViewId="0">
      <pane xSplit="3" ySplit="3" topLeftCell="H5" activePane="bottomRight" state="frozen"/>
      <selection activeCell="E2" sqref="E2"/>
      <selection pane="topRight" activeCell="H2" sqref="H2"/>
      <selection pane="bottomLeft" activeCell="E5" sqref="E5"/>
      <selection pane="bottomRight" activeCell="G6" sqref="G6"/>
    </sheetView>
  </sheetViews>
  <sheetFormatPr baseColWidth="10" defaultRowHeight="15" x14ac:dyDescent="0.25"/>
  <cols>
    <col min="1" max="1" width="6" style="1" hidden="1" customWidth="1"/>
    <col min="2" max="2" width="7.140625" style="1" hidden="1" customWidth="1"/>
    <col min="3" max="3" width="6.140625" style="1" hidden="1" customWidth="1"/>
    <col min="4" max="4" width="8.42578125" style="1" hidden="1" customWidth="1"/>
    <col min="5" max="5" width="6.42578125" style="2" customWidth="1"/>
    <col min="6" max="6" width="9.85546875" style="2" hidden="1" customWidth="1"/>
    <col min="7" max="7" width="79" style="75" customWidth="1"/>
    <col min="8" max="13" width="14" style="90" customWidth="1"/>
    <col min="14" max="19" width="14" style="90" hidden="1" customWidth="1"/>
    <col min="20" max="22" width="14" style="90" customWidth="1"/>
    <col min="23" max="31" width="14" style="90" hidden="1" customWidth="1"/>
    <col min="32" max="32" width="0" style="2" hidden="1" customWidth="1"/>
    <col min="33" max="33" width="14" style="90" hidden="1" customWidth="1"/>
    <col min="34" max="35" width="0" style="2" hidden="1" customWidth="1"/>
    <col min="36" max="16384" width="11.42578125" style="2"/>
  </cols>
  <sheetData>
    <row r="1" spans="1:35" ht="21" customHeight="1" x14ac:dyDescent="0.25"/>
    <row r="2" spans="1:35" ht="87" customHeight="1" thickBot="1" x14ac:dyDescent="0.3">
      <c r="E2" s="174" t="s">
        <v>758</v>
      </c>
      <c r="F2" s="174"/>
      <c r="G2" s="174"/>
      <c r="H2" s="76"/>
      <c r="I2" s="76"/>
      <c r="J2" s="76"/>
      <c r="K2" s="76"/>
      <c r="L2" s="76"/>
      <c r="M2" s="76"/>
      <c r="N2" s="76"/>
      <c r="O2" s="76"/>
      <c r="P2" s="76"/>
      <c r="Q2" s="76"/>
      <c r="R2" s="76"/>
      <c r="S2" s="76"/>
      <c r="T2" s="76"/>
      <c r="U2" s="76"/>
      <c r="V2" s="76"/>
      <c r="W2" s="76"/>
      <c r="X2" s="76"/>
      <c r="Y2" s="76"/>
      <c r="Z2" s="76"/>
      <c r="AA2" s="76"/>
      <c r="AB2" s="76"/>
      <c r="AC2" s="76"/>
      <c r="AD2" s="76"/>
      <c r="AE2" s="76"/>
      <c r="AG2" s="76"/>
    </row>
    <row r="3" spans="1:35" ht="23.25" customHeight="1" thickBot="1" x14ac:dyDescent="0.3">
      <c r="E3" s="130" t="s">
        <v>716</v>
      </c>
      <c r="F3" s="121"/>
      <c r="G3" s="135" t="s">
        <v>3</v>
      </c>
      <c r="H3" s="127" t="s">
        <v>730</v>
      </c>
      <c r="I3" s="128"/>
      <c r="J3" s="129"/>
      <c r="K3" s="127" t="s">
        <v>725</v>
      </c>
      <c r="L3" s="128"/>
      <c r="M3" s="129"/>
      <c r="N3" s="127" t="s">
        <v>721</v>
      </c>
      <c r="O3" s="128"/>
      <c r="P3" s="129"/>
      <c r="Q3" s="127" t="s">
        <v>726</v>
      </c>
      <c r="R3" s="128"/>
      <c r="S3" s="129"/>
      <c r="T3" s="127" t="s">
        <v>727</v>
      </c>
      <c r="U3" s="128"/>
      <c r="V3" s="129"/>
      <c r="W3" s="127" t="s">
        <v>731</v>
      </c>
      <c r="X3" s="128"/>
      <c r="Y3" s="129"/>
      <c r="Z3" s="127" t="s">
        <v>732</v>
      </c>
      <c r="AA3" s="128"/>
      <c r="AB3" s="129"/>
      <c r="AC3" s="127" t="s">
        <v>733</v>
      </c>
      <c r="AD3" s="128"/>
      <c r="AE3" s="129"/>
      <c r="AG3" s="2"/>
    </row>
    <row r="4" spans="1:35" ht="39" thickBot="1" x14ac:dyDescent="0.3">
      <c r="D4" s="6" t="s">
        <v>1</v>
      </c>
      <c r="E4" s="131"/>
      <c r="F4" s="7" t="s">
        <v>2</v>
      </c>
      <c r="G4" s="136"/>
      <c r="H4" s="137" t="s">
        <v>717</v>
      </c>
      <c r="I4" s="137" t="s">
        <v>718</v>
      </c>
      <c r="J4" s="137" t="s">
        <v>719</v>
      </c>
      <c r="K4" s="137" t="s">
        <v>717</v>
      </c>
      <c r="L4" s="137" t="s">
        <v>718</v>
      </c>
      <c r="M4" s="137" t="s">
        <v>719</v>
      </c>
      <c r="N4" s="137" t="s">
        <v>717</v>
      </c>
      <c r="O4" s="137" t="s">
        <v>718</v>
      </c>
      <c r="P4" s="137" t="s">
        <v>719</v>
      </c>
      <c r="Q4" s="137" t="s">
        <v>717</v>
      </c>
      <c r="R4" s="137" t="s">
        <v>718</v>
      </c>
      <c r="S4" s="137" t="s">
        <v>719</v>
      </c>
      <c r="T4" s="137" t="s">
        <v>717</v>
      </c>
      <c r="U4" s="137" t="s">
        <v>718</v>
      </c>
      <c r="V4" s="137" t="s">
        <v>719</v>
      </c>
      <c r="W4" s="137" t="s">
        <v>717</v>
      </c>
      <c r="X4" s="137" t="s">
        <v>718</v>
      </c>
      <c r="Y4" s="137" t="s">
        <v>719</v>
      </c>
      <c r="Z4" s="137" t="s">
        <v>717</v>
      </c>
      <c r="AA4" s="137" t="s">
        <v>718</v>
      </c>
      <c r="AB4" s="137" t="s">
        <v>719</v>
      </c>
      <c r="AC4" s="137" t="s">
        <v>717</v>
      </c>
      <c r="AD4" s="137" t="s">
        <v>718</v>
      </c>
      <c r="AE4" s="137" t="s">
        <v>719</v>
      </c>
      <c r="AG4" s="137" t="s">
        <v>719</v>
      </c>
    </row>
    <row r="5" spans="1:35" ht="15.75" thickBot="1" x14ac:dyDescent="0.3">
      <c r="A5" s="8" t="s">
        <v>4</v>
      </c>
      <c r="B5" s="8" t="s">
        <v>5</v>
      </c>
      <c r="C5" s="8" t="s">
        <v>6</v>
      </c>
      <c r="D5" s="11"/>
      <c r="E5" s="9" t="s">
        <v>7</v>
      </c>
      <c r="F5" s="9" t="s">
        <v>7</v>
      </c>
      <c r="G5" s="10"/>
      <c r="H5" s="114">
        <v>2683</v>
      </c>
      <c r="I5" s="78">
        <v>1029</v>
      </c>
      <c r="J5" s="79">
        <v>3712</v>
      </c>
      <c r="K5" s="114">
        <v>3073</v>
      </c>
      <c r="L5" s="78">
        <v>998</v>
      </c>
      <c r="M5" s="79">
        <v>4071</v>
      </c>
      <c r="N5" s="114">
        <v>2848</v>
      </c>
      <c r="O5" s="78">
        <v>1059</v>
      </c>
      <c r="P5" s="79">
        <v>3907</v>
      </c>
      <c r="Q5" s="114">
        <v>2885</v>
      </c>
      <c r="R5" s="78">
        <v>1013</v>
      </c>
      <c r="S5" s="79">
        <v>3898</v>
      </c>
      <c r="T5" s="114">
        <v>2898</v>
      </c>
      <c r="U5" s="78">
        <v>1023</v>
      </c>
      <c r="V5" s="79">
        <v>3921</v>
      </c>
      <c r="W5" s="114">
        <v>215</v>
      </c>
      <c r="X5" s="78">
        <v>-6</v>
      </c>
      <c r="Y5" s="79">
        <v>209</v>
      </c>
      <c r="Z5" s="114">
        <v>-175</v>
      </c>
      <c r="AA5" s="78">
        <v>25</v>
      </c>
      <c r="AB5" s="79">
        <v>-150</v>
      </c>
      <c r="AC5" s="114">
        <v>13</v>
      </c>
      <c r="AD5" s="78">
        <v>10</v>
      </c>
      <c r="AE5" s="79">
        <v>23</v>
      </c>
      <c r="AG5" s="79">
        <f>AE5</f>
        <v>23</v>
      </c>
    </row>
    <row r="6" spans="1:35" x14ac:dyDescent="0.25">
      <c r="A6" s="12">
        <v>11</v>
      </c>
      <c r="B6" s="13" t="s">
        <v>8</v>
      </c>
      <c r="C6" s="13" t="s">
        <v>8</v>
      </c>
      <c r="D6" s="46" t="str">
        <f>CONCATENATE(A6,B6,C6)</f>
        <v>110101</v>
      </c>
      <c r="E6" s="14">
        <v>1</v>
      </c>
      <c r="F6" s="12">
        <v>1</v>
      </c>
      <c r="G6" s="138" t="s">
        <v>9</v>
      </c>
      <c r="H6" s="80">
        <v>537</v>
      </c>
      <c r="I6" s="80">
        <v>234</v>
      </c>
      <c r="J6" s="80">
        <v>771</v>
      </c>
      <c r="K6" s="80">
        <v>654</v>
      </c>
      <c r="L6" s="80">
        <v>191</v>
      </c>
      <c r="M6" s="80">
        <v>845</v>
      </c>
      <c r="N6" s="80">
        <v>658</v>
      </c>
      <c r="O6" s="80">
        <v>198</v>
      </c>
      <c r="P6" s="80">
        <v>856</v>
      </c>
      <c r="Q6" s="80">
        <v>635</v>
      </c>
      <c r="R6" s="80">
        <v>200</v>
      </c>
      <c r="S6" s="80">
        <v>835</v>
      </c>
      <c r="T6" s="80">
        <v>635</v>
      </c>
      <c r="U6" s="80">
        <v>216</v>
      </c>
      <c r="V6" s="80">
        <v>851</v>
      </c>
      <c r="W6" s="80">
        <v>98</v>
      </c>
      <c r="X6" s="80">
        <v>-18</v>
      </c>
      <c r="Y6" s="80">
        <v>80</v>
      </c>
      <c r="Z6" s="80">
        <v>-19</v>
      </c>
      <c r="AA6" s="80">
        <v>25</v>
      </c>
      <c r="AB6" s="80">
        <v>6</v>
      </c>
      <c r="AC6" s="80">
        <v>0</v>
      </c>
      <c r="AD6" s="80">
        <v>16</v>
      </c>
      <c r="AE6" s="80">
        <v>16</v>
      </c>
      <c r="AG6" s="80">
        <f>AE6</f>
        <v>16</v>
      </c>
    </row>
    <row r="7" spans="1:35" x14ac:dyDescent="0.25">
      <c r="A7" s="15">
        <v>11</v>
      </c>
      <c r="B7" s="16" t="s">
        <v>10</v>
      </c>
      <c r="C7" s="16" t="s">
        <v>8</v>
      </c>
      <c r="D7" s="49" t="str">
        <f>CONCATENATE(A7,B7,C7)</f>
        <v>110201</v>
      </c>
      <c r="E7" s="17">
        <f>E6+1</f>
        <v>2</v>
      </c>
      <c r="F7" s="15">
        <v>2</v>
      </c>
      <c r="G7" s="139" t="s">
        <v>11</v>
      </c>
      <c r="H7" s="80">
        <v>741</v>
      </c>
      <c r="I7" s="80">
        <v>152</v>
      </c>
      <c r="J7" s="80">
        <v>893</v>
      </c>
      <c r="K7" s="80">
        <v>988</v>
      </c>
      <c r="L7" s="80">
        <v>197</v>
      </c>
      <c r="M7" s="80">
        <v>1185</v>
      </c>
      <c r="N7" s="80">
        <v>762</v>
      </c>
      <c r="O7" s="80">
        <v>231</v>
      </c>
      <c r="P7" s="80">
        <v>993</v>
      </c>
      <c r="Q7" s="80">
        <v>776</v>
      </c>
      <c r="R7" s="80">
        <v>216</v>
      </c>
      <c r="S7" s="80">
        <v>992</v>
      </c>
      <c r="T7" s="80">
        <v>775</v>
      </c>
      <c r="U7" s="80">
        <v>208</v>
      </c>
      <c r="V7" s="80">
        <v>983</v>
      </c>
      <c r="W7" s="80">
        <v>34</v>
      </c>
      <c r="X7" s="80">
        <v>56</v>
      </c>
      <c r="Y7" s="80">
        <v>90</v>
      </c>
      <c r="Z7" s="80">
        <v>-213</v>
      </c>
      <c r="AA7" s="80">
        <v>11</v>
      </c>
      <c r="AB7" s="80">
        <v>-202</v>
      </c>
      <c r="AC7" s="80">
        <v>-1</v>
      </c>
      <c r="AD7" s="80">
        <v>-8</v>
      </c>
      <c r="AE7" s="80">
        <v>-9</v>
      </c>
      <c r="AG7" s="80">
        <f>AE7</f>
        <v>-9</v>
      </c>
    </row>
    <row r="8" spans="1:35" ht="15.75" thickBot="1" x14ac:dyDescent="0.3">
      <c r="A8" s="18">
        <v>11</v>
      </c>
      <c r="B8" s="19" t="s">
        <v>12</v>
      </c>
      <c r="C8" s="19" t="s">
        <v>8</v>
      </c>
      <c r="D8" s="52" t="str">
        <f>CONCATENATE(A8,B8,C8)</f>
        <v>110301</v>
      </c>
      <c r="E8" s="17">
        <f>E7+1</f>
        <v>3</v>
      </c>
      <c r="F8" s="15">
        <v>3</v>
      </c>
      <c r="G8" s="140" t="s">
        <v>13</v>
      </c>
      <c r="H8" s="80">
        <v>1405</v>
      </c>
      <c r="I8" s="80">
        <v>643</v>
      </c>
      <c r="J8" s="80">
        <v>2048</v>
      </c>
      <c r="K8" s="80">
        <v>1431</v>
      </c>
      <c r="L8" s="80">
        <v>610</v>
      </c>
      <c r="M8" s="80">
        <v>2041</v>
      </c>
      <c r="N8" s="80">
        <v>1428</v>
      </c>
      <c r="O8" s="80">
        <v>630</v>
      </c>
      <c r="P8" s="80">
        <v>2058</v>
      </c>
      <c r="Q8" s="80">
        <v>1474</v>
      </c>
      <c r="R8" s="80">
        <v>597</v>
      </c>
      <c r="S8" s="80">
        <v>2071</v>
      </c>
      <c r="T8" s="80">
        <v>1488</v>
      </c>
      <c r="U8" s="80">
        <v>599</v>
      </c>
      <c r="V8" s="80">
        <v>2087</v>
      </c>
      <c r="W8" s="80">
        <v>83</v>
      </c>
      <c r="X8" s="80">
        <v>-44</v>
      </c>
      <c r="Y8" s="80">
        <v>39</v>
      </c>
      <c r="Z8" s="80">
        <v>57</v>
      </c>
      <c r="AA8" s="80">
        <v>-11</v>
      </c>
      <c r="AB8" s="80">
        <v>46</v>
      </c>
      <c r="AC8" s="80">
        <v>14</v>
      </c>
      <c r="AD8" s="80">
        <v>2</v>
      </c>
      <c r="AE8" s="80">
        <v>16</v>
      </c>
      <c r="AG8" s="80">
        <f>AE8</f>
        <v>16</v>
      </c>
    </row>
    <row r="9" spans="1:35" ht="15.75" thickBot="1" x14ac:dyDescent="0.3">
      <c r="A9" s="20"/>
      <c r="B9" s="21"/>
      <c r="C9" s="20"/>
      <c r="D9" s="116" t="s">
        <v>14</v>
      </c>
      <c r="E9" s="9" t="s">
        <v>15</v>
      </c>
      <c r="F9" s="9" t="s">
        <v>15</v>
      </c>
      <c r="G9" s="10"/>
      <c r="H9" s="115">
        <v>149496</v>
      </c>
      <c r="I9" s="81">
        <v>27405</v>
      </c>
      <c r="J9" s="82">
        <v>176901</v>
      </c>
      <c r="K9" s="115">
        <v>151379</v>
      </c>
      <c r="L9" s="81">
        <v>9857</v>
      </c>
      <c r="M9" s="82">
        <v>161236</v>
      </c>
      <c r="N9" s="115">
        <v>151263</v>
      </c>
      <c r="O9" s="81">
        <v>29352</v>
      </c>
      <c r="P9" s="82">
        <v>180615</v>
      </c>
      <c r="Q9" s="115">
        <v>153821</v>
      </c>
      <c r="R9" s="81">
        <v>40366</v>
      </c>
      <c r="S9" s="82">
        <v>194187</v>
      </c>
      <c r="T9" s="115">
        <v>152016</v>
      </c>
      <c r="U9" s="81">
        <v>39007</v>
      </c>
      <c r="V9" s="82">
        <v>191023</v>
      </c>
      <c r="W9" s="115">
        <v>2520</v>
      </c>
      <c r="X9" s="81">
        <v>11602</v>
      </c>
      <c r="Y9" s="82">
        <v>14122</v>
      </c>
      <c r="Z9" s="115">
        <v>637</v>
      </c>
      <c r="AA9" s="81">
        <v>29150</v>
      </c>
      <c r="AB9" s="82">
        <v>29787</v>
      </c>
      <c r="AC9" s="115">
        <v>-1805</v>
      </c>
      <c r="AD9" s="81">
        <v>-1359</v>
      </c>
      <c r="AE9" s="82">
        <v>-3164</v>
      </c>
      <c r="AG9" s="82">
        <f>AE9</f>
        <v>-3164</v>
      </c>
      <c r="AH9" s="2">
        <v>1924</v>
      </c>
      <c r="AI9" s="141">
        <f>SUM(AG9:AH9)</f>
        <v>-1240</v>
      </c>
    </row>
    <row r="10" spans="1:35" x14ac:dyDescent="0.25">
      <c r="A10" s="12">
        <v>12</v>
      </c>
      <c r="B10" s="13" t="s">
        <v>8</v>
      </c>
      <c r="C10" s="13" t="s">
        <v>10</v>
      </c>
      <c r="D10" s="46" t="str">
        <f t="shared" ref="D10:D85" si="0">CONCATENATE(A10,B10,C10)</f>
        <v>120102</v>
      </c>
      <c r="E10" s="14">
        <f>E8+1</f>
        <v>4</v>
      </c>
      <c r="F10" s="12">
        <v>4</v>
      </c>
      <c r="G10" s="142" t="s">
        <v>16</v>
      </c>
      <c r="H10" s="83">
        <v>221</v>
      </c>
      <c r="I10" s="83">
        <v>54</v>
      </c>
      <c r="J10" s="83">
        <v>275</v>
      </c>
      <c r="K10" s="83">
        <v>192</v>
      </c>
      <c r="L10" s="83">
        <v>63</v>
      </c>
      <c r="M10" s="83">
        <v>255</v>
      </c>
      <c r="N10" s="83">
        <v>190</v>
      </c>
      <c r="O10" s="83">
        <v>67</v>
      </c>
      <c r="P10" s="83">
        <v>257</v>
      </c>
      <c r="Q10" s="83">
        <v>190</v>
      </c>
      <c r="R10" s="83">
        <v>65</v>
      </c>
      <c r="S10" s="83">
        <v>255</v>
      </c>
      <c r="T10" s="83">
        <v>187</v>
      </c>
      <c r="U10" s="83">
        <v>65</v>
      </c>
      <c r="V10" s="83">
        <v>252</v>
      </c>
      <c r="W10" s="83">
        <v>-34</v>
      </c>
      <c r="X10" s="83">
        <v>11</v>
      </c>
      <c r="Y10" s="83">
        <v>-23</v>
      </c>
      <c r="Z10" s="83">
        <v>-5</v>
      </c>
      <c r="AA10" s="83">
        <v>2</v>
      </c>
      <c r="AB10" s="83">
        <v>-3</v>
      </c>
      <c r="AC10" s="83">
        <v>-3</v>
      </c>
      <c r="AD10" s="83">
        <v>0</v>
      </c>
      <c r="AE10" s="83">
        <v>-3</v>
      </c>
      <c r="AG10" s="83">
        <f>AE10</f>
        <v>-3</v>
      </c>
      <c r="AI10" s="134">
        <f>AI9/AG463</f>
        <v>3.6904761904761907</v>
      </c>
    </row>
    <row r="11" spans="1:35" x14ac:dyDescent="0.25">
      <c r="A11" s="17">
        <v>12</v>
      </c>
      <c r="B11" s="24" t="s">
        <v>8</v>
      </c>
      <c r="C11" s="24" t="s">
        <v>12</v>
      </c>
      <c r="D11" s="32" t="str">
        <f t="shared" si="0"/>
        <v>120103</v>
      </c>
      <c r="E11" s="17">
        <f>E10+1</f>
        <v>5</v>
      </c>
      <c r="F11" s="15">
        <v>5</v>
      </c>
      <c r="G11" s="143" t="s">
        <v>17</v>
      </c>
      <c r="H11" s="83">
        <v>25</v>
      </c>
      <c r="I11" s="83">
        <v>2</v>
      </c>
      <c r="J11" s="83">
        <v>27</v>
      </c>
      <c r="K11" s="83">
        <v>26</v>
      </c>
      <c r="L11" s="83">
        <v>2</v>
      </c>
      <c r="M11" s="83">
        <v>28</v>
      </c>
      <c r="N11" s="83">
        <v>26</v>
      </c>
      <c r="O11" s="83">
        <v>2</v>
      </c>
      <c r="P11" s="83">
        <v>28</v>
      </c>
      <c r="Q11" s="83">
        <v>26</v>
      </c>
      <c r="R11" s="83">
        <v>2</v>
      </c>
      <c r="S11" s="83">
        <v>28</v>
      </c>
      <c r="T11" s="83">
        <v>22</v>
      </c>
      <c r="U11" s="83">
        <v>2</v>
      </c>
      <c r="V11" s="83">
        <v>24</v>
      </c>
      <c r="W11" s="83">
        <v>-3</v>
      </c>
      <c r="X11" s="83">
        <v>0</v>
      </c>
      <c r="Y11" s="83">
        <v>-3</v>
      </c>
      <c r="Z11" s="83">
        <v>-4</v>
      </c>
      <c r="AA11" s="83">
        <v>0</v>
      </c>
      <c r="AB11" s="83">
        <v>-4</v>
      </c>
      <c r="AC11" s="83">
        <v>-4</v>
      </c>
      <c r="AD11" s="83">
        <v>0</v>
      </c>
      <c r="AE11" s="83">
        <v>-4</v>
      </c>
      <c r="AG11" s="83">
        <f>AE11</f>
        <v>-4</v>
      </c>
    </row>
    <row r="12" spans="1:35" x14ac:dyDescent="0.25">
      <c r="A12" s="17">
        <v>12</v>
      </c>
      <c r="B12" s="24" t="s">
        <v>8</v>
      </c>
      <c r="C12" s="24" t="s">
        <v>18</v>
      </c>
      <c r="D12" s="32" t="str">
        <f t="shared" si="0"/>
        <v>120104</v>
      </c>
      <c r="E12" s="17">
        <f>E11+1</f>
        <v>6</v>
      </c>
      <c r="F12" s="15">
        <v>6</v>
      </c>
      <c r="G12" s="143" t="s">
        <v>19</v>
      </c>
      <c r="H12" s="83">
        <v>110</v>
      </c>
      <c r="I12" s="83">
        <v>7</v>
      </c>
      <c r="J12" s="83">
        <v>117</v>
      </c>
      <c r="K12" s="83">
        <v>116</v>
      </c>
      <c r="L12" s="83">
        <v>5</v>
      </c>
      <c r="M12" s="83">
        <v>121</v>
      </c>
      <c r="N12" s="83">
        <v>114</v>
      </c>
      <c r="O12" s="83">
        <v>5</v>
      </c>
      <c r="P12" s="83">
        <v>119</v>
      </c>
      <c r="Q12" s="83">
        <v>114</v>
      </c>
      <c r="R12" s="83">
        <v>6</v>
      </c>
      <c r="S12" s="83">
        <v>120</v>
      </c>
      <c r="T12" s="83">
        <v>113</v>
      </c>
      <c r="U12" s="83">
        <v>6</v>
      </c>
      <c r="V12" s="83">
        <v>119</v>
      </c>
      <c r="W12" s="83">
        <v>3</v>
      </c>
      <c r="X12" s="83">
        <v>-1</v>
      </c>
      <c r="Y12" s="83">
        <v>2</v>
      </c>
      <c r="Z12" s="83">
        <v>-3</v>
      </c>
      <c r="AA12" s="83">
        <v>1</v>
      </c>
      <c r="AB12" s="83">
        <v>-2</v>
      </c>
      <c r="AC12" s="83">
        <v>-1</v>
      </c>
      <c r="AD12" s="83">
        <v>0</v>
      </c>
      <c r="AE12" s="83">
        <v>-1</v>
      </c>
      <c r="AG12" s="83">
        <f>AE12</f>
        <v>-1</v>
      </c>
    </row>
    <row r="13" spans="1:35" x14ac:dyDescent="0.25">
      <c r="A13" s="15">
        <v>12</v>
      </c>
      <c r="B13" s="16" t="s">
        <v>8</v>
      </c>
      <c r="C13" s="16" t="s">
        <v>20</v>
      </c>
      <c r="D13" s="49" t="str">
        <f t="shared" si="0"/>
        <v>120106</v>
      </c>
      <c r="E13" s="17">
        <f>E12+1</f>
        <v>7</v>
      </c>
      <c r="F13" s="15">
        <v>8</v>
      </c>
      <c r="G13" s="143" t="s">
        <v>21</v>
      </c>
      <c r="H13" s="83">
        <v>55</v>
      </c>
      <c r="I13" s="83">
        <v>4</v>
      </c>
      <c r="J13" s="83">
        <v>59</v>
      </c>
      <c r="K13" s="83">
        <v>67</v>
      </c>
      <c r="L13" s="83">
        <v>3</v>
      </c>
      <c r="M13" s="83">
        <v>70</v>
      </c>
      <c r="N13" s="83">
        <v>66</v>
      </c>
      <c r="O13" s="83">
        <v>4</v>
      </c>
      <c r="P13" s="83">
        <v>70</v>
      </c>
      <c r="Q13" s="83">
        <v>65</v>
      </c>
      <c r="R13" s="83">
        <v>4</v>
      </c>
      <c r="S13" s="83">
        <v>69</v>
      </c>
      <c r="T13" s="83">
        <v>65</v>
      </c>
      <c r="U13" s="83">
        <v>4</v>
      </c>
      <c r="V13" s="83">
        <v>69</v>
      </c>
      <c r="W13" s="83">
        <v>10</v>
      </c>
      <c r="X13" s="83">
        <v>0</v>
      </c>
      <c r="Y13" s="83">
        <v>10</v>
      </c>
      <c r="Z13" s="83">
        <v>-2</v>
      </c>
      <c r="AA13" s="83">
        <v>1</v>
      </c>
      <c r="AB13" s="83">
        <v>-1</v>
      </c>
      <c r="AC13" s="83">
        <v>0</v>
      </c>
      <c r="AD13" s="83">
        <v>0</v>
      </c>
      <c r="AE13" s="83">
        <v>0</v>
      </c>
      <c r="AG13" s="83">
        <f>AE13</f>
        <v>0</v>
      </c>
    </row>
    <row r="14" spans="1:35" x14ac:dyDescent="0.25">
      <c r="A14" s="15">
        <v>12</v>
      </c>
      <c r="B14" s="16" t="s">
        <v>8</v>
      </c>
      <c r="C14" s="16" t="s">
        <v>22</v>
      </c>
      <c r="D14" s="49" t="str">
        <f t="shared" si="0"/>
        <v>120107</v>
      </c>
      <c r="E14" s="17">
        <f t="shared" ref="E14:E61" si="1">E13+1</f>
        <v>8</v>
      </c>
      <c r="F14" s="15">
        <v>9</v>
      </c>
      <c r="G14" s="143" t="s">
        <v>23</v>
      </c>
      <c r="H14" s="83">
        <v>151</v>
      </c>
      <c r="I14" s="83">
        <v>127</v>
      </c>
      <c r="J14" s="83">
        <v>278</v>
      </c>
      <c r="K14" s="83">
        <v>130</v>
      </c>
      <c r="L14" s="83">
        <v>42</v>
      </c>
      <c r="M14" s="83">
        <v>172</v>
      </c>
      <c r="N14" s="83">
        <v>128</v>
      </c>
      <c r="O14" s="83">
        <v>42</v>
      </c>
      <c r="P14" s="83">
        <v>170</v>
      </c>
      <c r="Q14" s="83">
        <v>128</v>
      </c>
      <c r="R14" s="83">
        <v>43</v>
      </c>
      <c r="S14" s="83">
        <v>171</v>
      </c>
      <c r="T14" s="83">
        <v>125</v>
      </c>
      <c r="U14" s="83">
        <v>45</v>
      </c>
      <c r="V14" s="83">
        <v>170</v>
      </c>
      <c r="W14" s="83">
        <v>-26</v>
      </c>
      <c r="X14" s="83">
        <v>-82</v>
      </c>
      <c r="Y14" s="83">
        <v>-108</v>
      </c>
      <c r="Z14" s="83">
        <v>-5</v>
      </c>
      <c r="AA14" s="83">
        <v>3</v>
      </c>
      <c r="AB14" s="83">
        <v>-2</v>
      </c>
      <c r="AC14" s="83">
        <v>-3</v>
      </c>
      <c r="AD14" s="83">
        <v>2</v>
      </c>
      <c r="AE14" s="83">
        <v>-1</v>
      </c>
      <c r="AG14" s="83">
        <f>AE14</f>
        <v>-1</v>
      </c>
    </row>
    <row r="15" spans="1:35" x14ac:dyDescent="0.25">
      <c r="A15" s="15">
        <v>12</v>
      </c>
      <c r="B15" s="16" t="s">
        <v>8</v>
      </c>
      <c r="C15" s="16" t="s">
        <v>24</v>
      </c>
      <c r="D15" s="49" t="str">
        <f t="shared" si="0"/>
        <v>120108</v>
      </c>
      <c r="E15" s="17">
        <f t="shared" si="1"/>
        <v>9</v>
      </c>
      <c r="F15" s="15">
        <v>10</v>
      </c>
      <c r="G15" s="143" t="s">
        <v>25</v>
      </c>
      <c r="H15" s="83">
        <v>73</v>
      </c>
      <c r="I15" s="83">
        <v>7</v>
      </c>
      <c r="J15" s="83">
        <v>80</v>
      </c>
      <c r="K15" s="83">
        <v>72</v>
      </c>
      <c r="L15" s="83">
        <v>7</v>
      </c>
      <c r="M15" s="83">
        <v>79</v>
      </c>
      <c r="N15" s="83">
        <v>74</v>
      </c>
      <c r="O15" s="83">
        <v>7</v>
      </c>
      <c r="P15" s="83">
        <v>81</v>
      </c>
      <c r="Q15" s="83">
        <v>71</v>
      </c>
      <c r="R15" s="83">
        <v>6</v>
      </c>
      <c r="S15" s="83">
        <v>77</v>
      </c>
      <c r="T15" s="83">
        <v>72</v>
      </c>
      <c r="U15" s="83">
        <v>6</v>
      </c>
      <c r="V15" s="83">
        <v>78</v>
      </c>
      <c r="W15" s="83">
        <v>-1</v>
      </c>
      <c r="X15" s="83">
        <v>-1</v>
      </c>
      <c r="Y15" s="83">
        <v>-2</v>
      </c>
      <c r="Z15" s="83">
        <v>0</v>
      </c>
      <c r="AA15" s="83">
        <v>-1</v>
      </c>
      <c r="AB15" s="83">
        <v>-1</v>
      </c>
      <c r="AC15" s="83">
        <v>1</v>
      </c>
      <c r="AD15" s="83">
        <v>0</v>
      </c>
      <c r="AE15" s="83">
        <v>1</v>
      </c>
      <c r="AG15" s="83">
        <f>AE15</f>
        <v>1</v>
      </c>
    </row>
    <row r="16" spans="1:35" x14ac:dyDescent="0.25">
      <c r="A16" s="15">
        <v>12</v>
      </c>
      <c r="B16" s="16" t="s">
        <v>8</v>
      </c>
      <c r="C16" s="16">
        <v>10</v>
      </c>
      <c r="D16" s="49" t="str">
        <f t="shared" si="0"/>
        <v>120110</v>
      </c>
      <c r="E16" s="17">
        <f t="shared" si="1"/>
        <v>10</v>
      </c>
      <c r="F16" s="15">
        <v>12</v>
      </c>
      <c r="G16" s="143" t="s">
        <v>26</v>
      </c>
      <c r="H16" s="83">
        <v>374</v>
      </c>
      <c r="I16" s="83">
        <v>17</v>
      </c>
      <c r="J16" s="83">
        <v>391</v>
      </c>
      <c r="K16" s="83">
        <v>355</v>
      </c>
      <c r="L16" s="83">
        <v>19</v>
      </c>
      <c r="M16" s="83">
        <v>374</v>
      </c>
      <c r="N16" s="83">
        <v>373</v>
      </c>
      <c r="O16" s="83">
        <v>27</v>
      </c>
      <c r="P16" s="83">
        <v>400</v>
      </c>
      <c r="Q16" s="83">
        <v>400</v>
      </c>
      <c r="R16" s="83">
        <v>25</v>
      </c>
      <c r="S16" s="83">
        <v>425</v>
      </c>
      <c r="T16" s="83">
        <v>399</v>
      </c>
      <c r="U16" s="83">
        <v>6</v>
      </c>
      <c r="V16" s="83">
        <v>405</v>
      </c>
      <c r="W16" s="83">
        <v>25</v>
      </c>
      <c r="X16" s="83">
        <v>-11</v>
      </c>
      <c r="Y16" s="83">
        <v>14</v>
      </c>
      <c r="Z16" s="83">
        <v>44</v>
      </c>
      <c r="AA16" s="83">
        <v>-13</v>
      </c>
      <c r="AB16" s="83">
        <v>31</v>
      </c>
      <c r="AC16" s="83">
        <v>-1</v>
      </c>
      <c r="AD16" s="83">
        <v>-19</v>
      </c>
      <c r="AE16" s="83">
        <v>-20</v>
      </c>
      <c r="AG16" s="83">
        <f>AE16</f>
        <v>-20</v>
      </c>
    </row>
    <row r="17" spans="1:33" x14ac:dyDescent="0.25">
      <c r="A17" s="15">
        <v>12</v>
      </c>
      <c r="B17" s="16" t="s">
        <v>8</v>
      </c>
      <c r="C17" s="15">
        <v>11</v>
      </c>
      <c r="D17" s="49" t="str">
        <f>CONCATENATE(A17,B17,C17)</f>
        <v>120111</v>
      </c>
      <c r="E17" s="17">
        <f t="shared" si="1"/>
        <v>11</v>
      </c>
      <c r="F17" s="15">
        <v>13</v>
      </c>
      <c r="G17" s="143" t="s">
        <v>27</v>
      </c>
      <c r="H17" s="83">
        <v>11</v>
      </c>
      <c r="I17" s="83">
        <v>1</v>
      </c>
      <c r="J17" s="83">
        <v>12</v>
      </c>
      <c r="K17" s="83">
        <v>11</v>
      </c>
      <c r="L17" s="83">
        <v>0</v>
      </c>
      <c r="M17" s="83">
        <v>11</v>
      </c>
      <c r="N17" s="83">
        <v>11</v>
      </c>
      <c r="O17" s="83">
        <v>0</v>
      </c>
      <c r="P17" s="83">
        <v>11</v>
      </c>
      <c r="Q17" s="83">
        <v>11</v>
      </c>
      <c r="R17" s="83">
        <v>0</v>
      </c>
      <c r="S17" s="83">
        <v>11</v>
      </c>
      <c r="T17" s="83">
        <v>11</v>
      </c>
      <c r="U17" s="83">
        <v>0</v>
      </c>
      <c r="V17" s="83">
        <v>11</v>
      </c>
      <c r="W17" s="83">
        <v>0</v>
      </c>
      <c r="X17" s="83">
        <v>-1</v>
      </c>
      <c r="Y17" s="83">
        <v>-1</v>
      </c>
      <c r="Z17" s="83">
        <v>0</v>
      </c>
      <c r="AA17" s="83">
        <v>0</v>
      </c>
      <c r="AB17" s="83">
        <v>0</v>
      </c>
      <c r="AC17" s="83">
        <v>0</v>
      </c>
      <c r="AD17" s="83">
        <v>0</v>
      </c>
      <c r="AE17" s="83">
        <v>0</v>
      </c>
      <c r="AG17" s="83">
        <f>AE17</f>
        <v>0</v>
      </c>
    </row>
    <row r="18" spans="1:33" x14ac:dyDescent="0.25">
      <c r="A18" s="15">
        <v>12</v>
      </c>
      <c r="B18" s="16" t="s">
        <v>8</v>
      </c>
      <c r="C18" s="15">
        <v>12</v>
      </c>
      <c r="D18" s="49" t="str">
        <f t="shared" si="0"/>
        <v>120112</v>
      </c>
      <c r="E18" s="17">
        <f t="shared" si="1"/>
        <v>12</v>
      </c>
      <c r="F18" s="15">
        <v>14</v>
      </c>
      <c r="G18" s="143" t="s">
        <v>28</v>
      </c>
      <c r="H18" s="83">
        <v>56</v>
      </c>
      <c r="I18" s="83">
        <v>12</v>
      </c>
      <c r="J18" s="83">
        <v>68</v>
      </c>
      <c r="K18" s="83">
        <v>67</v>
      </c>
      <c r="L18" s="83">
        <v>47</v>
      </c>
      <c r="M18" s="83">
        <v>114</v>
      </c>
      <c r="N18" s="83">
        <v>66</v>
      </c>
      <c r="O18" s="83">
        <v>51</v>
      </c>
      <c r="P18" s="83">
        <v>117</v>
      </c>
      <c r="Q18" s="83">
        <v>65</v>
      </c>
      <c r="R18" s="83">
        <v>49</v>
      </c>
      <c r="S18" s="83">
        <v>114</v>
      </c>
      <c r="T18" s="83">
        <v>72</v>
      </c>
      <c r="U18" s="83">
        <v>47</v>
      </c>
      <c r="V18" s="83">
        <v>119</v>
      </c>
      <c r="W18" s="83">
        <v>16</v>
      </c>
      <c r="X18" s="83">
        <v>35</v>
      </c>
      <c r="Y18" s="83">
        <v>51</v>
      </c>
      <c r="Z18" s="83">
        <v>5</v>
      </c>
      <c r="AA18" s="83">
        <v>0</v>
      </c>
      <c r="AB18" s="83">
        <v>5</v>
      </c>
      <c r="AC18" s="83">
        <v>7</v>
      </c>
      <c r="AD18" s="83">
        <v>-2</v>
      </c>
      <c r="AE18" s="83">
        <v>5</v>
      </c>
      <c r="AG18" s="83">
        <f>AE18</f>
        <v>5</v>
      </c>
    </row>
    <row r="19" spans="1:33" x14ac:dyDescent="0.25">
      <c r="A19" s="15">
        <v>12</v>
      </c>
      <c r="B19" s="16" t="s">
        <v>8</v>
      </c>
      <c r="C19" s="15">
        <v>13</v>
      </c>
      <c r="D19" s="49" t="str">
        <f t="shared" si="0"/>
        <v>120113</v>
      </c>
      <c r="E19" s="17">
        <f t="shared" si="1"/>
        <v>13</v>
      </c>
      <c r="F19" s="15">
        <v>15</v>
      </c>
      <c r="G19" s="143" t="s">
        <v>29</v>
      </c>
      <c r="H19" s="83">
        <v>177</v>
      </c>
      <c r="I19" s="83">
        <v>132</v>
      </c>
      <c r="J19" s="83">
        <v>309</v>
      </c>
      <c r="K19" s="83">
        <v>177</v>
      </c>
      <c r="L19" s="83">
        <v>112</v>
      </c>
      <c r="M19" s="83">
        <v>289</v>
      </c>
      <c r="N19" s="83">
        <v>176</v>
      </c>
      <c r="O19" s="83">
        <v>108</v>
      </c>
      <c r="P19" s="83">
        <v>284</v>
      </c>
      <c r="Q19" s="83">
        <v>182</v>
      </c>
      <c r="R19" s="83">
        <v>108</v>
      </c>
      <c r="S19" s="83">
        <v>290</v>
      </c>
      <c r="T19" s="83">
        <v>178</v>
      </c>
      <c r="U19" s="83">
        <v>108</v>
      </c>
      <c r="V19" s="83">
        <v>286</v>
      </c>
      <c r="W19" s="83">
        <v>1</v>
      </c>
      <c r="X19" s="83">
        <v>-24</v>
      </c>
      <c r="Y19" s="83">
        <v>-23</v>
      </c>
      <c r="Z19" s="83">
        <v>1</v>
      </c>
      <c r="AA19" s="83">
        <v>-4</v>
      </c>
      <c r="AB19" s="83">
        <v>-3</v>
      </c>
      <c r="AC19" s="83">
        <v>-4</v>
      </c>
      <c r="AD19" s="83">
        <v>0</v>
      </c>
      <c r="AE19" s="83">
        <v>-4</v>
      </c>
      <c r="AG19" s="83">
        <f>AE19</f>
        <v>-4</v>
      </c>
    </row>
    <row r="20" spans="1:33" x14ac:dyDescent="0.25">
      <c r="A20" s="15">
        <v>12</v>
      </c>
      <c r="B20" s="16" t="s">
        <v>8</v>
      </c>
      <c r="C20" s="15">
        <v>14</v>
      </c>
      <c r="D20" s="49" t="str">
        <f>CONCATENATE(A20,B20,C20)</f>
        <v>120114</v>
      </c>
      <c r="E20" s="17">
        <f t="shared" si="1"/>
        <v>14</v>
      </c>
      <c r="F20" s="15">
        <v>16</v>
      </c>
      <c r="G20" s="143" t="s">
        <v>30</v>
      </c>
      <c r="H20" s="83">
        <v>42</v>
      </c>
      <c r="I20" s="83">
        <v>17</v>
      </c>
      <c r="J20" s="83">
        <v>59</v>
      </c>
      <c r="K20" s="83">
        <v>70</v>
      </c>
      <c r="L20" s="83">
        <v>5</v>
      </c>
      <c r="M20" s="83">
        <v>75</v>
      </c>
      <c r="N20" s="83">
        <v>72</v>
      </c>
      <c r="O20" s="83">
        <v>8</v>
      </c>
      <c r="P20" s="83">
        <v>80</v>
      </c>
      <c r="Q20" s="83">
        <v>72</v>
      </c>
      <c r="R20" s="83">
        <v>8</v>
      </c>
      <c r="S20" s="83">
        <v>80</v>
      </c>
      <c r="T20" s="83">
        <v>73</v>
      </c>
      <c r="U20" s="83">
        <v>6</v>
      </c>
      <c r="V20" s="83">
        <v>79</v>
      </c>
      <c r="W20" s="83">
        <v>31</v>
      </c>
      <c r="X20" s="83">
        <v>-11</v>
      </c>
      <c r="Y20" s="83">
        <v>20</v>
      </c>
      <c r="Z20" s="83">
        <v>3</v>
      </c>
      <c r="AA20" s="83">
        <v>1</v>
      </c>
      <c r="AB20" s="83">
        <v>4</v>
      </c>
      <c r="AC20" s="83">
        <v>1</v>
      </c>
      <c r="AD20" s="83">
        <v>-2</v>
      </c>
      <c r="AE20" s="83">
        <v>-1</v>
      </c>
      <c r="AG20" s="83">
        <f>AE20</f>
        <v>-1</v>
      </c>
    </row>
    <row r="21" spans="1:33" x14ac:dyDescent="0.25">
      <c r="A21" s="15">
        <v>12</v>
      </c>
      <c r="B21" s="16" t="s">
        <v>8</v>
      </c>
      <c r="C21" s="15">
        <v>15</v>
      </c>
      <c r="D21" s="49" t="str">
        <f t="shared" si="0"/>
        <v>120115</v>
      </c>
      <c r="E21" s="17">
        <f t="shared" si="1"/>
        <v>15</v>
      </c>
      <c r="F21" s="15">
        <v>17</v>
      </c>
      <c r="G21" s="143" t="s">
        <v>31</v>
      </c>
      <c r="H21" s="83">
        <v>33</v>
      </c>
      <c r="I21" s="83">
        <v>86</v>
      </c>
      <c r="J21" s="83">
        <v>119</v>
      </c>
      <c r="K21" s="83">
        <v>38</v>
      </c>
      <c r="L21" s="83">
        <v>82</v>
      </c>
      <c r="M21" s="83">
        <v>120</v>
      </c>
      <c r="N21" s="83">
        <v>36</v>
      </c>
      <c r="O21" s="83">
        <v>75</v>
      </c>
      <c r="P21" s="83">
        <v>111</v>
      </c>
      <c r="Q21" s="83">
        <v>37</v>
      </c>
      <c r="R21" s="83">
        <v>69</v>
      </c>
      <c r="S21" s="83">
        <v>106</v>
      </c>
      <c r="T21" s="83">
        <v>37</v>
      </c>
      <c r="U21" s="83">
        <v>68</v>
      </c>
      <c r="V21" s="83">
        <v>105</v>
      </c>
      <c r="W21" s="83">
        <v>4</v>
      </c>
      <c r="X21" s="83">
        <v>-18</v>
      </c>
      <c r="Y21" s="83">
        <v>-14</v>
      </c>
      <c r="Z21" s="83">
        <v>-1</v>
      </c>
      <c r="AA21" s="83">
        <v>-14</v>
      </c>
      <c r="AB21" s="83">
        <v>-15</v>
      </c>
      <c r="AC21" s="83">
        <v>0</v>
      </c>
      <c r="AD21" s="83">
        <v>-1</v>
      </c>
      <c r="AE21" s="83">
        <v>-1</v>
      </c>
      <c r="AG21" s="83">
        <f>AE21</f>
        <v>-1</v>
      </c>
    </row>
    <row r="22" spans="1:33" x14ac:dyDescent="0.25">
      <c r="A22" s="15">
        <v>12</v>
      </c>
      <c r="B22" s="16" t="s">
        <v>8</v>
      </c>
      <c r="C22" s="15">
        <v>16</v>
      </c>
      <c r="D22" s="49" t="str">
        <f>CONCATENATE(A22,B22,C22)</f>
        <v>120116</v>
      </c>
      <c r="E22" s="17">
        <f t="shared" si="1"/>
        <v>16</v>
      </c>
      <c r="F22" s="15">
        <v>18</v>
      </c>
      <c r="G22" s="143" t="s">
        <v>32</v>
      </c>
      <c r="H22" s="83">
        <v>29</v>
      </c>
      <c r="I22" s="83">
        <v>4</v>
      </c>
      <c r="J22" s="83">
        <v>33</v>
      </c>
      <c r="K22" s="83">
        <v>30</v>
      </c>
      <c r="L22" s="83">
        <v>2</v>
      </c>
      <c r="M22" s="83">
        <v>32</v>
      </c>
      <c r="N22" s="83">
        <v>30</v>
      </c>
      <c r="O22" s="83">
        <v>2</v>
      </c>
      <c r="P22" s="83">
        <v>32</v>
      </c>
      <c r="Q22" s="83">
        <v>30</v>
      </c>
      <c r="R22" s="83">
        <v>2</v>
      </c>
      <c r="S22" s="83">
        <v>32</v>
      </c>
      <c r="T22" s="83">
        <v>30</v>
      </c>
      <c r="U22" s="83">
        <v>2</v>
      </c>
      <c r="V22" s="83">
        <v>32</v>
      </c>
      <c r="W22" s="83">
        <v>1</v>
      </c>
      <c r="X22" s="83">
        <v>-2</v>
      </c>
      <c r="Y22" s="83">
        <v>-1</v>
      </c>
      <c r="Z22" s="83">
        <v>0</v>
      </c>
      <c r="AA22" s="83">
        <v>0</v>
      </c>
      <c r="AB22" s="83">
        <v>0</v>
      </c>
      <c r="AC22" s="83">
        <v>0</v>
      </c>
      <c r="AD22" s="83">
        <v>0</v>
      </c>
      <c r="AE22" s="83">
        <v>0</v>
      </c>
      <c r="AG22" s="83">
        <f>AE22</f>
        <v>0</v>
      </c>
    </row>
    <row r="23" spans="1:33" x14ac:dyDescent="0.25">
      <c r="A23" s="15">
        <v>12</v>
      </c>
      <c r="B23" s="16" t="s">
        <v>8</v>
      </c>
      <c r="C23" s="15">
        <v>19</v>
      </c>
      <c r="D23" s="49" t="str">
        <f>CONCATENATE(A23,B23,C23)</f>
        <v>120119</v>
      </c>
      <c r="E23" s="17">
        <f t="shared" si="1"/>
        <v>17</v>
      </c>
      <c r="F23" s="15">
        <v>21</v>
      </c>
      <c r="G23" s="143" t="s">
        <v>33</v>
      </c>
      <c r="H23" s="80">
        <v>53</v>
      </c>
      <c r="I23" s="80">
        <v>350</v>
      </c>
      <c r="J23" s="80">
        <v>403</v>
      </c>
      <c r="K23" s="80">
        <v>76</v>
      </c>
      <c r="L23" s="80">
        <v>485</v>
      </c>
      <c r="M23" s="80">
        <v>561</v>
      </c>
      <c r="N23" s="80">
        <v>73</v>
      </c>
      <c r="O23" s="80">
        <v>599</v>
      </c>
      <c r="P23" s="80">
        <v>672</v>
      </c>
      <c r="Q23" s="80">
        <v>76</v>
      </c>
      <c r="R23" s="80">
        <v>575</v>
      </c>
      <c r="S23" s="80">
        <v>651</v>
      </c>
      <c r="T23" s="80">
        <v>76</v>
      </c>
      <c r="U23" s="80">
        <v>575</v>
      </c>
      <c r="V23" s="80">
        <v>651</v>
      </c>
      <c r="W23" s="80">
        <v>23</v>
      </c>
      <c r="X23" s="80">
        <v>225</v>
      </c>
      <c r="Y23" s="80">
        <v>248</v>
      </c>
      <c r="Z23" s="80">
        <v>0</v>
      </c>
      <c r="AA23" s="80">
        <v>90</v>
      </c>
      <c r="AB23" s="80">
        <v>90</v>
      </c>
      <c r="AC23" s="80">
        <v>0</v>
      </c>
      <c r="AD23" s="80">
        <v>0</v>
      </c>
      <c r="AE23" s="80">
        <v>0</v>
      </c>
      <c r="AG23" s="80">
        <f>AE23</f>
        <v>0</v>
      </c>
    </row>
    <row r="24" spans="1:33" x14ac:dyDescent="0.25">
      <c r="A24" s="15">
        <v>12</v>
      </c>
      <c r="B24" s="16" t="s">
        <v>8</v>
      </c>
      <c r="C24" s="15">
        <v>20</v>
      </c>
      <c r="D24" s="49" t="str">
        <f t="shared" si="0"/>
        <v>120120</v>
      </c>
      <c r="E24" s="17">
        <f t="shared" si="1"/>
        <v>18</v>
      </c>
      <c r="F24" s="15">
        <v>22</v>
      </c>
      <c r="G24" s="143" t="s">
        <v>34</v>
      </c>
      <c r="H24" s="83">
        <v>81</v>
      </c>
      <c r="I24" s="83">
        <v>33</v>
      </c>
      <c r="J24" s="83">
        <v>114</v>
      </c>
      <c r="K24" s="83">
        <v>77</v>
      </c>
      <c r="L24" s="83">
        <v>32</v>
      </c>
      <c r="M24" s="83">
        <v>109</v>
      </c>
      <c r="N24" s="83">
        <v>76</v>
      </c>
      <c r="O24" s="83">
        <v>32</v>
      </c>
      <c r="P24" s="83">
        <v>108</v>
      </c>
      <c r="Q24" s="83">
        <v>76</v>
      </c>
      <c r="R24" s="83">
        <v>33</v>
      </c>
      <c r="S24" s="83">
        <v>109</v>
      </c>
      <c r="T24" s="83">
        <v>76</v>
      </c>
      <c r="U24" s="83">
        <v>32</v>
      </c>
      <c r="V24" s="83">
        <v>108</v>
      </c>
      <c r="W24" s="83">
        <v>-5</v>
      </c>
      <c r="X24" s="83">
        <v>-1</v>
      </c>
      <c r="Y24" s="83">
        <v>-6</v>
      </c>
      <c r="Z24" s="83">
        <v>-1</v>
      </c>
      <c r="AA24" s="83">
        <v>0</v>
      </c>
      <c r="AB24" s="83">
        <v>-1</v>
      </c>
      <c r="AC24" s="83">
        <v>0</v>
      </c>
      <c r="AD24" s="83">
        <v>-1</v>
      </c>
      <c r="AE24" s="83">
        <v>-1</v>
      </c>
      <c r="AG24" s="83">
        <f>AE24</f>
        <v>-1</v>
      </c>
    </row>
    <row r="25" spans="1:33" x14ac:dyDescent="0.25">
      <c r="A25" s="15">
        <v>12</v>
      </c>
      <c r="B25" s="16" t="s">
        <v>8</v>
      </c>
      <c r="C25" s="15">
        <v>22</v>
      </c>
      <c r="D25" s="49" t="str">
        <f>CONCATENATE(A25,B25,C25)</f>
        <v>120122</v>
      </c>
      <c r="E25" s="17">
        <f t="shared" si="1"/>
        <v>19</v>
      </c>
      <c r="F25" s="15">
        <v>23</v>
      </c>
      <c r="G25" s="143" t="s">
        <v>35</v>
      </c>
      <c r="H25" s="83">
        <v>181</v>
      </c>
      <c r="I25" s="83">
        <v>69</v>
      </c>
      <c r="J25" s="83">
        <v>250</v>
      </c>
      <c r="K25" s="83">
        <v>176</v>
      </c>
      <c r="L25" s="83">
        <v>55</v>
      </c>
      <c r="M25" s="83">
        <v>231</v>
      </c>
      <c r="N25" s="83">
        <v>177</v>
      </c>
      <c r="O25" s="83">
        <v>54</v>
      </c>
      <c r="P25" s="83">
        <v>231</v>
      </c>
      <c r="Q25" s="83">
        <v>176</v>
      </c>
      <c r="R25" s="83">
        <v>49</v>
      </c>
      <c r="S25" s="83">
        <v>225</v>
      </c>
      <c r="T25" s="83">
        <v>176</v>
      </c>
      <c r="U25" s="83">
        <v>47</v>
      </c>
      <c r="V25" s="83">
        <v>223</v>
      </c>
      <c r="W25" s="83">
        <v>-5</v>
      </c>
      <c r="X25" s="83">
        <v>-22</v>
      </c>
      <c r="Y25" s="83">
        <v>-27</v>
      </c>
      <c r="Z25" s="83">
        <v>0</v>
      </c>
      <c r="AA25" s="83">
        <v>-8</v>
      </c>
      <c r="AB25" s="83">
        <v>-8</v>
      </c>
      <c r="AC25" s="83">
        <v>0</v>
      </c>
      <c r="AD25" s="83">
        <v>-2</v>
      </c>
      <c r="AE25" s="83">
        <v>-2</v>
      </c>
      <c r="AG25" s="83">
        <f>AE25</f>
        <v>-2</v>
      </c>
    </row>
    <row r="26" spans="1:33" x14ac:dyDescent="0.25">
      <c r="A26" s="15">
        <v>12</v>
      </c>
      <c r="B26" s="16" t="s">
        <v>8</v>
      </c>
      <c r="C26" s="15">
        <v>23</v>
      </c>
      <c r="D26" s="49" t="str">
        <f>CONCATENATE(A26,B26,C26)</f>
        <v>120123</v>
      </c>
      <c r="E26" s="17">
        <f t="shared" si="1"/>
        <v>20</v>
      </c>
      <c r="F26" s="15">
        <v>24</v>
      </c>
      <c r="G26" s="143" t="s">
        <v>36</v>
      </c>
      <c r="H26" s="83">
        <v>6</v>
      </c>
      <c r="I26" s="83">
        <v>33</v>
      </c>
      <c r="J26" s="83">
        <v>39</v>
      </c>
      <c r="K26" s="83">
        <v>9</v>
      </c>
      <c r="L26" s="83">
        <v>22</v>
      </c>
      <c r="M26" s="83">
        <v>31</v>
      </c>
      <c r="N26" s="83">
        <v>8</v>
      </c>
      <c r="O26" s="83">
        <v>21</v>
      </c>
      <c r="P26" s="83">
        <v>29</v>
      </c>
      <c r="Q26" s="83">
        <v>8</v>
      </c>
      <c r="R26" s="83">
        <v>21</v>
      </c>
      <c r="S26" s="83">
        <v>29</v>
      </c>
      <c r="T26" s="83">
        <v>8</v>
      </c>
      <c r="U26" s="83">
        <v>21</v>
      </c>
      <c r="V26" s="83">
        <v>29</v>
      </c>
      <c r="W26" s="83">
        <v>2</v>
      </c>
      <c r="X26" s="83">
        <v>-12</v>
      </c>
      <c r="Y26" s="83">
        <v>-10</v>
      </c>
      <c r="Z26" s="83">
        <v>-1</v>
      </c>
      <c r="AA26" s="83">
        <v>-1</v>
      </c>
      <c r="AB26" s="83">
        <v>-2</v>
      </c>
      <c r="AC26" s="83">
        <v>0</v>
      </c>
      <c r="AD26" s="83">
        <v>0</v>
      </c>
      <c r="AE26" s="83">
        <v>0</v>
      </c>
      <c r="AG26" s="83">
        <f>AE26</f>
        <v>0</v>
      </c>
    </row>
    <row r="27" spans="1:33" x14ac:dyDescent="0.25">
      <c r="A27" s="15">
        <v>12</v>
      </c>
      <c r="B27" s="16" t="s">
        <v>8</v>
      </c>
      <c r="C27" s="16">
        <v>25</v>
      </c>
      <c r="D27" s="49" t="str">
        <f t="shared" si="0"/>
        <v>120125</v>
      </c>
      <c r="E27" s="17">
        <f t="shared" si="1"/>
        <v>21</v>
      </c>
      <c r="F27" s="15">
        <v>26</v>
      </c>
      <c r="G27" s="143" t="s">
        <v>37</v>
      </c>
      <c r="H27" s="83">
        <v>35</v>
      </c>
      <c r="I27" s="83">
        <v>8</v>
      </c>
      <c r="J27" s="83">
        <v>43</v>
      </c>
      <c r="K27" s="83">
        <v>36</v>
      </c>
      <c r="L27" s="83">
        <v>2</v>
      </c>
      <c r="M27" s="83">
        <v>38</v>
      </c>
      <c r="N27" s="83">
        <v>35</v>
      </c>
      <c r="O27" s="83">
        <v>2</v>
      </c>
      <c r="P27" s="83">
        <v>37</v>
      </c>
      <c r="Q27" s="83">
        <v>35</v>
      </c>
      <c r="R27" s="83">
        <v>1</v>
      </c>
      <c r="S27" s="83">
        <v>36</v>
      </c>
      <c r="T27" s="83">
        <v>36</v>
      </c>
      <c r="U27" s="83">
        <v>2</v>
      </c>
      <c r="V27" s="83">
        <v>38</v>
      </c>
      <c r="W27" s="83">
        <v>1</v>
      </c>
      <c r="X27" s="83">
        <v>-6</v>
      </c>
      <c r="Y27" s="83">
        <v>-5</v>
      </c>
      <c r="Z27" s="83">
        <v>0</v>
      </c>
      <c r="AA27" s="83">
        <v>0</v>
      </c>
      <c r="AB27" s="83">
        <v>0</v>
      </c>
      <c r="AC27" s="83">
        <v>1</v>
      </c>
      <c r="AD27" s="83">
        <v>1</v>
      </c>
      <c r="AE27" s="83">
        <v>2</v>
      </c>
      <c r="AG27" s="83">
        <f>AE27</f>
        <v>2</v>
      </c>
    </row>
    <row r="28" spans="1:33" x14ac:dyDescent="0.25">
      <c r="A28" s="15">
        <v>12</v>
      </c>
      <c r="B28" s="16" t="s">
        <v>8</v>
      </c>
      <c r="C28" s="16">
        <v>26</v>
      </c>
      <c r="D28" s="49" t="str">
        <f t="shared" si="0"/>
        <v>120126</v>
      </c>
      <c r="E28" s="17">
        <f t="shared" si="1"/>
        <v>22</v>
      </c>
      <c r="F28" s="15">
        <v>27</v>
      </c>
      <c r="G28" s="143" t="s">
        <v>38</v>
      </c>
      <c r="H28" s="83">
        <v>329</v>
      </c>
      <c r="I28" s="83">
        <v>193</v>
      </c>
      <c r="J28" s="83">
        <v>522</v>
      </c>
      <c r="K28" s="83">
        <v>395</v>
      </c>
      <c r="L28" s="83">
        <v>129</v>
      </c>
      <c r="M28" s="83">
        <v>524</v>
      </c>
      <c r="N28" s="83">
        <v>393</v>
      </c>
      <c r="O28" s="83">
        <v>127</v>
      </c>
      <c r="P28" s="83">
        <v>520</v>
      </c>
      <c r="Q28" s="83">
        <v>386</v>
      </c>
      <c r="R28" s="83">
        <v>123</v>
      </c>
      <c r="S28" s="83">
        <v>509</v>
      </c>
      <c r="T28" s="83">
        <v>384</v>
      </c>
      <c r="U28" s="83">
        <v>127</v>
      </c>
      <c r="V28" s="83">
        <v>511</v>
      </c>
      <c r="W28" s="83">
        <v>55</v>
      </c>
      <c r="X28" s="83">
        <v>-66</v>
      </c>
      <c r="Y28" s="83">
        <v>-11</v>
      </c>
      <c r="Z28" s="83">
        <v>-11</v>
      </c>
      <c r="AA28" s="83">
        <v>-2</v>
      </c>
      <c r="AB28" s="83">
        <v>-13</v>
      </c>
      <c r="AC28" s="83">
        <v>-2</v>
      </c>
      <c r="AD28" s="83">
        <v>4</v>
      </c>
      <c r="AE28" s="83">
        <v>2</v>
      </c>
      <c r="AG28" s="83">
        <f>AE28</f>
        <v>2</v>
      </c>
    </row>
    <row r="29" spans="1:33" x14ac:dyDescent="0.25">
      <c r="A29" s="15">
        <v>12</v>
      </c>
      <c r="B29" s="16" t="s">
        <v>8</v>
      </c>
      <c r="C29" s="16">
        <v>28</v>
      </c>
      <c r="D29" s="49" t="str">
        <f>CONCATENATE(A29,B29,C29)</f>
        <v>120128</v>
      </c>
      <c r="E29" s="17">
        <f>E28+1</f>
        <v>23</v>
      </c>
      <c r="F29" s="15">
        <v>29</v>
      </c>
      <c r="G29" s="143" t="s">
        <v>39</v>
      </c>
      <c r="H29" s="83">
        <v>27</v>
      </c>
      <c r="I29" s="83">
        <v>15</v>
      </c>
      <c r="J29" s="83">
        <v>42</v>
      </c>
      <c r="K29" s="83">
        <v>19</v>
      </c>
      <c r="L29" s="83">
        <v>9</v>
      </c>
      <c r="M29" s="83">
        <v>28</v>
      </c>
      <c r="N29" s="83">
        <v>18</v>
      </c>
      <c r="O29" s="83">
        <v>9</v>
      </c>
      <c r="P29" s="83">
        <v>27</v>
      </c>
      <c r="Q29" s="83">
        <v>15</v>
      </c>
      <c r="R29" s="83">
        <v>10</v>
      </c>
      <c r="S29" s="83">
        <v>25</v>
      </c>
      <c r="T29" s="83">
        <v>20</v>
      </c>
      <c r="U29" s="83">
        <v>8</v>
      </c>
      <c r="V29" s="83">
        <v>28</v>
      </c>
      <c r="W29" s="83">
        <v>-7</v>
      </c>
      <c r="X29" s="83">
        <v>-7</v>
      </c>
      <c r="Y29" s="83">
        <v>-14</v>
      </c>
      <c r="Z29" s="83">
        <v>1</v>
      </c>
      <c r="AA29" s="83">
        <v>-1</v>
      </c>
      <c r="AB29" s="83">
        <v>0</v>
      </c>
      <c r="AC29" s="83">
        <v>5</v>
      </c>
      <c r="AD29" s="83">
        <v>-2</v>
      </c>
      <c r="AE29" s="83">
        <v>3</v>
      </c>
      <c r="AG29" s="83">
        <f>AE29</f>
        <v>3</v>
      </c>
    </row>
    <row r="30" spans="1:33" x14ac:dyDescent="0.25">
      <c r="A30" s="15">
        <v>12</v>
      </c>
      <c r="B30" s="16" t="s">
        <v>8</v>
      </c>
      <c r="C30" s="16">
        <v>29</v>
      </c>
      <c r="D30" s="49" t="str">
        <f>CONCATENATE(A30,B30,C30)</f>
        <v>120129</v>
      </c>
      <c r="E30" s="17">
        <f>E29+1</f>
        <v>24</v>
      </c>
      <c r="F30" s="15">
        <v>30</v>
      </c>
      <c r="G30" s="143" t="s">
        <v>40</v>
      </c>
      <c r="H30" s="83">
        <v>12</v>
      </c>
      <c r="I30" s="83">
        <v>4</v>
      </c>
      <c r="J30" s="83">
        <v>16</v>
      </c>
      <c r="K30" s="83">
        <v>13</v>
      </c>
      <c r="L30" s="83">
        <v>5</v>
      </c>
      <c r="M30" s="83">
        <v>18</v>
      </c>
      <c r="N30" s="83">
        <v>13</v>
      </c>
      <c r="O30" s="83">
        <v>5</v>
      </c>
      <c r="P30" s="83">
        <v>18</v>
      </c>
      <c r="Q30" s="83">
        <v>13</v>
      </c>
      <c r="R30" s="83">
        <v>4</v>
      </c>
      <c r="S30" s="83">
        <v>17</v>
      </c>
      <c r="T30" s="83">
        <v>13</v>
      </c>
      <c r="U30" s="83">
        <v>4</v>
      </c>
      <c r="V30" s="83">
        <v>17</v>
      </c>
      <c r="W30" s="83">
        <v>1</v>
      </c>
      <c r="X30" s="83">
        <v>0</v>
      </c>
      <c r="Y30" s="83">
        <v>1</v>
      </c>
      <c r="Z30" s="83">
        <v>0</v>
      </c>
      <c r="AA30" s="83">
        <v>-1</v>
      </c>
      <c r="AB30" s="83">
        <v>-1</v>
      </c>
      <c r="AC30" s="83">
        <v>0</v>
      </c>
      <c r="AD30" s="83">
        <v>0</v>
      </c>
      <c r="AE30" s="83">
        <v>0</v>
      </c>
      <c r="AG30" s="83">
        <f>AE30</f>
        <v>0</v>
      </c>
    </row>
    <row r="31" spans="1:33" x14ac:dyDescent="0.25">
      <c r="A31" s="15"/>
      <c r="B31" s="16"/>
      <c r="C31" s="16"/>
      <c r="D31" s="49"/>
      <c r="E31" s="17">
        <f>E30+1</f>
        <v>25</v>
      </c>
      <c r="F31" s="15"/>
      <c r="G31" s="143" t="s">
        <v>41</v>
      </c>
      <c r="H31" s="83">
        <v>6</v>
      </c>
      <c r="I31" s="83">
        <v>7</v>
      </c>
      <c r="J31" s="83">
        <v>13</v>
      </c>
      <c r="K31" s="83">
        <v>9</v>
      </c>
      <c r="L31" s="83">
        <v>4</v>
      </c>
      <c r="M31" s="83">
        <v>13</v>
      </c>
      <c r="N31" s="83">
        <v>9</v>
      </c>
      <c r="O31" s="83">
        <v>4</v>
      </c>
      <c r="P31" s="83">
        <v>13</v>
      </c>
      <c r="Q31" s="83">
        <v>9</v>
      </c>
      <c r="R31" s="83">
        <v>4</v>
      </c>
      <c r="S31" s="83">
        <v>13</v>
      </c>
      <c r="T31" s="83">
        <v>10</v>
      </c>
      <c r="U31" s="83">
        <v>4</v>
      </c>
      <c r="V31" s="83">
        <v>14</v>
      </c>
      <c r="W31" s="83">
        <v>4</v>
      </c>
      <c r="X31" s="83">
        <v>-3</v>
      </c>
      <c r="Y31" s="83">
        <v>1</v>
      </c>
      <c r="Z31" s="83">
        <v>1</v>
      </c>
      <c r="AA31" s="83">
        <v>0</v>
      </c>
      <c r="AB31" s="83">
        <v>1</v>
      </c>
      <c r="AC31" s="83">
        <v>1</v>
      </c>
      <c r="AD31" s="83">
        <v>0</v>
      </c>
      <c r="AE31" s="83">
        <v>1</v>
      </c>
      <c r="AG31" s="83">
        <f>AE31</f>
        <v>1</v>
      </c>
    </row>
    <row r="32" spans="1:33" x14ac:dyDescent="0.25">
      <c r="A32" s="15"/>
      <c r="B32" s="16"/>
      <c r="C32" s="16"/>
      <c r="D32" s="49"/>
      <c r="E32" s="17">
        <f>E31+1</f>
        <v>26</v>
      </c>
      <c r="F32" s="15"/>
      <c r="G32" s="143" t="s">
        <v>42</v>
      </c>
      <c r="H32" s="83">
        <v>9</v>
      </c>
      <c r="I32" s="83">
        <v>0</v>
      </c>
      <c r="J32" s="83">
        <v>9</v>
      </c>
      <c r="K32" s="83">
        <v>11</v>
      </c>
      <c r="L32" s="83">
        <v>0</v>
      </c>
      <c r="M32" s="83">
        <v>11</v>
      </c>
      <c r="N32" s="83">
        <v>11</v>
      </c>
      <c r="O32" s="83">
        <v>0</v>
      </c>
      <c r="P32" s="83">
        <v>11</v>
      </c>
      <c r="Q32" s="83">
        <v>12</v>
      </c>
      <c r="R32" s="83">
        <v>0</v>
      </c>
      <c r="S32" s="83">
        <v>12</v>
      </c>
      <c r="T32" s="83">
        <v>12</v>
      </c>
      <c r="U32" s="83">
        <v>0</v>
      </c>
      <c r="V32" s="83">
        <v>12</v>
      </c>
      <c r="W32" s="83">
        <v>3</v>
      </c>
      <c r="X32" s="83">
        <v>0</v>
      </c>
      <c r="Y32" s="83">
        <v>3</v>
      </c>
      <c r="Z32" s="83">
        <v>1</v>
      </c>
      <c r="AA32" s="83">
        <v>0</v>
      </c>
      <c r="AB32" s="83">
        <v>1</v>
      </c>
      <c r="AC32" s="83">
        <v>0</v>
      </c>
      <c r="AD32" s="83">
        <v>0</v>
      </c>
      <c r="AE32" s="83">
        <v>0</v>
      </c>
      <c r="AG32" s="83">
        <f>AE32</f>
        <v>0</v>
      </c>
    </row>
    <row r="33" spans="1:33" x14ac:dyDescent="0.25">
      <c r="A33" s="15">
        <v>12</v>
      </c>
      <c r="B33" s="16" t="s">
        <v>8</v>
      </c>
      <c r="C33" s="15">
        <v>30</v>
      </c>
      <c r="D33" s="49" t="str">
        <f>CONCATENATE(A33,B33,C33)</f>
        <v>120130</v>
      </c>
      <c r="E33" s="17">
        <f>E32+1</f>
        <v>27</v>
      </c>
      <c r="F33" s="15">
        <v>44</v>
      </c>
      <c r="G33" s="143" t="s">
        <v>43</v>
      </c>
      <c r="H33" s="83">
        <v>0</v>
      </c>
      <c r="I33" s="83">
        <v>129</v>
      </c>
      <c r="J33" s="83">
        <v>129</v>
      </c>
      <c r="K33" s="83">
        <v>0</v>
      </c>
      <c r="L33" s="83">
        <v>83</v>
      </c>
      <c r="M33" s="83">
        <v>83</v>
      </c>
      <c r="N33" s="83">
        <v>0</v>
      </c>
      <c r="O33" s="83">
        <v>86</v>
      </c>
      <c r="P33" s="83">
        <v>86</v>
      </c>
      <c r="Q33" s="83">
        <v>1</v>
      </c>
      <c r="R33" s="83">
        <v>86</v>
      </c>
      <c r="S33" s="83">
        <v>87</v>
      </c>
      <c r="T33" s="83">
        <v>1</v>
      </c>
      <c r="U33" s="83">
        <v>84</v>
      </c>
      <c r="V33" s="83">
        <v>85</v>
      </c>
      <c r="W33" s="83">
        <v>1</v>
      </c>
      <c r="X33" s="83">
        <v>-45</v>
      </c>
      <c r="Y33" s="83">
        <v>-44</v>
      </c>
      <c r="Z33" s="83">
        <v>1</v>
      </c>
      <c r="AA33" s="83">
        <v>1</v>
      </c>
      <c r="AB33" s="83">
        <v>2</v>
      </c>
      <c r="AC33" s="83">
        <v>0</v>
      </c>
      <c r="AD33" s="83">
        <v>-2</v>
      </c>
      <c r="AE33" s="83">
        <v>-2</v>
      </c>
      <c r="AG33" s="83">
        <f>AE33</f>
        <v>-2</v>
      </c>
    </row>
    <row r="34" spans="1:33" x14ac:dyDescent="0.25">
      <c r="A34" s="15">
        <v>12</v>
      </c>
      <c r="B34" s="16" t="s">
        <v>10</v>
      </c>
      <c r="C34" s="16" t="s">
        <v>8</v>
      </c>
      <c r="D34" s="49" t="str">
        <f t="shared" si="0"/>
        <v>120201</v>
      </c>
      <c r="E34" s="17">
        <f t="shared" si="1"/>
        <v>28</v>
      </c>
      <c r="F34" s="15">
        <v>31</v>
      </c>
      <c r="G34" s="139" t="s">
        <v>44</v>
      </c>
      <c r="H34" s="83">
        <v>65</v>
      </c>
      <c r="I34" s="83">
        <v>13</v>
      </c>
      <c r="J34" s="83">
        <v>78</v>
      </c>
      <c r="K34" s="83">
        <v>71</v>
      </c>
      <c r="L34" s="83">
        <v>9</v>
      </c>
      <c r="M34" s="83">
        <v>80</v>
      </c>
      <c r="N34" s="83">
        <v>73</v>
      </c>
      <c r="O34" s="83">
        <v>9</v>
      </c>
      <c r="P34" s="83">
        <v>82</v>
      </c>
      <c r="Q34" s="83">
        <v>71</v>
      </c>
      <c r="R34" s="83">
        <v>8</v>
      </c>
      <c r="S34" s="83">
        <v>79</v>
      </c>
      <c r="T34" s="83">
        <v>71</v>
      </c>
      <c r="U34" s="83">
        <v>8</v>
      </c>
      <c r="V34" s="83">
        <v>79</v>
      </c>
      <c r="W34" s="83">
        <v>6</v>
      </c>
      <c r="X34" s="83">
        <v>-5</v>
      </c>
      <c r="Y34" s="83">
        <v>1</v>
      </c>
      <c r="Z34" s="83">
        <v>0</v>
      </c>
      <c r="AA34" s="83">
        <v>-1</v>
      </c>
      <c r="AB34" s="83">
        <v>-1</v>
      </c>
      <c r="AC34" s="83">
        <v>0</v>
      </c>
      <c r="AD34" s="83">
        <v>0</v>
      </c>
      <c r="AE34" s="83">
        <v>0</v>
      </c>
      <c r="AG34" s="83">
        <f>AE34</f>
        <v>0</v>
      </c>
    </row>
    <row r="35" spans="1:33" x14ac:dyDescent="0.25">
      <c r="A35" s="15">
        <v>12</v>
      </c>
      <c r="B35" s="16" t="s">
        <v>12</v>
      </c>
      <c r="C35" s="16" t="s">
        <v>8</v>
      </c>
      <c r="D35" s="49" t="str">
        <f t="shared" si="0"/>
        <v>120301</v>
      </c>
      <c r="E35" s="17">
        <f t="shared" si="1"/>
        <v>29</v>
      </c>
      <c r="F35" s="15">
        <v>32</v>
      </c>
      <c r="G35" s="139" t="s">
        <v>45</v>
      </c>
      <c r="H35" s="83">
        <v>273</v>
      </c>
      <c r="I35" s="83">
        <v>48</v>
      </c>
      <c r="J35" s="83">
        <v>321</v>
      </c>
      <c r="K35" s="83">
        <v>256</v>
      </c>
      <c r="L35" s="83">
        <v>16</v>
      </c>
      <c r="M35" s="83">
        <v>272</v>
      </c>
      <c r="N35" s="83">
        <v>259</v>
      </c>
      <c r="O35" s="83">
        <v>15</v>
      </c>
      <c r="P35" s="83">
        <v>274</v>
      </c>
      <c r="Q35" s="83">
        <v>261</v>
      </c>
      <c r="R35" s="83">
        <v>13</v>
      </c>
      <c r="S35" s="83">
        <v>274</v>
      </c>
      <c r="T35" s="83">
        <v>257</v>
      </c>
      <c r="U35" s="83">
        <v>11</v>
      </c>
      <c r="V35" s="83">
        <v>268</v>
      </c>
      <c r="W35" s="83">
        <v>-16</v>
      </c>
      <c r="X35" s="83">
        <v>-37</v>
      </c>
      <c r="Y35" s="83">
        <v>-53</v>
      </c>
      <c r="Z35" s="83">
        <v>1</v>
      </c>
      <c r="AA35" s="83">
        <v>-5</v>
      </c>
      <c r="AB35" s="83">
        <v>-4</v>
      </c>
      <c r="AC35" s="83">
        <v>-4</v>
      </c>
      <c r="AD35" s="83">
        <v>-2</v>
      </c>
      <c r="AE35" s="83">
        <v>-6</v>
      </c>
      <c r="AG35" s="83">
        <f>AE35</f>
        <v>-6</v>
      </c>
    </row>
    <row r="36" spans="1:33" x14ac:dyDescent="0.25">
      <c r="A36" s="15">
        <v>12</v>
      </c>
      <c r="B36" s="16" t="s">
        <v>12</v>
      </c>
      <c r="C36" s="16" t="s">
        <v>12</v>
      </c>
      <c r="D36" s="49" t="str">
        <f>CONCATENATE(A36,B36,C36)</f>
        <v>120303</v>
      </c>
      <c r="E36" s="17">
        <f t="shared" si="1"/>
        <v>30</v>
      </c>
      <c r="F36" s="15">
        <v>45</v>
      </c>
      <c r="G36" s="143" t="s">
        <v>46</v>
      </c>
      <c r="H36" s="83">
        <v>181</v>
      </c>
      <c r="I36" s="83">
        <v>172</v>
      </c>
      <c r="J36" s="83">
        <v>353</v>
      </c>
      <c r="K36" s="83">
        <v>194</v>
      </c>
      <c r="L36" s="83">
        <v>186</v>
      </c>
      <c r="M36" s="83">
        <v>380</v>
      </c>
      <c r="N36" s="83">
        <v>185</v>
      </c>
      <c r="O36" s="83">
        <v>186</v>
      </c>
      <c r="P36" s="83">
        <v>371</v>
      </c>
      <c r="Q36" s="83">
        <v>183</v>
      </c>
      <c r="R36" s="83">
        <v>230</v>
      </c>
      <c r="S36" s="83">
        <v>413</v>
      </c>
      <c r="T36" s="83">
        <v>186</v>
      </c>
      <c r="U36" s="83">
        <v>224</v>
      </c>
      <c r="V36" s="83">
        <v>410</v>
      </c>
      <c r="W36" s="83">
        <v>5</v>
      </c>
      <c r="X36" s="83">
        <v>52</v>
      </c>
      <c r="Y36" s="83">
        <v>57</v>
      </c>
      <c r="Z36" s="83">
        <v>-8</v>
      </c>
      <c r="AA36" s="83">
        <v>38</v>
      </c>
      <c r="AB36" s="83">
        <v>30</v>
      </c>
      <c r="AC36" s="83">
        <v>3</v>
      </c>
      <c r="AD36" s="83">
        <v>-6</v>
      </c>
      <c r="AE36" s="83">
        <v>-3</v>
      </c>
      <c r="AG36" s="83">
        <f>AE36</f>
        <v>-3</v>
      </c>
    </row>
    <row r="37" spans="1:33" ht="15.75" thickBot="1" x14ac:dyDescent="0.3">
      <c r="A37" s="15">
        <v>12</v>
      </c>
      <c r="B37" s="16" t="s">
        <v>12</v>
      </c>
      <c r="C37" s="16" t="s">
        <v>10</v>
      </c>
      <c r="D37" s="49" t="str">
        <f>CONCATENATE(A37,B37,C37)</f>
        <v>120302</v>
      </c>
      <c r="E37" s="17">
        <f t="shared" si="1"/>
        <v>31</v>
      </c>
      <c r="F37" s="18">
        <v>46</v>
      </c>
      <c r="G37" s="143" t="s">
        <v>47</v>
      </c>
      <c r="H37" s="83">
        <v>25093</v>
      </c>
      <c r="I37" s="83">
        <v>77</v>
      </c>
      <c r="J37" s="83">
        <v>25170</v>
      </c>
      <c r="K37" s="83">
        <v>27312</v>
      </c>
      <c r="L37" s="83">
        <v>108</v>
      </c>
      <c r="M37" s="83">
        <v>27420</v>
      </c>
      <c r="N37" s="83">
        <v>27207</v>
      </c>
      <c r="O37" s="83">
        <v>108</v>
      </c>
      <c r="P37" s="83">
        <v>27315</v>
      </c>
      <c r="Q37" s="83">
        <v>27005</v>
      </c>
      <c r="R37" s="83">
        <v>108</v>
      </c>
      <c r="S37" s="83">
        <v>27113</v>
      </c>
      <c r="T37" s="83">
        <v>28960</v>
      </c>
      <c r="U37" s="83">
        <v>108</v>
      </c>
      <c r="V37" s="83">
        <v>29068</v>
      </c>
      <c r="W37" s="83">
        <v>3867</v>
      </c>
      <c r="X37" s="83">
        <v>31</v>
      </c>
      <c r="Y37" s="83">
        <v>3898</v>
      </c>
      <c r="Z37" s="83">
        <v>1648</v>
      </c>
      <c r="AA37" s="83">
        <v>0</v>
      </c>
      <c r="AB37" s="83">
        <v>1648</v>
      </c>
      <c r="AC37" s="83">
        <v>1955</v>
      </c>
      <c r="AD37" s="83">
        <v>0</v>
      </c>
      <c r="AE37" s="83">
        <v>1955</v>
      </c>
      <c r="AG37" s="83">
        <f>AE37</f>
        <v>1955</v>
      </c>
    </row>
    <row r="38" spans="1:33" x14ac:dyDescent="0.25">
      <c r="A38" s="15">
        <v>12</v>
      </c>
      <c r="B38" s="16" t="s">
        <v>18</v>
      </c>
      <c r="C38" s="16" t="s">
        <v>8</v>
      </c>
      <c r="D38" s="49" t="str">
        <f t="shared" si="0"/>
        <v>120401</v>
      </c>
      <c r="E38" s="17">
        <f t="shared" si="1"/>
        <v>32</v>
      </c>
      <c r="F38" s="15">
        <v>33</v>
      </c>
      <c r="G38" s="144" t="s">
        <v>48</v>
      </c>
      <c r="H38" s="83">
        <v>880</v>
      </c>
      <c r="I38" s="83">
        <v>398</v>
      </c>
      <c r="J38" s="83">
        <v>1278</v>
      </c>
      <c r="K38" s="83">
        <v>922</v>
      </c>
      <c r="L38" s="83">
        <v>252</v>
      </c>
      <c r="M38" s="83">
        <v>1174</v>
      </c>
      <c r="N38" s="83">
        <v>910</v>
      </c>
      <c r="O38" s="83">
        <v>267</v>
      </c>
      <c r="P38" s="83">
        <v>1177</v>
      </c>
      <c r="Q38" s="83">
        <v>915</v>
      </c>
      <c r="R38" s="83">
        <v>243</v>
      </c>
      <c r="S38" s="83">
        <v>1158</v>
      </c>
      <c r="T38" s="83">
        <v>904</v>
      </c>
      <c r="U38" s="83">
        <v>291</v>
      </c>
      <c r="V38" s="83">
        <v>1195</v>
      </c>
      <c r="W38" s="83">
        <v>24</v>
      </c>
      <c r="X38" s="83">
        <v>-107</v>
      </c>
      <c r="Y38" s="83">
        <v>-83</v>
      </c>
      <c r="Z38" s="83">
        <v>-18</v>
      </c>
      <c r="AA38" s="83">
        <v>39</v>
      </c>
      <c r="AB38" s="83">
        <v>21</v>
      </c>
      <c r="AC38" s="83">
        <v>-11</v>
      </c>
      <c r="AD38" s="83">
        <v>48</v>
      </c>
      <c r="AE38" s="83">
        <v>37</v>
      </c>
      <c r="AG38" s="83">
        <f>AE38</f>
        <v>37</v>
      </c>
    </row>
    <row r="39" spans="1:33" x14ac:dyDescent="0.25">
      <c r="A39" s="28">
        <v>12</v>
      </c>
      <c r="B39" s="29" t="s">
        <v>49</v>
      </c>
      <c r="C39" s="29" t="s">
        <v>8</v>
      </c>
      <c r="D39" s="117" t="str">
        <f t="shared" si="0"/>
        <v>120501</v>
      </c>
      <c r="E39" s="17">
        <f t="shared" si="1"/>
        <v>33</v>
      </c>
      <c r="F39" s="28">
        <v>34</v>
      </c>
      <c r="G39" s="145" t="s">
        <v>50</v>
      </c>
      <c r="H39" s="84">
        <v>313</v>
      </c>
      <c r="I39" s="84">
        <v>6</v>
      </c>
      <c r="J39" s="84">
        <v>319</v>
      </c>
      <c r="K39" s="84">
        <v>286</v>
      </c>
      <c r="L39" s="84">
        <v>3</v>
      </c>
      <c r="M39" s="84">
        <v>289</v>
      </c>
      <c r="N39" s="84">
        <v>282</v>
      </c>
      <c r="O39" s="84">
        <v>3</v>
      </c>
      <c r="P39" s="84">
        <v>285</v>
      </c>
      <c r="Q39" s="84">
        <v>278</v>
      </c>
      <c r="R39" s="84">
        <v>3</v>
      </c>
      <c r="S39" s="84">
        <v>281</v>
      </c>
      <c r="T39" s="84">
        <v>274</v>
      </c>
      <c r="U39" s="84">
        <v>3</v>
      </c>
      <c r="V39" s="84">
        <v>277</v>
      </c>
      <c r="W39" s="84">
        <v>-39</v>
      </c>
      <c r="X39" s="84">
        <v>-3</v>
      </c>
      <c r="Y39" s="84">
        <v>-42</v>
      </c>
      <c r="Z39" s="84">
        <v>-12</v>
      </c>
      <c r="AA39" s="84">
        <v>0</v>
      </c>
      <c r="AB39" s="84">
        <v>-12</v>
      </c>
      <c r="AC39" s="84">
        <v>-4</v>
      </c>
      <c r="AD39" s="84">
        <v>0</v>
      </c>
      <c r="AE39" s="84">
        <v>-4</v>
      </c>
      <c r="AG39" s="84">
        <f>AE39</f>
        <v>-4</v>
      </c>
    </row>
    <row r="40" spans="1:33" x14ac:dyDescent="0.25">
      <c r="A40" s="17">
        <v>12</v>
      </c>
      <c r="B40" s="24" t="s">
        <v>49</v>
      </c>
      <c r="C40" s="31" t="s">
        <v>8</v>
      </c>
      <c r="D40" s="32" t="str">
        <f>CONCATENATE(A40,B40,C40)</f>
        <v>120501</v>
      </c>
      <c r="E40" s="17">
        <f t="shared" si="1"/>
        <v>34</v>
      </c>
      <c r="F40" s="15">
        <v>393</v>
      </c>
      <c r="G40" s="143" t="s">
        <v>51</v>
      </c>
      <c r="H40" s="83">
        <v>310</v>
      </c>
      <c r="I40" s="83">
        <v>36</v>
      </c>
      <c r="J40" s="83">
        <v>346</v>
      </c>
      <c r="K40" s="83">
        <v>258</v>
      </c>
      <c r="L40" s="83">
        <v>35</v>
      </c>
      <c r="M40" s="83">
        <v>293</v>
      </c>
      <c r="N40" s="83">
        <v>257</v>
      </c>
      <c r="O40" s="83">
        <v>35</v>
      </c>
      <c r="P40" s="83">
        <v>292</v>
      </c>
      <c r="Q40" s="83">
        <v>252</v>
      </c>
      <c r="R40" s="83">
        <v>34</v>
      </c>
      <c r="S40" s="83">
        <v>286</v>
      </c>
      <c r="T40" s="83">
        <v>245</v>
      </c>
      <c r="U40" s="83">
        <v>34</v>
      </c>
      <c r="V40" s="83">
        <v>279</v>
      </c>
      <c r="W40" s="83">
        <v>-65</v>
      </c>
      <c r="X40" s="83">
        <v>-2</v>
      </c>
      <c r="Y40" s="83">
        <v>-67</v>
      </c>
      <c r="Z40" s="83">
        <v>-13</v>
      </c>
      <c r="AA40" s="83">
        <v>-1</v>
      </c>
      <c r="AB40" s="83">
        <v>-14</v>
      </c>
      <c r="AC40" s="83">
        <v>-7</v>
      </c>
      <c r="AD40" s="83">
        <v>0</v>
      </c>
      <c r="AE40" s="83">
        <v>-7</v>
      </c>
      <c r="AG40" s="83">
        <f>AE40</f>
        <v>-7</v>
      </c>
    </row>
    <row r="41" spans="1:33" x14ac:dyDescent="0.25">
      <c r="A41" s="17">
        <v>12</v>
      </c>
      <c r="B41" s="24" t="s">
        <v>49</v>
      </c>
      <c r="C41" s="31" t="s">
        <v>10</v>
      </c>
      <c r="D41" s="32" t="str">
        <f>CONCATENATE(A41,B41,C41)</f>
        <v>120502</v>
      </c>
      <c r="E41" s="17">
        <f t="shared" si="1"/>
        <v>35</v>
      </c>
      <c r="F41" s="15">
        <v>394</v>
      </c>
      <c r="G41" s="143" t="s">
        <v>52</v>
      </c>
      <c r="H41" s="83">
        <v>764</v>
      </c>
      <c r="I41" s="83">
        <v>14</v>
      </c>
      <c r="J41" s="83">
        <v>778</v>
      </c>
      <c r="K41" s="83">
        <v>615</v>
      </c>
      <c r="L41" s="83">
        <v>1</v>
      </c>
      <c r="M41" s="83">
        <v>616</v>
      </c>
      <c r="N41" s="83">
        <v>605</v>
      </c>
      <c r="O41" s="83">
        <v>1</v>
      </c>
      <c r="P41" s="83">
        <v>606</v>
      </c>
      <c r="Q41" s="83">
        <v>588</v>
      </c>
      <c r="R41" s="83">
        <v>1</v>
      </c>
      <c r="S41" s="83">
        <v>589</v>
      </c>
      <c r="T41" s="83">
        <v>575</v>
      </c>
      <c r="U41" s="83">
        <v>1</v>
      </c>
      <c r="V41" s="83">
        <v>576</v>
      </c>
      <c r="W41" s="83">
        <v>-189</v>
      </c>
      <c r="X41" s="83">
        <v>-13</v>
      </c>
      <c r="Y41" s="83">
        <v>-202</v>
      </c>
      <c r="Z41" s="83">
        <v>-40</v>
      </c>
      <c r="AA41" s="83">
        <v>0</v>
      </c>
      <c r="AB41" s="83">
        <v>-40</v>
      </c>
      <c r="AC41" s="83">
        <v>-13</v>
      </c>
      <c r="AD41" s="83">
        <v>0</v>
      </c>
      <c r="AE41" s="83">
        <v>-13</v>
      </c>
      <c r="AG41" s="83">
        <f>AE41</f>
        <v>-13</v>
      </c>
    </row>
    <row r="42" spans="1:33" x14ac:dyDescent="0.25">
      <c r="A42" s="17">
        <v>12</v>
      </c>
      <c r="B42" s="24" t="s">
        <v>49</v>
      </c>
      <c r="C42" s="31" t="s">
        <v>12</v>
      </c>
      <c r="D42" s="32" t="str">
        <f>CONCATENATE(A42,B42,C42)</f>
        <v>120503</v>
      </c>
      <c r="E42" s="17">
        <f t="shared" si="1"/>
        <v>36</v>
      </c>
      <c r="F42" s="15">
        <v>394</v>
      </c>
      <c r="G42" s="143" t="s">
        <v>53</v>
      </c>
      <c r="H42" s="83">
        <v>541</v>
      </c>
      <c r="I42" s="83">
        <v>0</v>
      </c>
      <c r="J42" s="83">
        <v>541</v>
      </c>
      <c r="K42" s="83">
        <v>458</v>
      </c>
      <c r="L42" s="83">
        <v>0</v>
      </c>
      <c r="M42" s="83">
        <v>458</v>
      </c>
      <c r="N42" s="83">
        <v>443</v>
      </c>
      <c r="O42" s="83">
        <v>0</v>
      </c>
      <c r="P42" s="83">
        <v>443</v>
      </c>
      <c r="Q42" s="83">
        <v>430</v>
      </c>
      <c r="R42" s="83">
        <v>0</v>
      </c>
      <c r="S42" s="83">
        <v>430</v>
      </c>
      <c r="T42" s="83">
        <v>423</v>
      </c>
      <c r="U42" s="83">
        <v>0</v>
      </c>
      <c r="V42" s="83">
        <v>423</v>
      </c>
      <c r="W42" s="83">
        <v>-118</v>
      </c>
      <c r="X42" s="83">
        <v>0</v>
      </c>
      <c r="Y42" s="83">
        <v>-118</v>
      </c>
      <c r="Z42" s="83">
        <v>-35</v>
      </c>
      <c r="AA42" s="83">
        <v>0</v>
      </c>
      <c r="AB42" s="83">
        <v>-35</v>
      </c>
      <c r="AC42" s="83">
        <v>-7</v>
      </c>
      <c r="AD42" s="83">
        <v>0</v>
      </c>
      <c r="AE42" s="83">
        <v>-7</v>
      </c>
      <c r="AG42" s="83">
        <f>AE42</f>
        <v>-7</v>
      </c>
    </row>
    <row r="43" spans="1:33" x14ac:dyDescent="0.25">
      <c r="A43" s="17">
        <v>12</v>
      </c>
      <c r="B43" s="24" t="s">
        <v>49</v>
      </c>
      <c r="C43" s="31" t="s">
        <v>18</v>
      </c>
      <c r="D43" s="32" t="str">
        <f>CONCATENATE(A43,B43,C43)</f>
        <v>120504</v>
      </c>
      <c r="E43" s="17">
        <f t="shared" si="1"/>
        <v>37</v>
      </c>
      <c r="F43" s="15">
        <v>395</v>
      </c>
      <c r="G43" s="143" t="s">
        <v>54</v>
      </c>
      <c r="H43" s="83">
        <v>162</v>
      </c>
      <c r="I43" s="83">
        <v>8</v>
      </c>
      <c r="J43" s="83">
        <v>170</v>
      </c>
      <c r="K43" s="83">
        <v>144</v>
      </c>
      <c r="L43" s="83">
        <v>8</v>
      </c>
      <c r="M43" s="83">
        <v>152</v>
      </c>
      <c r="N43" s="83">
        <v>143</v>
      </c>
      <c r="O43" s="83">
        <v>8</v>
      </c>
      <c r="P43" s="83">
        <v>151</v>
      </c>
      <c r="Q43" s="83">
        <v>137</v>
      </c>
      <c r="R43" s="83">
        <v>7</v>
      </c>
      <c r="S43" s="83">
        <v>144</v>
      </c>
      <c r="T43" s="83">
        <v>137</v>
      </c>
      <c r="U43" s="83">
        <v>7</v>
      </c>
      <c r="V43" s="83">
        <v>144</v>
      </c>
      <c r="W43" s="83">
        <v>-25</v>
      </c>
      <c r="X43" s="83">
        <v>-1</v>
      </c>
      <c r="Y43" s="83">
        <v>-26</v>
      </c>
      <c r="Z43" s="83">
        <v>-7</v>
      </c>
      <c r="AA43" s="83">
        <v>-1</v>
      </c>
      <c r="AB43" s="83">
        <v>-8</v>
      </c>
      <c r="AC43" s="83">
        <v>0</v>
      </c>
      <c r="AD43" s="83">
        <v>0</v>
      </c>
      <c r="AE43" s="83">
        <v>0</v>
      </c>
      <c r="AG43" s="83">
        <f>AE43</f>
        <v>0</v>
      </c>
    </row>
    <row r="44" spans="1:33" x14ac:dyDescent="0.25">
      <c r="A44" s="17">
        <v>12</v>
      </c>
      <c r="B44" s="24" t="s">
        <v>49</v>
      </c>
      <c r="C44" s="31" t="s">
        <v>49</v>
      </c>
      <c r="D44" s="32" t="str">
        <f>CONCATENATE(A44,B44,C44)</f>
        <v>120505</v>
      </c>
      <c r="E44" s="17">
        <f t="shared" si="1"/>
        <v>38</v>
      </c>
      <c r="F44" s="15">
        <v>396</v>
      </c>
      <c r="G44" s="143" t="s">
        <v>55</v>
      </c>
      <c r="H44" s="83">
        <v>675</v>
      </c>
      <c r="I44" s="83">
        <v>110</v>
      </c>
      <c r="J44" s="83">
        <v>785</v>
      </c>
      <c r="K44" s="83">
        <v>559</v>
      </c>
      <c r="L44" s="83">
        <v>109</v>
      </c>
      <c r="M44" s="83">
        <v>668</v>
      </c>
      <c r="N44" s="83">
        <v>543</v>
      </c>
      <c r="O44" s="83">
        <v>107</v>
      </c>
      <c r="P44" s="83">
        <v>650</v>
      </c>
      <c r="Q44" s="83">
        <v>539</v>
      </c>
      <c r="R44" s="83">
        <v>88</v>
      </c>
      <c r="S44" s="83">
        <v>627</v>
      </c>
      <c r="T44" s="83">
        <v>529</v>
      </c>
      <c r="U44" s="83">
        <v>88</v>
      </c>
      <c r="V44" s="83">
        <v>617</v>
      </c>
      <c r="W44" s="83">
        <v>-146</v>
      </c>
      <c r="X44" s="83">
        <v>-22</v>
      </c>
      <c r="Y44" s="83">
        <v>-168</v>
      </c>
      <c r="Z44" s="83">
        <v>-30</v>
      </c>
      <c r="AA44" s="83">
        <v>-21</v>
      </c>
      <c r="AB44" s="83">
        <v>-51</v>
      </c>
      <c r="AC44" s="83">
        <v>-10</v>
      </c>
      <c r="AD44" s="83">
        <v>0</v>
      </c>
      <c r="AE44" s="83">
        <v>-10</v>
      </c>
      <c r="AG44" s="83">
        <f>AE44</f>
        <v>-10</v>
      </c>
    </row>
    <row r="45" spans="1:33" x14ac:dyDescent="0.25">
      <c r="A45" s="33">
        <v>12</v>
      </c>
      <c r="B45" s="34" t="s">
        <v>20</v>
      </c>
      <c r="C45" s="34" t="s">
        <v>8</v>
      </c>
      <c r="D45" s="118" t="str">
        <f t="shared" si="0"/>
        <v>120601</v>
      </c>
      <c r="E45" s="17">
        <f t="shared" si="1"/>
        <v>39</v>
      </c>
      <c r="F45" s="33">
        <v>35</v>
      </c>
      <c r="G45" s="144" t="s">
        <v>56</v>
      </c>
      <c r="H45" s="80">
        <v>1795</v>
      </c>
      <c r="I45" s="80">
        <v>530</v>
      </c>
      <c r="J45" s="80">
        <v>2325</v>
      </c>
      <c r="K45" s="80">
        <v>1814</v>
      </c>
      <c r="L45" s="80">
        <v>505</v>
      </c>
      <c r="M45" s="80">
        <v>2319</v>
      </c>
      <c r="N45" s="80">
        <v>1793</v>
      </c>
      <c r="O45" s="80">
        <v>533</v>
      </c>
      <c r="P45" s="80">
        <v>2326</v>
      </c>
      <c r="Q45" s="80">
        <v>1830</v>
      </c>
      <c r="R45" s="80">
        <v>519</v>
      </c>
      <c r="S45" s="80">
        <v>2349</v>
      </c>
      <c r="T45" s="80">
        <v>1793</v>
      </c>
      <c r="U45" s="80">
        <v>534</v>
      </c>
      <c r="V45" s="80">
        <v>2327</v>
      </c>
      <c r="W45" s="80">
        <v>-2</v>
      </c>
      <c r="X45" s="80">
        <v>4</v>
      </c>
      <c r="Y45" s="80">
        <v>2</v>
      </c>
      <c r="Z45" s="80">
        <v>-21</v>
      </c>
      <c r="AA45" s="80">
        <v>29</v>
      </c>
      <c r="AB45" s="80">
        <v>8</v>
      </c>
      <c r="AC45" s="80">
        <v>-37</v>
      </c>
      <c r="AD45" s="80">
        <v>15</v>
      </c>
      <c r="AE45" s="80">
        <v>-22</v>
      </c>
      <c r="AG45" s="80">
        <f>AE45</f>
        <v>-22</v>
      </c>
    </row>
    <row r="46" spans="1:33" x14ac:dyDescent="0.25">
      <c r="A46" s="15">
        <v>12</v>
      </c>
      <c r="B46" s="16" t="s">
        <v>22</v>
      </c>
      <c r="C46" s="16" t="s">
        <v>8</v>
      </c>
      <c r="D46" s="49" t="str">
        <f>CONCATENATE(A46,B46,C46)</f>
        <v>120701</v>
      </c>
      <c r="E46" s="17">
        <f t="shared" si="1"/>
        <v>40</v>
      </c>
      <c r="F46" s="15">
        <v>36</v>
      </c>
      <c r="G46" s="139" t="s">
        <v>57</v>
      </c>
      <c r="H46" s="83">
        <v>82393</v>
      </c>
      <c r="I46" s="83">
        <v>993</v>
      </c>
      <c r="J46" s="83">
        <v>83386</v>
      </c>
      <c r="K46" s="83">
        <v>80116</v>
      </c>
      <c r="L46" s="83">
        <v>740</v>
      </c>
      <c r="M46" s="83">
        <v>80856</v>
      </c>
      <c r="N46" s="83">
        <v>80656</v>
      </c>
      <c r="O46" s="83">
        <v>226</v>
      </c>
      <c r="P46" s="83">
        <v>80882</v>
      </c>
      <c r="Q46" s="83">
        <v>79510</v>
      </c>
      <c r="R46" s="83">
        <v>207</v>
      </c>
      <c r="S46" s="83">
        <v>79717</v>
      </c>
      <c r="T46" s="83">
        <v>80909</v>
      </c>
      <c r="U46" s="83">
        <v>218</v>
      </c>
      <c r="V46" s="83">
        <v>81127</v>
      </c>
      <c r="W46" s="83">
        <v>-1484</v>
      </c>
      <c r="X46" s="83">
        <v>-775</v>
      </c>
      <c r="Y46" s="83">
        <v>-2259</v>
      </c>
      <c r="Z46" s="83">
        <v>793</v>
      </c>
      <c r="AA46" s="83">
        <v>-522</v>
      </c>
      <c r="AB46" s="83">
        <v>271</v>
      </c>
      <c r="AC46" s="83">
        <v>1399</v>
      </c>
      <c r="AD46" s="83">
        <v>11</v>
      </c>
      <c r="AE46" s="83">
        <v>1410</v>
      </c>
      <c r="AG46" s="83">
        <f>AE46</f>
        <v>1410</v>
      </c>
    </row>
    <row r="47" spans="1:33" x14ac:dyDescent="0.25">
      <c r="A47" s="15">
        <v>12</v>
      </c>
      <c r="B47" s="16" t="s">
        <v>22</v>
      </c>
      <c r="C47" s="16" t="s">
        <v>10</v>
      </c>
      <c r="D47" s="49" t="str">
        <f t="shared" si="0"/>
        <v>120702</v>
      </c>
      <c r="E47" s="17">
        <f t="shared" si="1"/>
        <v>41</v>
      </c>
      <c r="F47" s="15">
        <v>36</v>
      </c>
      <c r="G47" s="143" t="s">
        <v>58</v>
      </c>
      <c r="H47" s="83">
        <v>14</v>
      </c>
      <c r="I47" s="83">
        <v>0</v>
      </c>
      <c r="J47" s="83">
        <v>14</v>
      </c>
      <c r="K47" s="83">
        <v>14</v>
      </c>
      <c r="L47" s="83">
        <v>0</v>
      </c>
      <c r="M47" s="83">
        <v>14</v>
      </c>
      <c r="N47" s="83">
        <v>14</v>
      </c>
      <c r="O47" s="83">
        <v>0</v>
      </c>
      <c r="P47" s="83">
        <v>14</v>
      </c>
      <c r="Q47" s="83">
        <v>14</v>
      </c>
      <c r="R47" s="83">
        <v>0</v>
      </c>
      <c r="S47" s="83">
        <v>14</v>
      </c>
      <c r="T47" s="83">
        <v>14</v>
      </c>
      <c r="U47" s="83">
        <v>0</v>
      </c>
      <c r="V47" s="83">
        <v>14</v>
      </c>
      <c r="W47" s="83">
        <v>0</v>
      </c>
      <c r="X47" s="83">
        <v>0</v>
      </c>
      <c r="Y47" s="83">
        <v>0</v>
      </c>
      <c r="Z47" s="83">
        <v>0</v>
      </c>
      <c r="AA47" s="83">
        <v>0</v>
      </c>
      <c r="AB47" s="83">
        <v>0</v>
      </c>
      <c r="AC47" s="83">
        <v>0</v>
      </c>
      <c r="AD47" s="83">
        <v>0</v>
      </c>
      <c r="AE47" s="83">
        <v>0</v>
      </c>
      <c r="AG47" s="83">
        <f>AE47</f>
        <v>0</v>
      </c>
    </row>
    <row r="48" spans="1:33" x14ac:dyDescent="0.25">
      <c r="A48" s="15">
        <v>12</v>
      </c>
      <c r="B48" s="16" t="s">
        <v>24</v>
      </c>
      <c r="C48" s="16" t="s">
        <v>8</v>
      </c>
      <c r="D48" s="49" t="str">
        <f t="shared" si="0"/>
        <v>120801</v>
      </c>
      <c r="E48" s="17">
        <f t="shared" si="1"/>
        <v>42</v>
      </c>
      <c r="F48" s="15">
        <v>37</v>
      </c>
      <c r="G48" s="139" t="s">
        <v>59</v>
      </c>
      <c r="H48" s="83">
        <v>24271</v>
      </c>
      <c r="I48" s="83">
        <v>17076</v>
      </c>
      <c r="J48" s="83">
        <v>41347</v>
      </c>
      <c r="K48" s="83">
        <v>25946</v>
      </c>
      <c r="L48" s="83">
        <v>1</v>
      </c>
      <c r="M48" s="83">
        <v>25947</v>
      </c>
      <c r="N48" s="83">
        <v>25543</v>
      </c>
      <c r="O48" s="83">
        <v>19781</v>
      </c>
      <c r="P48" s="83">
        <v>45324</v>
      </c>
      <c r="Q48" s="83">
        <v>29499</v>
      </c>
      <c r="R48" s="83">
        <v>31601</v>
      </c>
      <c r="S48" s="83">
        <v>61100</v>
      </c>
      <c r="T48" s="83">
        <v>24959</v>
      </c>
      <c r="U48" s="83">
        <v>29632</v>
      </c>
      <c r="V48" s="83">
        <v>54591</v>
      </c>
      <c r="W48" s="83">
        <v>688</v>
      </c>
      <c r="X48" s="83">
        <v>12556</v>
      </c>
      <c r="Y48" s="83">
        <v>13244</v>
      </c>
      <c r="Z48" s="83">
        <v>-987</v>
      </c>
      <c r="AA48" s="83">
        <v>29631</v>
      </c>
      <c r="AB48" s="83">
        <v>28644</v>
      </c>
      <c r="AC48" s="83">
        <v>-4540</v>
      </c>
      <c r="AD48" s="83">
        <v>-1969</v>
      </c>
      <c r="AE48" s="83">
        <v>-6509</v>
      </c>
      <c r="AG48" s="83">
        <f>AE48</f>
        <v>-6509</v>
      </c>
    </row>
    <row r="49" spans="1:33" x14ac:dyDescent="0.25">
      <c r="A49" s="15">
        <v>12</v>
      </c>
      <c r="B49" s="16" t="s">
        <v>60</v>
      </c>
      <c r="C49" s="16" t="s">
        <v>8</v>
      </c>
      <c r="D49" s="49" t="str">
        <f t="shared" si="0"/>
        <v>120901</v>
      </c>
      <c r="E49" s="17">
        <f t="shared" si="1"/>
        <v>43</v>
      </c>
      <c r="F49" s="15">
        <v>38</v>
      </c>
      <c r="G49" s="139" t="s">
        <v>61</v>
      </c>
      <c r="H49" s="83">
        <v>2526</v>
      </c>
      <c r="I49" s="83">
        <v>473</v>
      </c>
      <c r="J49" s="83">
        <v>2999</v>
      </c>
      <c r="K49" s="83">
        <v>2427</v>
      </c>
      <c r="L49" s="83">
        <v>1172</v>
      </c>
      <c r="M49" s="83">
        <v>3599</v>
      </c>
      <c r="N49" s="83">
        <v>2406</v>
      </c>
      <c r="O49" s="83">
        <v>1191</v>
      </c>
      <c r="P49" s="83">
        <v>3597</v>
      </c>
      <c r="Q49" s="83">
        <v>2400</v>
      </c>
      <c r="R49" s="83">
        <v>1175</v>
      </c>
      <c r="S49" s="83">
        <v>3575</v>
      </c>
      <c r="T49" s="83">
        <v>1953</v>
      </c>
      <c r="U49" s="83">
        <v>1188</v>
      </c>
      <c r="V49" s="83">
        <v>3141</v>
      </c>
      <c r="W49" s="83">
        <v>-573</v>
      </c>
      <c r="X49" s="83">
        <v>715</v>
      </c>
      <c r="Y49" s="83">
        <v>142</v>
      </c>
      <c r="Z49" s="83">
        <v>-474</v>
      </c>
      <c r="AA49" s="83">
        <v>16</v>
      </c>
      <c r="AB49" s="83">
        <v>-458</v>
      </c>
      <c r="AC49" s="83">
        <v>-447</v>
      </c>
      <c r="AD49" s="83">
        <v>13</v>
      </c>
      <c r="AE49" s="83">
        <v>-434</v>
      </c>
      <c r="AG49" s="83">
        <f>AE49</f>
        <v>-434</v>
      </c>
    </row>
    <row r="50" spans="1:33" x14ac:dyDescent="0.25">
      <c r="A50" s="15">
        <v>12</v>
      </c>
      <c r="B50" s="16">
        <v>10</v>
      </c>
      <c r="C50" s="16" t="s">
        <v>8</v>
      </c>
      <c r="D50" s="49" t="str">
        <f t="shared" si="0"/>
        <v>121001</v>
      </c>
      <c r="E50" s="17">
        <f t="shared" si="1"/>
        <v>44</v>
      </c>
      <c r="F50" s="15">
        <v>39</v>
      </c>
      <c r="G50" s="139" t="s">
        <v>62</v>
      </c>
      <c r="H50" s="83">
        <v>1606</v>
      </c>
      <c r="I50" s="83">
        <v>1406</v>
      </c>
      <c r="J50" s="83">
        <v>3012</v>
      </c>
      <c r="K50" s="83">
        <v>1668</v>
      </c>
      <c r="L50" s="83">
        <v>1016</v>
      </c>
      <c r="M50" s="83">
        <v>2684</v>
      </c>
      <c r="N50" s="83">
        <v>1634</v>
      </c>
      <c r="O50" s="83">
        <v>1036</v>
      </c>
      <c r="P50" s="83">
        <v>2670</v>
      </c>
      <c r="Q50" s="83">
        <v>1611</v>
      </c>
      <c r="R50" s="83">
        <v>992</v>
      </c>
      <c r="S50" s="83">
        <v>2603</v>
      </c>
      <c r="T50" s="83">
        <v>1589</v>
      </c>
      <c r="U50" s="83">
        <v>997</v>
      </c>
      <c r="V50" s="83">
        <v>2586</v>
      </c>
      <c r="W50" s="83">
        <v>-17</v>
      </c>
      <c r="X50" s="83">
        <v>-409</v>
      </c>
      <c r="Y50" s="83">
        <v>-426</v>
      </c>
      <c r="Z50" s="83">
        <v>-79</v>
      </c>
      <c r="AA50" s="83">
        <v>-19</v>
      </c>
      <c r="AB50" s="83">
        <v>-98</v>
      </c>
      <c r="AC50" s="83">
        <v>-22</v>
      </c>
      <c r="AD50" s="83">
        <v>5</v>
      </c>
      <c r="AE50" s="83">
        <v>-17</v>
      </c>
      <c r="AG50" s="83">
        <f>AE50</f>
        <v>-17</v>
      </c>
    </row>
    <row r="51" spans="1:33" x14ac:dyDescent="0.25">
      <c r="A51" s="15">
        <v>12</v>
      </c>
      <c r="B51" s="16">
        <v>11</v>
      </c>
      <c r="C51" s="16" t="s">
        <v>8</v>
      </c>
      <c r="D51" s="49" t="str">
        <f t="shared" si="0"/>
        <v>121101</v>
      </c>
      <c r="E51" s="17">
        <f t="shared" si="1"/>
        <v>45</v>
      </c>
      <c r="F51" s="15">
        <v>40</v>
      </c>
      <c r="G51" s="139" t="s">
        <v>63</v>
      </c>
      <c r="H51" s="83">
        <v>339</v>
      </c>
      <c r="I51" s="83">
        <v>100</v>
      </c>
      <c r="J51" s="83">
        <v>439</v>
      </c>
      <c r="K51" s="83">
        <v>328</v>
      </c>
      <c r="L51" s="83">
        <v>82</v>
      </c>
      <c r="M51" s="83">
        <v>410</v>
      </c>
      <c r="N51" s="83">
        <v>321</v>
      </c>
      <c r="O51" s="83">
        <v>76</v>
      </c>
      <c r="P51" s="83">
        <v>397</v>
      </c>
      <c r="Q51" s="83">
        <v>316</v>
      </c>
      <c r="R51" s="83">
        <v>73</v>
      </c>
      <c r="S51" s="83">
        <v>389</v>
      </c>
      <c r="T51" s="83">
        <v>318</v>
      </c>
      <c r="U51" s="83">
        <v>70</v>
      </c>
      <c r="V51" s="83">
        <v>388</v>
      </c>
      <c r="W51" s="83">
        <v>-21</v>
      </c>
      <c r="X51" s="83">
        <v>-30</v>
      </c>
      <c r="Y51" s="83">
        <v>-51</v>
      </c>
      <c r="Z51" s="83">
        <v>-10</v>
      </c>
      <c r="AA51" s="83">
        <v>-12</v>
      </c>
      <c r="AB51" s="83">
        <v>-22</v>
      </c>
      <c r="AC51" s="83">
        <v>2</v>
      </c>
      <c r="AD51" s="83">
        <v>-3</v>
      </c>
      <c r="AE51" s="83">
        <v>-1</v>
      </c>
      <c r="AG51" s="83">
        <f>AE51</f>
        <v>-1</v>
      </c>
    </row>
    <row r="52" spans="1:33" x14ac:dyDescent="0.25">
      <c r="A52" s="15">
        <v>12</v>
      </c>
      <c r="B52" s="16">
        <v>13</v>
      </c>
      <c r="C52" s="16" t="s">
        <v>8</v>
      </c>
      <c r="D52" s="49" t="str">
        <f t="shared" si="0"/>
        <v>121301</v>
      </c>
      <c r="E52" s="17">
        <f t="shared" si="1"/>
        <v>46</v>
      </c>
      <c r="F52" s="15">
        <v>41</v>
      </c>
      <c r="G52" s="139" t="s">
        <v>64</v>
      </c>
      <c r="H52" s="83">
        <v>2740</v>
      </c>
      <c r="I52" s="83">
        <v>1283</v>
      </c>
      <c r="J52" s="83">
        <v>4023</v>
      </c>
      <c r="K52" s="83">
        <v>3146</v>
      </c>
      <c r="L52" s="83">
        <v>649</v>
      </c>
      <c r="M52" s="83">
        <v>3795</v>
      </c>
      <c r="N52" s="83">
        <v>3159</v>
      </c>
      <c r="O52" s="83">
        <v>653</v>
      </c>
      <c r="P52" s="83">
        <v>3812</v>
      </c>
      <c r="Q52" s="83">
        <v>3145</v>
      </c>
      <c r="R52" s="83">
        <v>590</v>
      </c>
      <c r="S52" s="83">
        <v>3735</v>
      </c>
      <c r="T52" s="83">
        <v>3105</v>
      </c>
      <c r="U52" s="83">
        <v>635</v>
      </c>
      <c r="V52" s="83">
        <v>3740</v>
      </c>
      <c r="W52" s="83">
        <v>365</v>
      </c>
      <c r="X52" s="83">
        <v>-648</v>
      </c>
      <c r="Y52" s="83">
        <v>-283</v>
      </c>
      <c r="Z52" s="83">
        <v>-41</v>
      </c>
      <c r="AA52" s="83">
        <v>-14</v>
      </c>
      <c r="AB52" s="83">
        <v>-55</v>
      </c>
      <c r="AC52" s="83">
        <v>-40</v>
      </c>
      <c r="AD52" s="83">
        <v>45</v>
      </c>
      <c r="AE52" s="83">
        <v>5</v>
      </c>
      <c r="AG52" s="83">
        <f>AE52</f>
        <v>5</v>
      </c>
    </row>
    <row r="53" spans="1:33" x14ac:dyDescent="0.25">
      <c r="A53" s="15">
        <v>12</v>
      </c>
      <c r="B53" s="16">
        <v>14</v>
      </c>
      <c r="C53" s="16" t="s">
        <v>8</v>
      </c>
      <c r="D53" s="49" t="str">
        <f t="shared" si="0"/>
        <v>121401</v>
      </c>
      <c r="E53" s="17">
        <f t="shared" si="1"/>
        <v>47</v>
      </c>
      <c r="F53" s="15">
        <v>42</v>
      </c>
      <c r="G53" s="139" t="s">
        <v>65</v>
      </c>
      <c r="H53" s="83">
        <v>68</v>
      </c>
      <c r="I53" s="83">
        <v>131</v>
      </c>
      <c r="J53" s="83">
        <v>199</v>
      </c>
      <c r="K53" s="83">
        <v>84</v>
      </c>
      <c r="L53" s="83">
        <v>94</v>
      </c>
      <c r="M53" s="83">
        <v>178</v>
      </c>
      <c r="N53" s="83">
        <v>80</v>
      </c>
      <c r="O53" s="83">
        <v>96</v>
      </c>
      <c r="P53" s="83">
        <v>176</v>
      </c>
      <c r="Q53" s="83">
        <v>80</v>
      </c>
      <c r="R53" s="83">
        <v>93</v>
      </c>
      <c r="S53" s="83">
        <v>173</v>
      </c>
      <c r="T53" s="83">
        <v>78</v>
      </c>
      <c r="U53" s="83">
        <v>90</v>
      </c>
      <c r="V53" s="83">
        <v>168</v>
      </c>
      <c r="W53" s="83">
        <v>10</v>
      </c>
      <c r="X53" s="83">
        <v>-41</v>
      </c>
      <c r="Y53" s="83">
        <v>-31</v>
      </c>
      <c r="Z53" s="83">
        <v>-6</v>
      </c>
      <c r="AA53" s="83">
        <v>-4</v>
      </c>
      <c r="AB53" s="83">
        <v>-10</v>
      </c>
      <c r="AC53" s="83">
        <v>-2</v>
      </c>
      <c r="AD53" s="83">
        <v>-3</v>
      </c>
      <c r="AE53" s="83">
        <v>-5</v>
      </c>
      <c r="AG53" s="83">
        <f>AE53</f>
        <v>-5</v>
      </c>
    </row>
    <row r="54" spans="1:33" x14ac:dyDescent="0.25">
      <c r="A54" s="15">
        <v>12</v>
      </c>
      <c r="B54" s="16" t="s">
        <v>66</v>
      </c>
      <c r="C54" s="16" t="s">
        <v>8</v>
      </c>
      <c r="D54" s="49" t="str">
        <f>CONCATENATE(A54,B54,C54)</f>
        <v>121501</v>
      </c>
      <c r="E54" s="17">
        <f t="shared" si="1"/>
        <v>48</v>
      </c>
      <c r="F54" s="15">
        <v>43</v>
      </c>
      <c r="G54" s="139" t="s">
        <v>67</v>
      </c>
      <c r="H54" s="83">
        <v>295</v>
      </c>
      <c r="I54" s="83">
        <v>109</v>
      </c>
      <c r="J54" s="83">
        <v>404</v>
      </c>
      <c r="K54" s="83">
        <v>291</v>
      </c>
      <c r="L54" s="83">
        <v>109</v>
      </c>
      <c r="M54" s="83">
        <v>400</v>
      </c>
      <c r="N54" s="83">
        <v>289</v>
      </c>
      <c r="O54" s="83">
        <v>111</v>
      </c>
      <c r="P54" s="83">
        <v>400</v>
      </c>
      <c r="Q54" s="83">
        <v>286</v>
      </c>
      <c r="R54" s="83">
        <v>114</v>
      </c>
      <c r="S54" s="83">
        <v>400</v>
      </c>
      <c r="T54" s="83">
        <v>284</v>
      </c>
      <c r="U54" s="83">
        <v>113</v>
      </c>
      <c r="V54" s="83">
        <v>397</v>
      </c>
      <c r="W54" s="83">
        <v>-11</v>
      </c>
      <c r="X54" s="83">
        <v>4</v>
      </c>
      <c r="Y54" s="83">
        <v>-7</v>
      </c>
      <c r="Z54" s="83">
        <v>-7</v>
      </c>
      <c r="AA54" s="83">
        <v>4</v>
      </c>
      <c r="AB54" s="83">
        <v>-3</v>
      </c>
      <c r="AC54" s="83">
        <v>-2</v>
      </c>
      <c r="AD54" s="83">
        <v>-1</v>
      </c>
      <c r="AE54" s="83">
        <v>-3</v>
      </c>
      <c r="AG54" s="83">
        <f>AE54</f>
        <v>-3</v>
      </c>
    </row>
    <row r="55" spans="1:33" x14ac:dyDescent="0.25">
      <c r="A55" s="15">
        <v>12</v>
      </c>
      <c r="B55" s="16" t="s">
        <v>66</v>
      </c>
      <c r="C55" s="16" t="s">
        <v>10</v>
      </c>
      <c r="D55" s="49" t="str">
        <f>CONCATENATE(A55,B55,C55)</f>
        <v>121502</v>
      </c>
      <c r="E55" s="17">
        <f t="shared" si="1"/>
        <v>49</v>
      </c>
      <c r="F55" s="15">
        <v>43</v>
      </c>
      <c r="G55" s="143" t="s">
        <v>68</v>
      </c>
      <c r="H55" s="83">
        <v>481</v>
      </c>
      <c r="I55" s="83">
        <v>1128</v>
      </c>
      <c r="J55" s="83">
        <v>1609</v>
      </c>
      <c r="K55" s="83">
        <v>522</v>
      </c>
      <c r="L55" s="83">
        <v>1522</v>
      </c>
      <c r="M55" s="83">
        <v>2044</v>
      </c>
      <c r="N55" s="83">
        <v>521</v>
      </c>
      <c r="O55" s="83">
        <v>1511</v>
      </c>
      <c r="P55" s="83">
        <v>2032</v>
      </c>
      <c r="Q55" s="83">
        <v>520</v>
      </c>
      <c r="R55" s="83">
        <v>964</v>
      </c>
      <c r="S55" s="83">
        <v>1484</v>
      </c>
      <c r="T55" s="83">
        <v>520</v>
      </c>
      <c r="U55" s="83">
        <v>1492</v>
      </c>
      <c r="V55" s="83">
        <v>2012</v>
      </c>
      <c r="W55" s="83">
        <v>39</v>
      </c>
      <c r="X55" s="83">
        <v>364</v>
      </c>
      <c r="Y55" s="83">
        <v>403</v>
      </c>
      <c r="Z55" s="83">
        <v>-2</v>
      </c>
      <c r="AA55" s="83">
        <v>-30</v>
      </c>
      <c r="AB55" s="83">
        <v>-32</v>
      </c>
      <c r="AC55" s="83">
        <v>0</v>
      </c>
      <c r="AD55" s="83">
        <v>528</v>
      </c>
      <c r="AE55" s="83">
        <v>528</v>
      </c>
      <c r="AG55" s="83">
        <f>AE55</f>
        <v>528</v>
      </c>
    </row>
    <row r="56" spans="1:33" x14ac:dyDescent="0.25">
      <c r="A56" s="15">
        <v>12</v>
      </c>
      <c r="B56" s="16" t="s">
        <v>66</v>
      </c>
      <c r="C56" s="16" t="s">
        <v>12</v>
      </c>
      <c r="D56" s="49" t="str">
        <f t="shared" si="0"/>
        <v>121503</v>
      </c>
      <c r="E56" s="17">
        <f t="shared" si="1"/>
        <v>50</v>
      </c>
      <c r="F56" s="15">
        <v>43</v>
      </c>
      <c r="G56" s="143" t="s">
        <v>69</v>
      </c>
      <c r="H56" s="83">
        <v>102</v>
      </c>
      <c r="I56" s="83">
        <v>36</v>
      </c>
      <c r="J56" s="83">
        <v>138</v>
      </c>
      <c r="K56" s="83">
        <v>133</v>
      </c>
      <c r="L56" s="83">
        <v>78</v>
      </c>
      <c r="M56" s="83">
        <v>211</v>
      </c>
      <c r="N56" s="83">
        <v>133</v>
      </c>
      <c r="O56" s="83">
        <v>77</v>
      </c>
      <c r="P56" s="83">
        <v>210</v>
      </c>
      <c r="Q56" s="83">
        <v>134</v>
      </c>
      <c r="R56" s="83">
        <v>78</v>
      </c>
      <c r="S56" s="83">
        <v>212</v>
      </c>
      <c r="T56" s="83">
        <v>133</v>
      </c>
      <c r="U56" s="83">
        <v>77</v>
      </c>
      <c r="V56" s="83">
        <v>210</v>
      </c>
      <c r="W56" s="83">
        <v>31</v>
      </c>
      <c r="X56" s="83">
        <v>41</v>
      </c>
      <c r="Y56" s="83">
        <v>72</v>
      </c>
      <c r="Z56" s="83">
        <v>0</v>
      </c>
      <c r="AA56" s="83">
        <v>-1</v>
      </c>
      <c r="AB56" s="83">
        <v>-1</v>
      </c>
      <c r="AC56" s="83">
        <v>-1</v>
      </c>
      <c r="AD56" s="83">
        <v>-1</v>
      </c>
      <c r="AE56" s="83">
        <v>-2</v>
      </c>
      <c r="AG56" s="83">
        <f>AE56</f>
        <v>-2</v>
      </c>
    </row>
    <row r="57" spans="1:33" x14ac:dyDescent="0.25">
      <c r="A57" s="17">
        <v>23</v>
      </c>
      <c r="B57" s="24">
        <v>21</v>
      </c>
      <c r="C57" s="24" t="s">
        <v>8</v>
      </c>
      <c r="D57" s="32" t="str">
        <f t="shared" si="0"/>
        <v>232101</v>
      </c>
      <c r="E57" s="17">
        <f t="shared" si="1"/>
        <v>51</v>
      </c>
      <c r="F57" s="15">
        <v>90</v>
      </c>
      <c r="G57" s="139" t="s">
        <v>70</v>
      </c>
      <c r="H57" s="83">
        <v>336</v>
      </c>
      <c r="I57" s="83">
        <v>49</v>
      </c>
      <c r="J57" s="83">
        <v>385</v>
      </c>
      <c r="K57" s="83">
        <v>323</v>
      </c>
      <c r="L57" s="83">
        <v>103</v>
      </c>
      <c r="M57" s="83">
        <v>426</v>
      </c>
      <c r="N57" s="83">
        <v>322</v>
      </c>
      <c r="O57" s="83">
        <v>106</v>
      </c>
      <c r="P57" s="83">
        <v>428</v>
      </c>
      <c r="Q57" s="83">
        <v>318</v>
      </c>
      <c r="R57" s="83">
        <v>103</v>
      </c>
      <c r="S57" s="83">
        <v>421</v>
      </c>
      <c r="T57" s="83">
        <v>319</v>
      </c>
      <c r="U57" s="83">
        <v>99</v>
      </c>
      <c r="V57" s="83">
        <v>418</v>
      </c>
      <c r="W57" s="83">
        <v>-17</v>
      </c>
      <c r="X57" s="83">
        <v>50</v>
      </c>
      <c r="Y57" s="83">
        <v>33</v>
      </c>
      <c r="Z57" s="83">
        <v>-4</v>
      </c>
      <c r="AA57" s="83">
        <v>-4</v>
      </c>
      <c r="AB57" s="83">
        <v>-8</v>
      </c>
      <c r="AC57" s="83">
        <v>1</v>
      </c>
      <c r="AD57" s="83">
        <v>-4</v>
      </c>
      <c r="AE57" s="83">
        <v>-3</v>
      </c>
      <c r="AG57" s="83">
        <f>AE57</f>
        <v>-3</v>
      </c>
    </row>
    <row r="58" spans="1:33" x14ac:dyDescent="0.25">
      <c r="A58" s="15">
        <v>12</v>
      </c>
      <c r="B58" s="16" t="s">
        <v>8</v>
      </c>
      <c r="C58" s="16" t="s">
        <v>49</v>
      </c>
      <c r="D58" s="49" t="str">
        <f t="shared" si="0"/>
        <v>120105</v>
      </c>
      <c r="E58" s="17">
        <f t="shared" si="1"/>
        <v>52</v>
      </c>
      <c r="F58" s="15">
        <v>7</v>
      </c>
      <c r="G58" s="146" t="s">
        <v>71</v>
      </c>
      <c r="H58" s="83">
        <v>211</v>
      </c>
      <c r="I58" s="83">
        <v>1103</v>
      </c>
      <c r="J58" s="83">
        <v>1314</v>
      </c>
      <c r="K58" s="83">
        <v>297</v>
      </c>
      <c r="L58" s="83">
        <v>1161</v>
      </c>
      <c r="M58" s="83">
        <v>1458</v>
      </c>
      <c r="N58" s="83">
        <v>296</v>
      </c>
      <c r="O58" s="83">
        <v>1140</v>
      </c>
      <c r="P58" s="83">
        <v>1436</v>
      </c>
      <c r="Q58" s="83">
        <v>294</v>
      </c>
      <c r="R58" s="83">
        <v>1094</v>
      </c>
      <c r="S58" s="83">
        <v>1388</v>
      </c>
      <c r="T58" s="83">
        <v>295</v>
      </c>
      <c r="U58" s="83">
        <v>1075</v>
      </c>
      <c r="V58" s="83">
        <v>1370</v>
      </c>
      <c r="W58" s="83">
        <v>84</v>
      </c>
      <c r="X58" s="83">
        <v>-28</v>
      </c>
      <c r="Y58" s="83">
        <v>56</v>
      </c>
      <c r="Z58" s="83">
        <v>-2</v>
      </c>
      <c r="AA58" s="83">
        <v>-86</v>
      </c>
      <c r="AB58" s="83">
        <v>-88</v>
      </c>
      <c r="AC58" s="83">
        <v>1</v>
      </c>
      <c r="AD58" s="83">
        <v>-19</v>
      </c>
      <c r="AE58" s="83">
        <v>-18</v>
      </c>
      <c r="AG58" s="83">
        <f>AE58</f>
        <v>-18</v>
      </c>
    </row>
    <row r="59" spans="1:33" x14ac:dyDescent="0.25">
      <c r="A59" s="17">
        <v>23</v>
      </c>
      <c r="B59" s="24">
        <v>23</v>
      </c>
      <c r="C59" s="24" t="s">
        <v>8</v>
      </c>
      <c r="D59" s="32" t="str">
        <f t="shared" si="0"/>
        <v>232301</v>
      </c>
      <c r="E59" s="15">
        <f t="shared" si="1"/>
        <v>53</v>
      </c>
      <c r="F59" s="15">
        <v>92</v>
      </c>
      <c r="G59" s="139" t="s">
        <v>72</v>
      </c>
      <c r="H59" s="83">
        <v>326</v>
      </c>
      <c r="I59" s="83">
        <v>367</v>
      </c>
      <c r="J59" s="83">
        <v>693</v>
      </c>
      <c r="K59" s="83">
        <v>331</v>
      </c>
      <c r="L59" s="83">
        <v>330</v>
      </c>
      <c r="M59" s="83">
        <v>661</v>
      </c>
      <c r="N59" s="83">
        <v>329</v>
      </c>
      <c r="O59" s="83">
        <v>342</v>
      </c>
      <c r="P59" s="83">
        <v>671</v>
      </c>
      <c r="Q59" s="83">
        <v>326</v>
      </c>
      <c r="R59" s="83">
        <v>333</v>
      </c>
      <c r="S59" s="83">
        <v>659</v>
      </c>
      <c r="T59" s="83">
        <v>322</v>
      </c>
      <c r="U59" s="83">
        <v>330</v>
      </c>
      <c r="V59" s="83">
        <v>652</v>
      </c>
      <c r="W59" s="83">
        <v>-4</v>
      </c>
      <c r="X59" s="83">
        <v>-37</v>
      </c>
      <c r="Y59" s="83">
        <v>-41</v>
      </c>
      <c r="Z59" s="83">
        <v>-9</v>
      </c>
      <c r="AA59" s="83">
        <v>0</v>
      </c>
      <c r="AB59" s="83">
        <v>-9</v>
      </c>
      <c r="AC59" s="83">
        <v>-4</v>
      </c>
      <c r="AD59" s="83">
        <v>-3</v>
      </c>
      <c r="AE59" s="83">
        <v>-7</v>
      </c>
      <c r="AG59" s="83">
        <f>AE59</f>
        <v>-7</v>
      </c>
    </row>
    <row r="60" spans="1:33" x14ac:dyDescent="0.25">
      <c r="A60" s="15">
        <v>12</v>
      </c>
      <c r="B60" s="16" t="s">
        <v>8</v>
      </c>
      <c r="C60" s="15">
        <v>18</v>
      </c>
      <c r="D60" s="49" t="str">
        <f t="shared" si="0"/>
        <v>120118</v>
      </c>
      <c r="E60" s="17">
        <f t="shared" si="1"/>
        <v>54</v>
      </c>
      <c r="F60" s="15">
        <v>20</v>
      </c>
      <c r="G60" s="139" t="s">
        <v>73</v>
      </c>
      <c r="H60" s="83">
        <v>452</v>
      </c>
      <c r="I60" s="83">
        <v>227</v>
      </c>
      <c r="J60" s="83">
        <v>679</v>
      </c>
      <c r="K60" s="83">
        <v>488</v>
      </c>
      <c r="L60" s="83">
        <v>192</v>
      </c>
      <c r="M60" s="83">
        <v>680</v>
      </c>
      <c r="N60" s="83">
        <v>486</v>
      </c>
      <c r="O60" s="83">
        <v>222</v>
      </c>
      <c r="P60" s="83">
        <v>708</v>
      </c>
      <c r="Q60" s="83">
        <v>484</v>
      </c>
      <c r="R60" s="83">
        <v>224</v>
      </c>
      <c r="S60" s="83">
        <v>708</v>
      </c>
      <c r="T60" s="83">
        <v>475</v>
      </c>
      <c r="U60" s="83">
        <v>227</v>
      </c>
      <c r="V60" s="83">
        <v>702</v>
      </c>
      <c r="W60" s="83">
        <v>23</v>
      </c>
      <c r="X60" s="83">
        <v>0</v>
      </c>
      <c r="Y60" s="83">
        <v>23</v>
      </c>
      <c r="Z60" s="83">
        <v>-13</v>
      </c>
      <c r="AA60" s="83">
        <v>35</v>
      </c>
      <c r="AB60" s="83">
        <v>22</v>
      </c>
      <c r="AC60" s="83">
        <v>-9</v>
      </c>
      <c r="AD60" s="83">
        <v>3</v>
      </c>
      <c r="AE60" s="83">
        <v>-6</v>
      </c>
      <c r="AG60" s="83">
        <f>AE60</f>
        <v>-6</v>
      </c>
    </row>
    <row r="61" spans="1:33" ht="15.75" thickBot="1" x14ac:dyDescent="0.3">
      <c r="A61" s="15">
        <v>12</v>
      </c>
      <c r="B61" s="16" t="s">
        <v>8</v>
      </c>
      <c r="C61" s="16">
        <v>27</v>
      </c>
      <c r="D61" s="49" t="str">
        <f t="shared" si="0"/>
        <v>120127</v>
      </c>
      <c r="E61" s="17">
        <f t="shared" si="1"/>
        <v>55</v>
      </c>
      <c r="F61" s="15">
        <v>28</v>
      </c>
      <c r="G61" s="146" t="s">
        <v>74</v>
      </c>
      <c r="H61" s="83">
        <v>188</v>
      </c>
      <c r="I61" s="83">
        <v>201</v>
      </c>
      <c r="J61" s="83">
        <v>389</v>
      </c>
      <c r="K61" s="83">
        <v>204</v>
      </c>
      <c r="L61" s="83">
        <v>161</v>
      </c>
      <c r="M61" s="83">
        <v>365</v>
      </c>
      <c r="N61" s="83">
        <v>199</v>
      </c>
      <c r="O61" s="83">
        <v>175</v>
      </c>
      <c r="P61" s="83">
        <v>374</v>
      </c>
      <c r="Q61" s="83">
        <v>197</v>
      </c>
      <c r="R61" s="83">
        <v>178</v>
      </c>
      <c r="S61" s="83">
        <v>375</v>
      </c>
      <c r="T61" s="83">
        <v>193</v>
      </c>
      <c r="U61" s="83">
        <v>186</v>
      </c>
      <c r="V61" s="83">
        <v>379</v>
      </c>
      <c r="W61" s="83">
        <v>5</v>
      </c>
      <c r="X61" s="83">
        <v>-15</v>
      </c>
      <c r="Y61" s="83">
        <v>-10</v>
      </c>
      <c r="Z61" s="83">
        <v>-11</v>
      </c>
      <c r="AA61" s="83">
        <v>25</v>
      </c>
      <c r="AB61" s="83">
        <v>14</v>
      </c>
      <c r="AC61" s="83">
        <v>-4</v>
      </c>
      <c r="AD61" s="83">
        <v>8</v>
      </c>
      <c r="AE61" s="83">
        <v>4</v>
      </c>
      <c r="AG61" s="83">
        <f>AE61</f>
        <v>4</v>
      </c>
    </row>
    <row r="62" spans="1:33" ht="15.75" thickBot="1" x14ac:dyDescent="0.3">
      <c r="A62" s="20"/>
      <c r="B62" s="21"/>
      <c r="C62" s="20"/>
      <c r="D62" s="116" t="str">
        <f t="shared" si="0"/>
        <v/>
      </c>
      <c r="E62" s="9" t="s">
        <v>75</v>
      </c>
      <c r="F62" s="9" t="s">
        <v>75</v>
      </c>
      <c r="G62" s="10"/>
      <c r="H62" s="115">
        <v>23311</v>
      </c>
      <c r="I62" s="81">
        <v>5566</v>
      </c>
      <c r="J62" s="82">
        <v>28877</v>
      </c>
      <c r="K62" s="115">
        <v>23495</v>
      </c>
      <c r="L62" s="81">
        <v>5560</v>
      </c>
      <c r="M62" s="82">
        <v>29055</v>
      </c>
      <c r="N62" s="115">
        <v>23493</v>
      </c>
      <c r="O62" s="81">
        <v>5599</v>
      </c>
      <c r="P62" s="82">
        <v>29092</v>
      </c>
      <c r="Q62" s="115">
        <v>23498</v>
      </c>
      <c r="R62" s="81">
        <v>5529</v>
      </c>
      <c r="S62" s="82">
        <v>29027</v>
      </c>
      <c r="T62" s="115">
        <v>23470</v>
      </c>
      <c r="U62" s="81">
        <v>5651</v>
      </c>
      <c r="V62" s="82">
        <v>29121</v>
      </c>
      <c r="W62" s="115">
        <v>95</v>
      </c>
      <c r="X62" s="81">
        <v>60</v>
      </c>
      <c r="Y62" s="82">
        <v>155</v>
      </c>
      <c r="Z62" s="115">
        <v>-24</v>
      </c>
      <c r="AA62" s="81">
        <v>90</v>
      </c>
      <c r="AB62" s="82">
        <v>66</v>
      </c>
      <c r="AC62" s="115">
        <v>-28</v>
      </c>
      <c r="AD62" s="81">
        <v>119</v>
      </c>
      <c r="AE62" s="82">
        <v>91</v>
      </c>
      <c r="AG62" s="82">
        <f>AE62</f>
        <v>91</v>
      </c>
    </row>
    <row r="63" spans="1:33" x14ac:dyDescent="0.25">
      <c r="A63" s="12">
        <v>13</v>
      </c>
      <c r="B63" s="13" t="s">
        <v>8</v>
      </c>
      <c r="C63" s="13" t="s">
        <v>8</v>
      </c>
      <c r="D63" s="46" t="str">
        <f t="shared" si="0"/>
        <v>130101</v>
      </c>
      <c r="E63" s="15">
        <f>E61+1</f>
        <v>56</v>
      </c>
      <c r="F63" s="15">
        <v>47</v>
      </c>
      <c r="G63" s="139" t="s">
        <v>76</v>
      </c>
      <c r="H63" s="83">
        <v>11534</v>
      </c>
      <c r="I63" s="83">
        <v>1852</v>
      </c>
      <c r="J63" s="83">
        <v>13386</v>
      </c>
      <c r="K63" s="83">
        <v>11435</v>
      </c>
      <c r="L63" s="83">
        <v>1843</v>
      </c>
      <c r="M63" s="83">
        <v>13278</v>
      </c>
      <c r="N63" s="83">
        <v>11423</v>
      </c>
      <c r="O63" s="83">
        <v>1864</v>
      </c>
      <c r="P63" s="83">
        <v>13287</v>
      </c>
      <c r="Q63" s="83">
        <v>11444</v>
      </c>
      <c r="R63" s="83">
        <v>1799</v>
      </c>
      <c r="S63" s="83">
        <v>13243</v>
      </c>
      <c r="T63" s="83">
        <v>11435</v>
      </c>
      <c r="U63" s="83">
        <v>1839</v>
      </c>
      <c r="V63" s="83">
        <v>13274</v>
      </c>
      <c r="W63" s="83">
        <v>-99</v>
      </c>
      <c r="X63" s="83">
        <v>-13</v>
      </c>
      <c r="Y63" s="83">
        <v>-112</v>
      </c>
      <c r="Z63" s="83">
        <v>0</v>
      </c>
      <c r="AA63" s="83">
        <v>-4</v>
      </c>
      <c r="AB63" s="83">
        <v>-4</v>
      </c>
      <c r="AC63" s="83">
        <v>-9</v>
      </c>
      <c r="AD63" s="83">
        <v>40</v>
      </c>
      <c r="AE63" s="83">
        <v>31</v>
      </c>
      <c r="AG63" s="83">
        <f>AE63</f>
        <v>31</v>
      </c>
    </row>
    <row r="64" spans="1:33" x14ac:dyDescent="0.25">
      <c r="A64" s="15">
        <v>13</v>
      </c>
      <c r="B64" s="16" t="s">
        <v>10</v>
      </c>
      <c r="C64" s="16" t="s">
        <v>8</v>
      </c>
      <c r="D64" s="49" t="str">
        <f t="shared" si="0"/>
        <v>130201</v>
      </c>
      <c r="E64" s="15">
        <f t="shared" ref="E64:E70" si="2">E63+1</f>
        <v>57</v>
      </c>
      <c r="F64" s="15">
        <v>48</v>
      </c>
      <c r="G64" s="139" t="s">
        <v>77</v>
      </c>
      <c r="H64" s="83">
        <v>4469</v>
      </c>
      <c r="I64" s="83">
        <v>2391</v>
      </c>
      <c r="J64" s="83">
        <v>6860</v>
      </c>
      <c r="K64" s="83">
        <v>4469</v>
      </c>
      <c r="L64" s="83">
        <v>2391</v>
      </c>
      <c r="M64" s="83">
        <v>6860</v>
      </c>
      <c r="N64" s="83">
        <v>4469</v>
      </c>
      <c r="O64" s="83">
        <v>2391</v>
      </c>
      <c r="P64" s="83">
        <v>6860</v>
      </c>
      <c r="Q64" s="83">
        <v>4469</v>
      </c>
      <c r="R64" s="83">
        <v>2391</v>
      </c>
      <c r="S64" s="83">
        <v>6860</v>
      </c>
      <c r="T64" s="83">
        <v>4469</v>
      </c>
      <c r="U64" s="83">
        <v>2391</v>
      </c>
      <c r="V64" s="83">
        <v>6860</v>
      </c>
      <c r="W64" s="83" t="s">
        <v>723</v>
      </c>
      <c r="X64" s="83" t="s">
        <v>723</v>
      </c>
      <c r="Y64" s="83">
        <v>0</v>
      </c>
      <c r="Z64" s="83" t="s">
        <v>723</v>
      </c>
      <c r="AA64" s="83" t="s">
        <v>723</v>
      </c>
      <c r="AB64" s="83">
        <v>0</v>
      </c>
      <c r="AC64" s="83" t="s">
        <v>723</v>
      </c>
      <c r="AD64" s="83" t="s">
        <v>723</v>
      </c>
      <c r="AE64" s="83">
        <v>0</v>
      </c>
      <c r="AG64" s="83">
        <f>AE64</f>
        <v>0</v>
      </c>
    </row>
    <row r="65" spans="1:33" x14ac:dyDescent="0.25">
      <c r="A65" s="15">
        <v>13</v>
      </c>
      <c r="B65" s="16" t="s">
        <v>12</v>
      </c>
      <c r="C65" s="16" t="s">
        <v>8</v>
      </c>
      <c r="D65" s="49" t="str">
        <f t="shared" si="0"/>
        <v>130301</v>
      </c>
      <c r="E65" s="15">
        <f t="shared" si="2"/>
        <v>58</v>
      </c>
      <c r="F65" s="15">
        <v>49</v>
      </c>
      <c r="G65" s="139" t="s">
        <v>78</v>
      </c>
      <c r="H65" s="83">
        <v>5018</v>
      </c>
      <c r="I65" s="83">
        <v>604</v>
      </c>
      <c r="J65" s="83">
        <v>5622</v>
      </c>
      <c r="K65" s="83">
        <v>5162</v>
      </c>
      <c r="L65" s="83">
        <v>641</v>
      </c>
      <c r="M65" s="83">
        <v>5803</v>
      </c>
      <c r="N65" s="83">
        <v>5187</v>
      </c>
      <c r="O65" s="83">
        <v>619</v>
      </c>
      <c r="P65" s="83">
        <v>5806</v>
      </c>
      <c r="Q65" s="83">
        <v>5184</v>
      </c>
      <c r="R65" s="83">
        <v>614</v>
      </c>
      <c r="S65" s="83">
        <v>5798</v>
      </c>
      <c r="T65" s="83">
        <v>5175</v>
      </c>
      <c r="U65" s="83">
        <v>617</v>
      </c>
      <c r="V65" s="83">
        <v>5792</v>
      </c>
      <c r="W65" s="83">
        <v>157</v>
      </c>
      <c r="X65" s="83">
        <v>13</v>
      </c>
      <c r="Y65" s="83">
        <v>170</v>
      </c>
      <c r="Z65" s="83">
        <v>13</v>
      </c>
      <c r="AA65" s="83">
        <v>-24</v>
      </c>
      <c r="AB65" s="83">
        <v>-11</v>
      </c>
      <c r="AC65" s="83">
        <v>-9</v>
      </c>
      <c r="AD65" s="83">
        <v>3</v>
      </c>
      <c r="AE65" s="83">
        <v>-6</v>
      </c>
      <c r="AG65" s="83">
        <f>AE65</f>
        <v>-6</v>
      </c>
    </row>
    <row r="66" spans="1:33" x14ac:dyDescent="0.25">
      <c r="A66" s="15">
        <v>13</v>
      </c>
      <c r="B66" s="16" t="s">
        <v>18</v>
      </c>
      <c r="C66" s="16" t="s">
        <v>8</v>
      </c>
      <c r="D66" s="49" t="str">
        <f t="shared" si="0"/>
        <v>130401</v>
      </c>
      <c r="E66" s="15">
        <f t="shared" si="2"/>
        <v>59</v>
      </c>
      <c r="F66" s="15">
        <v>50</v>
      </c>
      <c r="G66" s="139" t="s">
        <v>79</v>
      </c>
      <c r="H66" s="83">
        <v>85</v>
      </c>
      <c r="I66" s="83">
        <v>27</v>
      </c>
      <c r="J66" s="83">
        <v>112</v>
      </c>
      <c r="K66" s="83">
        <v>91</v>
      </c>
      <c r="L66" s="83">
        <v>24</v>
      </c>
      <c r="M66" s="83">
        <v>115</v>
      </c>
      <c r="N66" s="83">
        <v>88</v>
      </c>
      <c r="O66" s="83">
        <v>27</v>
      </c>
      <c r="P66" s="83">
        <v>115</v>
      </c>
      <c r="Q66" s="83">
        <v>91</v>
      </c>
      <c r="R66" s="83">
        <v>24</v>
      </c>
      <c r="S66" s="83">
        <v>115</v>
      </c>
      <c r="T66" s="83">
        <v>92</v>
      </c>
      <c r="U66" s="83">
        <v>30</v>
      </c>
      <c r="V66" s="83">
        <v>122</v>
      </c>
      <c r="W66" s="83">
        <v>7</v>
      </c>
      <c r="X66" s="83">
        <v>3</v>
      </c>
      <c r="Y66" s="83">
        <v>10</v>
      </c>
      <c r="Z66" s="83">
        <v>1</v>
      </c>
      <c r="AA66" s="83">
        <v>6</v>
      </c>
      <c r="AB66" s="83">
        <v>7</v>
      </c>
      <c r="AC66" s="83">
        <v>1</v>
      </c>
      <c r="AD66" s="83">
        <v>6</v>
      </c>
      <c r="AE66" s="83">
        <v>7</v>
      </c>
      <c r="AG66" s="83">
        <f>AE66</f>
        <v>7</v>
      </c>
    </row>
    <row r="67" spans="1:33" x14ac:dyDescent="0.25">
      <c r="A67" s="15"/>
      <c r="B67" s="16"/>
      <c r="C67" s="16"/>
      <c r="D67" s="49"/>
      <c r="E67" s="15">
        <f t="shared" si="2"/>
        <v>60</v>
      </c>
      <c r="F67" s="15"/>
      <c r="G67" s="143" t="s">
        <v>80</v>
      </c>
      <c r="H67" s="83">
        <v>55</v>
      </c>
      <c r="I67" s="83">
        <v>91</v>
      </c>
      <c r="J67" s="83">
        <v>146</v>
      </c>
      <c r="K67" s="83">
        <v>79</v>
      </c>
      <c r="L67" s="83">
        <v>77</v>
      </c>
      <c r="M67" s="83">
        <v>156</v>
      </c>
      <c r="N67" s="83">
        <v>81</v>
      </c>
      <c r="O67" s="83">
        <v>83</v>
      </c>
      <c r="P67" s="83">
        <v>164</v>
      </c>
      <c r="Q67" s="83">
        <v>78</v>
      </c>
      <c r="R67" s="83">
        <v>34</v>
      </c>
      <c r="S67" s="83">
        <v>112</v>
      </c>
      <c r="T67" s="83">
        <v>81</v>
      </c>
      <c r="U67" s="83">
        <v>90</v>
      </c>
      <c r="V67" s="83">
        <v>171</v>
      </c>
      <c r="W67" s="83">
        <v>26</v>
      </c>
      <c r="X67" s="83">
        <v>-1</v>
      </c>
      <c r="Y67" s="83">
        <v>25</v>
      </c>
      <c r="Z67" s="83">
        <v>2</v>
      </c>
      <c r="AA67" s="83">
        <v>13</v>
      </c>
      <c r="AB67" s="83">
        <v>15</v>
      </c>
      <c r="AC67" s="83">
        <v>3</v>
      </c>
      <c r="AD67" s="83">
        <v>56</v>
      </c>
      <c r="AE67" s="83">
        <v>59</v>
      </c>
      <c r="AG67" s="83">
        <f>AE67</f>
        <v>59</v>
      </c>
    </row>
    <row r="68" spans="1:33" x14ac:dyDescent="0.25">
      <c r="A68" s="15">
        <v>13</v>
      </c>
      <c r="B68" s="16" t="s">
        <v>49</v>
      </c>
      <c r="C68" s="16" t="s">
        <v>8</v>
      </c>
      <c r="D68" s="49" t="str">
        <f t="shared" si="0"/>
        <v>130501</v>
      </c>
      <c r="E68" s="15">
        <f t="shared" si="2"/>
        <v>61</v>
      </c>
      <c r="F68" s="15">
        <v>51</v>
      </c>
      <c r="G68" s="139" t="s">
        <v>81</v>
      </c>
      <c r="H68" s="83">
        <v>199</v>
      </c>
      <c r="I68" s="83">
        <v>38</v>
      </c>
      <c r="J68" s="83">
        <v>237</v>
      </c>
      <c r="K68" s="83">
        <v>217</v>
      </c>
      <c r="L68" s="83">
        <v>49</v>
      </c>
      <c r="M68" s="83">
        <v>266</v>
      </c>
      <c r="N68" s="83">
        <v>221</v>
      </c>
      <c r="O68" s="83">
        <v>59</v>
      </c>
      <c r="P68" s="83">
        <v>280</v>
      </c>
      <c r="Q68" s="83">
        <v>223</v>
      </c>
      <c r="R68" s="83">
        <v>43</v>
      </c>
      <c r="S68" s="83">
        <v>266</v>
      </c>
      <c r="T68" s="83">
        <v>229</v>
      </c>
      <c r="U68" s="83">
        <v>44</v>
      </c>
      <c r="V68" s="83">
        <v>273</v>
      </c>
      <c r="W68" s="83">
        <v>30</v>
      </c>
      <c r="X68" s="83">
        <v>6</v>
      </c>
      <c r="Y68" s="83">
        <v>36</v>
      </c>
      <c r="Z68" s="83">
        <v>12</v>
      </c>
      <c r="AA68" s="83">
        <v>-5</v>
      </c>
      <c r="AB68" s="83">
        <v>7</v>
      </c>
      <c r="AC68" s="83">
        <v>6</v>
      </c>
      <c r="AD68" s="83">
        <v>1</v>
      </c>
      <c r="AE68" s="83">
        <v>7</v>
      </c>
      <c r="AG68" s="83">
        <f>AE68</f>
        <v>7</v>
      </c>
    </row>
    <row r="69" spans="1:33" ht="15.75" thickBot="1" x14ac:dyDescent="0.3">
      <c r="A69" s="15">
        <v>13</v>
      </c>
      <c r="B69" s="16" t="s">
        <v>20</v>
      </c>
      <c r="C69" s="16" t="s">
        <v>8</v>
      </c>
      <c r="D69" s="49" t="str">
        <f t="shared" si="0"/>
        <v>130601</v>
      </c>
      <c r="E69" s="15">
        <f t="shared" si="2"/>
        <v>62</v>
      </c>
      <c r="F69" s="15">
        <v>52</v>
      </c>
      <c r="G69" s="139" t="s">
        <v>82</v>
      </c>
      <c r="H69" s="83">
        <v>1951</v>
      </c>
      <c r="I69" s="83">
        <v>563</v>
      </c>
      <c r="J69" s="83">
        <v>2514</v>
      </c>
      <c r="K69" s="83">
        <v>1978</v>
      </c>
      <c r="L69" s="83">
        <v>509</v>
      </c>
      <c r="M69" s="83">
        <v>2487</v>
      </c>
      <c r="N69" s="83">
        <v>1960</v>
      </c>
      <c r="O69" s="83">
        <v>531</v>
      </c>
      <c r="P69" s="83">
        <v>2491</v>
      </c>
      <c r="Q69" s="83">
        <v>1946</v>
      </c>
      <c r="R69" s="83">
        <v>597</v>
      </c>
      <c r="S69" s="83">
        <v>2543</v>
      </c>
      <c r="T69" s="83">
        <v>1926</v>
      </c>
      <c r="U69" s="83">
        <v>610</v>
      </c>
      <c r="V69" s="83">
        <v>2536</v>
      </c>
      <c r="W69" s="83">
        <v>-25</v>
      </c>
      <c r="X69" s="83">
        <v>47</v>
      </c>
      <c r="Y69" s="83">
        <v>22</v>
      </c>
      <c r="Z69" s="83">
        <v>-52</v>
      </c>
      <c r="AA69" s="83">
        <v>101</v>
      </c>
      <c r="AB69" s="83">
        <v>49</v>
      </c>
      <c r="AC69" s="83">
        <v>-20</v>
      </c>
      <c r="AD69" s="83">
        <v>13</v>
      </c>
      <c r="AE69" s="83">
        <v>-7</v>
      </c>
      <c r="AG69" s="83">
        <f>AE69</f>
        <v>-7</v>
      </c>
    </row>
    <row r="70" spans="1:33" ht="15.75" thickBot="1" x14ac:dyDescent="0.3">
      <c r="A70" s="12">
        <v>13</v>
      </c>
      <c r="B70" s="13" t="s">
        <v>8</v>
      </c>
      <c r="C70" s="13" t="s">
        <v>8</v>
      </c>
      <c r="D70" s="46" t="str">
        <f>CONCATENATE(A70,B70,C70)</f>
        <v>130101</v>
      </c>
      <c r="E70" s="15">
        <f t="shared" si="2"/>
        <v>63</v>
      </c>
      <c r="F70" s="15">
        <v>47</v>
      </c>
      <c r="G70" s="143" t="s">
        <v>83</v>
      </c>
      <c r="H70" s="83" t="s">
        <v>722</v>
      </c>
      <c r="I70" s="83" t="s">
        <v>722</v>
      </c>
      <c r="J70" s="83">
        <v>0</v>
      </c>
      <c r="K70" s="83">
        <v>64</v>
      </c>
      <c r="L70" s="83">
        <v>26</v>
      </c>
      <c r="M70" s="83">
        <v>90</v>
      </c>
      <c r="N70" s="83">
        <v>64</v>
      </c>
      <c r="O70" s="83">
        <v>25</v>
      </c>
      <c r="P70" s="83">
        <v>89</v>
      </c>
      <c r="Q70" s="83">
        <v>63</v>
      </c>
      <c r="R70" s="83">
        <v>27</v>
      </c>
      <c r="S70" s="83">
        <v>90</v>
      </c>
      <c r="T70" s="83">
        <v>63</v>
      </c>
      <c r="U70" s="83">
        <v>30</v>
      </c>
      <c r="V70" s="83">
        <v>93</v>
      </c>
      <c r="W70" s="83">
        <v>-1</v>
      </c>
      <c r="X70" s="83">
        <v>5</v>
      </c>
      <c r="Y70" s="83">
        <v>4</v>
      </c>
      <c r="Z70" s="83">
        <v>0</v>
      </c>
      <c r="AA70" s="83">
        <v>3</v>
      </c>
      <c r="AB70" s="83">
        <v>3</v>
      </c>
      <c r="AC70" s="83">
        <v>0</v>
      </c>
      <c r="AD70" s="83">
        <v>0</v>
      </c>
      <c r="AE70" s="83">
        <v>0</v>
      </c>
      <c r="AG70" s="83">
        <f>AE70</f>
        <v>0</v>
      </c>
    </row>
    <row r="71" spans="1:33" ht="15.75" thickBot="1" x14ac:dyDescent="0.3">
      <c r="A71" s="20"/>
      <c r="B71" s="21"/>
      <c r="C71" s="20"/>
      <c r="D71" s="116" t="str">
        <f t="shared" si="0"/>
        <v/>
      </c>
      <c r="E71" s="9" t="s">
        <v>84</v>
      </c>
      <c r="F71" s="9" t="s">
        <v>84</v>
      </c>
      <c r="G71" s="10"/>
      <c r="H71" s="115">
        <v>852</v>
      </c>
      <c r="I71" s="81">
        <v>64</v>
      </c>
      <c r="J71" s="82">
        <v>916</v>
      </c>
      <c r="K71" s="115">
        <v>905</v>
      </c>
      <c r="L71" s="81">
        <v>72</v>
      </c>
      <c r="M71" s="82">
        <v>977</v>
      </c>
      <c r="N71" s="115">
        <v>895</v>
      </c>
      <c r="O71" s="81">
        <v>74</v>
      </c>
      <c r="P71" s="82">
        <v>969</v>
      </c>
      <c r="Q71" s="115">
        <v>923</v>
      </c>
      <c r="R71" s="81">
        <v>70</v>
      </c>
      <c r="S71" s="82">
        <v>993</v>
      </c>
      <c r="T71" s="115">
        <v>919</v>
      </c>
      <c r="U71" s="81">
        <v>69</v>
      </c>
      <c r="V71" s="82">
        <v>988</v>
      </c>
      <c r="W71" s="115">
        <v>67</v>
      </c>
      <c r="X71" s="81">
        <v>5</v>
      </c>
      <c r="Y71" s="82">
        <v>72</v>
      </c>
      <c r="Z71" s="115">
        <v>14</v>
      </c>
      <c r="AA71" s="81">
        <v>-3</v>
      </c>
      <c r="AB71" s="82">
        <v>11</v>
      </c>
      <c r="AC71" s="115">
        <v>-4</v>
      </c>
      <c r="AD71" s="81">
        <v>-1</v>
      </c>
      <c r="AE71" s="82">
        <v>-5</v>
      </c>
      <c r="AG71" s="82">
        <f>AE71</f>
        <v>-5</v>
      </c>
    </row>
    <row r="72" spans="1:33" ht="15.75" thickBot="1" x14ac:dyDescent="0.3">
      <c r="A72" s="36">
        <v>14</v>
      </c>
      <c r="B72" s="37" t="s">
        <v>8</v>
      </c>
      <c r="C72" s="37" t="s">
        <v>8</v>
      </c>
      <c r="D72" s="119" t="str">
        <f t="shared" si="0"/>
        <v>140101</v>
      </c>
      <c r="E72" s="147">
        <f>E70+1</f>
        <v>64</v>
      </c>
      <c r="F72" s="120">
        <v>53</v>
      </c>
      <c r="G72" s="148" t="s">
        <v>84</v>
      </c>
      <c r="H72" s="83">
        <v>852</v>
      </c>
      <c r="I72" s="83">
        <v>64</v>
      </c>
      <c r="J72" s="83">
        <v>916</v>
      </c>
      <c r="K72" s="83">
        <v>905</v>
      </c>
      <c r="L72" s="83">
        <v>72</v>
      </c>
      <c r="M72" s="83">
        <v>977</v>
      </c>
      <c r="N72" s="83">
        <v>895</v>
      </c>
      <c r="O72" s="83">
        <v>74</v>
      </c>
      <c r="P72" s="83">
        <v>969</v>
      </c>
      <c r="Q72" s="83">
        <v>923</v>
      </c>
      <c r="R72" s="83">
        <v>70</v>
      </c>
      <c r="S72" s="83">
        <v>993</v>
      </c>
      <c r="T72" s="83">
        <v>919</v>
      </c>
      <c r="U72" s="83">
        <v>69</v>
      </c>
      <c r="V72" s="83">
        <v>988</v>
      </c>
      <c r="W72" s="83">
        <v>67</v>
      </c>
      <c r="X72" s="83">
        <v>5</v>
      </c>
      <c r="Y72" s="83">
        <v>72</v>
      </c>
      <c r="Z72" s="83">
        <v>14</v>
      </c>
      <c r="AA72" s="83">
        <v>-3</v>
      </c>
      <c r="AB72" s="83">
        <v>11</v>
      </c>
      <c r="AC72" s="83">
        <v>-4</v>
      </c>
      <c r="AD72" s="83">
        <v>-1</v>
      </c>
      <c r="AE72" s="83">
        <v>-5</v>
      </c>
      <c r="AG72" s="83">
        <f>AE72</f>
        <v>-5</v>
      </c>
    </row>
    <row r="73" spans="1:33" ht="15.75" thickBot="1" x14ac:dyDescent="0.3">
      <c r="A73" s="20"/>
      <c r="B73" s="21"/>
      <c r="C73" s="21"/>
      <c r="D73" s="116" t="str">
        <f t="shared" si="0"/>
        <v/>
      </c>
      <c r="E73" s="9" t="s">
        <v>85</v>
      </c>
      <c r="F73" s="9" t="s">
        <v>85</v>
      </c>
      <c r="G73" s="10"/>
      <c r="H73" s="115">
        <v>142</v>
      </c>
      <c r="I73" s="81">
        <v>69</v>
      </c>
      <c r="J73" s="82">
        <v>211</v>
      </c>
      <c r="K73" s="115">
        <v>140</v>
      </c>
      <c r="L73" s="81">
        <v>66</v>
      </c>
      <c r="M73" s="82">
        <v>206</v>
      </c>
      <c r="N73" s="115">
        <v>142</v>
      </c>
      <c r="O73" s="81">
        <v>89</v>
      </c>
      <c r="P73" s="82">
        <v>231</v>
      </c>
      <c r="Q73" s="115">
        <v>139</v>
      </c>
      <c r="R73" s="81">
        <v>100</v>
      </c>
      <c r="S73" s="82">
        <v>239</v>
      </c>
      <c r="T73" s="115">
        <v>136</v>
      </c>
      <c r="U73" s="81">
        <v>95</v>
      </c>
      <c r="V73" s="82">
        <v>231</v>
      </c>
      <c r="W73" s="115">
        <v>-6</v>
      </c>
      <c r="X73" s="81">
        <v>26</v>
      </c>
      <c r="Y73" s="82">
        <v>20</v>
      </c>
      <c r="Z73" s="115">
        <v>-4</v>
      </c>
      <c r="AA73" s="81">
        <v>29</v>
      </c>
      <c r="AB73" s="82">
        <v>25</v>
      </c>
      <c r="AC73" s="115">
        <v>-3</v>
      </c>
      <c r="AD73" s="81">
        <v>-5</v>
      </c>
      <c r="AE73" s="82">
        <v>-8</v>
      </c>
      <c r="AG73" s="82">
        <f>AE73</f>
        <v>-8</v>
      </c>
    </row>
    <row r="74" spans="1:33" x14ac:dyDescent="0.25">
      <c r="A74" s="12">
        <v>15</v>
      </c>
      <c r="B74" s="13" t="s">
        <v>8</v>
      </c>
      <c r="C74" s="13" t="s">
        <v>8</v>
      </c>
      <c r="D74" s="46" t="str">
        <f t="shared" si="0"/>
        <v>150101</v>
      </c>
      <c r="E74" s="12">
        <f>E72+1</f>
        <v>65</v>
      </c>
      <c r="F74" s="12">
        <v>54</v>
      </c>
      <c r="G74" s="142" t="s">
        <v>86</v>
      </c>
      <c r="H74" s="85">
        <v>120</v>
      </c>
      <c r="I74" s="85">
        <v>68</v>
      </c>
      <c r="J74" s="85">
        <v>188</v>
      </c>
      <c r="K74" s="85">
        <v>119</v>
      </c>
      <c r="L74" s="85">
        <v>65</v>
      </c>
      <c r="M74" s="85">
        <v>184</v>
      </c>
      <c r="N74" s="85">
        <v>121</v>
      </c>
      <c r="O74" s="85">
        <v>88</v>
      </c>
      <c r="P74" s="85">
        <v>209</v>
      </c>
      <c r="Q74" s="85">
        <v>118</v>
      </c>
      <c r="R74" s="85">
        <v>98</v>
      </c>
      <c r="S74" s="85">
        <v>216</v>
      </c>
      <c r="T74" s="85">
        <v>115</v>
      </c>
      <c r="U74" s="85">
        <v>93</v>
      </c>
      <c r="V74" s="85">
        <v>208</v>
      </c>
      <c r="W74" s="85">
        <v>-5</v>
      </c>
      <c r="X74" s="85">
        <v>25</v>
      </c>
      <c r="Y74" s="85">
        <v>20</v>
      </c>
      <c r="Z74" s="85">
        <v>-4</v>
      </c>
      <c r="AA74" s="85">
        <v>28</v>
      </c>
      <c r="AB74" s="85">
        <v>24</v>
      </c>
      <c r="AC74" s="85">
        <v>-3</v>
      </c>
      <c r="AD74" s="85">
        <v>-5</v>
      </c>
      <c r="AE74" s="85">
        <v>-8</v>
      </c>
      <c r="AG74" s="85">
        <f>AE74</f>
        <v>-8</v>
      </c>
    </row>
    <row r="75" spans="1:33" ht="23.25" thickBot="1" x14ac:dyDescent="0.3">
      <c r="A75" s="18">
        <v>15</v>
      </c>
      <c r="B75" s="19" t="s">
        <v>10</v>
      </c>
      <c r="C75" s="19" t="s">
        <v>8</v>
      </c>
      <c r="D75" s="52" t="str">
        <f t="shared" si="0"/>
        <v>150201</v>
      </c>
      <c r="E75" s="18">
        <f>E74+1</f>
        <v>66</v>
      </c>
      <c r="F75" s="18">
        <v>55</v>
      </c>
      <c r="G75" s="140" t="s">
        <v>87</v>
      </c>
      <c r="H75" s="80">
        <v>22</v>
      </c>
      <c r="I75" s="80">
        <v>1</v>
      </c>
      <c r="J75" s="80">
        <v>23</v>
      </c>
      <c r="K75" s="80">
        <v>21</v>
      </c>
      <c r="L75" s="80">
        <v>1</v>
      </c>
      <c r="M75" s="80">
        <v>22</v>
      </c>
      <c r="N75" s="80">
        <v>21</v>
      </c>
      <c r="O75" s="80">
        <v>1</v>
      </c>
      <c r="P75" s="80">
        <v>22</v>
      </c>
      <c r="Q75" s="80">
        <v>21</v>
      </c>
      <c r="R75" s="80">
        <v>2</v>
      </c>
      <c r="S75" s="80">
        <v>23</v>
      </c>
      <c r="T75" s="80">
        <v>21</v>
      </c>
      <c r="U75" s="80">
        <v>2</v>
      </c>
      <c r="V75" s="80">
        <v>23</v>
      </c>
      <c r="W75" s="80">
        <v>-1</v>
      </c>
      <c r="X75" s="80">
        <v>1</v>
      </c>
      <c r="Y75" s="80">
        <v>0</v>
      </c>
      <c r="Z75" s="80">
        <v>0</v>
      </c>
      <c r="AA75" s="80">
        <v>1</v>
      </c>
      <c r="AB75" s="80">
        <v>1</v>
      </c>
      <c r="AC75" s="80">
        <v>0</v>
      </c>
      <c r="AD75" s="80">
        <v>0</v>
      </c>
      <c r="AE75" s="80">
        <v>0</v>
      </c>
      <c r="AG75" s="80">
        <f>AE75</f>
        <v>0</v>
      </c>
    </row>
    <row r="76" spans="1:33" ht="15.75" thickBot="1" x14ac:dyDescent="0.3">
      <c r="A76" s="20"/>
      <c r="B76" s="21"/>
      <c r="C76" s="21"/>
      <c r="D76" s="116" t="str">
        <f t="shared" si="0"/>
        <v/>
      </c>
      <c r="E76" s="9" t="s">
        <v>88</v>
      </c>
      <c r="F76" s="9" t="s">
        <v>88</v>
      </c>
      <c r="G76" s="10"/>
      <c r="H76" s="115"/>
      <c r="I76" s="81"/>
      <c r="J76" s="82"/>
      <c r="K76" s="115"/>
      <c r="L76" s="81"/>
      <c r="M76" s="82"/>
      <c r="N76" s="115"/>
      <c r="O76" s="81"/>
      <c r="P76" s="82"/>
      <c r="Q76" s="115" t="e">
        <v>#N/A</v>
      </c>
      <c r="R76" s="81" t="e">
        <v>#N/A</v>
      </c>
      <c r="S76" s="82" t="e">
        <v>#N/A</v>
      </c>
      <c r="T76" s="115"/>
      <c r="U76" s="81"/>
      <c r="V76" s="82"/>
      <c r="W76" s="115"/>
      <c r="X76" s="81"/>
      <c r="Y76" s="82"/>
      <c r="Z76" s="115"/>
      <c r="AA76" s="81"/>
      <c r="AB76" s="82"/>
      <c r="AC76" s="115"/>
      <c r="AD76" s="81"/>
      <c r="AE76" s="82"/>
      <c r="AG76" s="82">
        <f>AE76</f>
        <v>0</v>
      </c>
    </row>
    <row r="77" spans="1:33" ht="15.75" thickBot="1" x14ac:dyDescent="0.3">
      <c r="A77" s="20"/>
      <c r="B77" s="21"/>
      <c r="C77" s="21"/>
      <c r="D77" s="116" t="str">
        <f t="shared" si="0"/>
        <v/>
      </c>
      <c r="E77" s="9" t="s">
        <v>89</v>
      </c>
      <c r="F77" s="9" t="s">
        <v>89</v>
      </c>
      <c r="G77" s="10"/>
      <c r="H77" s="115">
        <v>864</v>
      </c>
      <c r="I77" s="81">
        <v>23</v>
      </c>
      <c r="J77" s="82">
        <v>887</v>
      </c>
      <c r="K77" s="115">
        <v>731</v>
      </c>
      <c r="L77" s="81">
        <v>4</v>
      </c>
      <c r="M77" s="82">
        <v>735</v>
      </c>
      <c r="N77" s="115">
        <v>702</v>
      </c>
      <c r="O77" s="81">
        <v>4</v>
      </c>
      <c r="P77" s="82">
        <v>706</v>
      </c>
      <c r="Q77" s="115">
        <v>690</v>
      </c>
      <c r="R77" s="81">
        <v>44</v>
      </c>
      <c r="S77" s="82">
        <v>734</v>
      </c>
      <c r="T77" s="115">
        <v>715</v>
      </c>
      <c r="U77" s="81">
        <v>5</v>
      </c>
      <c r="V77" s="82">
        <v>720</v>
      </c>
      <c r="W77" s="115">
        <v>-149</v>
      </c>
      <c r="X77" s="81">
        <v>-18</v>
      </c>
      <c r="Y77" s="82">
        <v>-167</v>
      </c>
      <c r="Z77" s="115">
        <v>-16</v>
      </c>
      <c r="AA77" s="81">
        <v>1</v>
      </c>
      <c r="AB77" s="82">
        <v>-15</v>
      </c>
      <c r="AC77" s="115">
        <v>25</v>
      </c>
      <c r="AD77" s="81">
        <v>-39</v>
      </c>
      <c r="AE77" s="82">
        <v>-14</v>
      </c>
      <c r="AG77" s="82">
        <f>AE77</f>
        <v>-14</v>
      </c>
    </row>
    <row r="78" spans="1:33" ht="15.75" thickBot="1" x14ac:dyDescent="0.3">
      <c r="A78" s="40">
        <v>21</v>
      </c>
      <c r="B78" s="41" t="s">
        <v>8</v>
      </c>
      <c r="C78" s="41" t="s">
        <v>8</v>
      </c>
      <c r="D78" s="120" t="str">
        <f t="shared" si="0"/>
        <v>210101</v>
      </c>
      <c r="E78" s="40">
        <f>E75+1</f>
        <v>67</v>
      </c>
      <c r="F78" s="40">
        <v>56</v>
      </c>
      <c r="G78" s="149" t="s">
        <v>90</v>
      </c>
      <c r="H78" s="83">
        <v>864</v>
      </c>
      <c r="I78" s="83">
        <v>23</v>
      </c>
      <c r="J78" s="83">
        <v>887</v>
      </c>
      <c r="K78" s="83">
        <v>731</v>
      </c>
      <c r="L78" s="83">
        <v>4</v>
      </c>
      <c r="M78" s="83">
        <v>735</v>
      </c>
      <c r="N78" s="83">
        <v>702</v>
      </c>
      <c r="O78" s="83">
        <v>4</v>
      </c>
      <c r="P78" s="83">
        <v>706</v>
      </c>
      <c r="Q78" s="83">
        <v>690</v>
      </c>
      <c r="R78" s="83">
        <v>44</v>
      </c>
      <c r="S78" s="83">
        <v>734</v>
      </c>
      <c r="T78" s="83">
        <v>715</v>
      </c>
      <c r="U78" s="83">
        <v>5</v>
      </c>
      <c r="V78" s="83">
        <v>720</v>
      </c>
      <c r="W78" s="83">
        <v>-149</v>
      </c>
      <c r="X78" s="83">
        <v>-18</v>
      </c>
      <c r="Y78" s="83">
        <v>-167</v>
      </c>
      <c r="Z78" s="83">
        <v>-16</v>
      </c>
      <c r="AA78" s="83">
        <v>1</v>
      </c>
      <c r="AB78" s="83">
        <v>-15</v>
      </c>
      <c r="AC78" s="83">
        <v>25</v>
      </c>
      <c r="AD78" s="83">
        <v>-39</v>
      </c>
      <c r="AE78" s="83">
        <v>-14</v>
      </c>
      <c r="AG78" s="83">
        <f>AE78</f>
        <v>-14</v>
      </c>
    </row>
    <row r="79" spans="1:33" ht="15.75" thickBot="1" x14ac:dyDescent="0.3">
      <c r="A79" s="20"/>
      <c r="B79" s="21"/>
      <c r="C79" s="21"/>
      <c r="D79" s="116" t="str">
        <f t="shared" si="0"/>
        <v/>
      </c>
      <c r="E79" s="9" t="s">
        <v>91</v>
      </c>
      <c r="F79" s="9" t="s">
        <v>91</v>
      </c>
      <c r="G79" s="10"/>
      <c r="H79" s="115">
        <v>1210</v>
      </c>
      <c r="I79" s="81">
        <v>1304</v>
      </c>
      <c r="J79" s="82">
        <v>2514</v>
      </c>
      <c r="K79" s="115">
        <v>1276</v>
      </c>
      <c r="L79" s="81">
        <v>1106</v>
      </c>
      <c r="M79" s="82">
        <v>2382</v>
      </c>
      <c r="N79" s="115">
        <v>1296</v>
      </c>
      <c r="O79" s="81">
        <v>1120</v>
      </c>
      <c r="P79" s="82">
        <v>2416</v>
      </c>
      <c r="Q79" s="115">
        <v>1286</v>
      </c>
      <c r="R79" s="81">
        <v>1100</v>
      </c>
      <c r="S79" s="82">
        <v>2386</v>
      </c>
      <c r="T79" s="115">
        <v>1286</v>
      </c>
      <c r="U79" s="81">
        <v>1070</v>
      </c>
      <c r="V79" s="82">
        <v>2356</v>
      </c>
      <c r="W79" s="115">
        <v>76</v>
      </c>
      <c r="X79" s="81">
        <v>-234</v>
      </c>
      <c r="Y79" s="82">
        <v>-158</v>
      </c>
      <c r="Z79" s="115">
        <v>10</v>
      </c>
      <c r="AA79" s="81">
        <v>-36</v>
      </c>
      <c r="AB79" s="82">
        <v>-26</v>
      </c>
      <c r="AC79" s="115">
        <v>0</v>
      </c>
      <c r="AD79" s="81">
        <v>-30</v>
      </c>
      <c r="AE79" s="82">
        <v>-30</v>
      </c>
      <c r="AG79" s="82">
        <f>AE79</f>
        <v>-30</v>
      </c>
    </row>
    <row r="80" spans="1:33" x14ac:dyDescent="0.25">
      <c r="A80" s="15">
        <v>22</v>
      </c>
      <c r="B80" s="16" t="s">
        <v>8</v>
      </c>
      <c r="C80" s="16" t="s">
        <v>8</v>
      </c>
      <c r="D80" s="49" t="str">
        <f t="shared" si="0"/>
        <v>220101</v>
      </c>
      <c r="E80" s="12">
        <f>E78+1</f>
        <v>68</v>
      </c>
      <c r="F80" s="12">
        <v>57</v>
      </c>
      <c r="G80" s="142" t="s">
        <v>92</v>
      </c>
      <c r="H80" s="83">
        <v>67</v>
      </c>
      <c r="I80" s="83">
        <v>94</v>
      </c>
      <c r="J80" s="83">
        <v>161</v>
      </c>
      <c r="K80" s="83">
        <v>69</v>
      </c>
      <c r="L80" s="83">
        <v>61</v>
      </c>
      <c r="M80" s="83">
        <v>130</v>
      </c>
      <c r="N80" s="83">
        <v>66</v>
      </c>
      <c r="O80" s="83">
        <v>60</v>
      </c>
      <c r="P80" s="83">
        <v>126</v>
      </c>
      <c r="Q80" s="83">
        <v>67</v>
      </c>
      <c r="R80" s="83">
        <v>58</v>
      </c>
      <c r="S80" s="83">
        <v>125</v>
      </c>
      <c r="T80" s="83">
        <v>68</v>
      </c>
      <c r="U80" s="83">
        <v>55</v>
      </c>
      <c r="V80" s="83">
        <v>123</v>
      </c>
      <c r="W80" s="83">
        <v>1</v>
      </c>
      <c r="X80" s="83">
        <v>-39</v>
      </c>
      <c r="Y80" s="83">
        <v>-38</v>
      </c>
      <c r="Z80" s="83">
        <v>-1</v>
      </c>
      <c r="AA80" s="83">
        <v>-6</v>
      </c>
      <c r="AB80" s="83">
        <v>-7</v>
      </c>
      <c r="AC80" s="83">
        <v>1</v>
      </c>
      <c r="AD80" s="83">
        <v>-3</v>
      </c>
      <c r="AE80" s="83">
        <v>-2</v>
      </c>
      <c r="AG80" s="83">
        <f>AE80</f>
        <v>-2</v>
      </c>
    </row>
    <row r="81" spans="1:33" x14ac:dyDescent="0.25">
      <c r="A81" s="15">
        <v>22</v>
      </c>
      <c r="B81" s="16" t="s">
        <v>10</v>
      </c>
      <c r="C81" s="16" t="s">
        <v>8</v>
      </c>
      <c r="D81" s="49" t="str">
        <f t="shared" si="0"/>
        <v>220201</v>
      </c>
      <c r="E81" s="15">
        <f t="shared" ref="E81:E96" si="3">E80+1</f>
        <v>69</v>
      </c>
      <c r="F81" s="15">
        <v>58</v>
      </c>
      <c r="G81" s="139" t="s">
        <v>93</v>
      </c>
      <c r="H81" s="83">
        <v>50</v>
      </c>
      <c r="I81" s="83">
        <v>45</v>
      </c>
      <c r="J81" s="83">
        <v>95</v>
      </c>
      <c r="K81" s="83">
        <v>48</v>
      </c>
      <c r="L81" s="83">
        <v>52</v>
      </c>
      <c r="M81" s="83">
        <v>100</v>
      </c>
      <c r="N81" s="83">
        <v>48</v>
      </c>
      <c r="O81" s="83">
        <v>49</v>
      </c>
      <c r="P81" s="83">
        <v>97</v>
      </c>
      <c r="Q81" s="83">
        <v>46</v>
      </c>
      <c r="R81" s="83">
        <v>46</v>
      </c>
      <c r="S81" s="83">
        <v>92</v>
      </c>
      <c r="T81" s="83">
        <v>46</v>
      </c>
      <c r="U81" s="83">
        <v>48</v>
      </c>
      <c r="V81" s="83">
        <v>94</v>
      </c>
      <c r="W81" s="83">
        <v>-4</v>
      </c>
      <c r="X81" s="83">
        <v>3</v>
      </c>
      <c r="Y81" s="83">
        <v>-1</v>
      </c>
      <c r="Z81" s="83">
        <v>-2</v>
      </c>
      <c r="AA81" s="83">
        <v>-4</v>
      </c>
      <c r="AB81" s="83">
        <v>-6</v>
      </c>
      <c r="AC81" s="83">
        <v>0</v>
      </c>
      <c r="AD81" s="83">
        <v>2</v>
      </c>
      <c r="AE81" s="83">
        <v>2</v>
      </c>
      <c r="AG81" s="83">
        <f>AE81</f>
        <v>2</v>
      </c>
    </row>
    <row r="82" spans="1:33" x14ac:dyDescent="0.25">
      <c r="A82" s="15">
        <v>22</v>
      </c>
      <c r="B82" s="16" t="s">
        <v>12</v>
      </c>
      <c r="C82" s="16" t="s">
        <v>8</v>
      </c>
      <c r="D82" s="49" t="str">
        <f t="shared" si="0"/>
        <v>220301</v>
      </c>
      <c r="E82" s="15">
        <f t="shared" si="3"/>
        <v>70</v>
      </c>
      <c r="F82" s="15">
        <v>59</v>
      </c>
      <c r="G82" s="139" t="s">
        <v>94</v>
      </c>
      <c r="H82" s="83">
        <v>56</v>
      </c>
      <c r="I82" s="83">
        <v>41</v>
      </c>
      <c r="J82" s="83">
        <v>97</v>
      </c>
      <c r="K82" s="83">
        <v>61</v>
      </c>
      <c r="L82" s="83">
        <v>35</v>
      </c>
      <c r="M82" s="83">
        <v>96</v>
      </c>
      <c r="N82" s="83">
        <v>60</v>
      </c>
      <c r="O82" s="83">
        <v>33</v>
      </c>
      <c r="P82" s="83">
        <v>93</v>
      </c>
      <c r="Q82" s="83">
        <v>61</v>
      </c>
      <c r="R82" s="83">
        <v>33</v>
      </c>
      <c r="S82" s="83">
        <v>94</v>
      </c>
      <c r="T82" s="83">
        <v>61</v>
      </c>
      <c r="U82" s="83">
        <v>34</v>
      </c>
      <c r="V82" s="83">
        <v>95</v>
      </c>
      <c r="W82" s="83">
        <v>5</v>
      </c>
      <c r="X82" s="83">
        <v>-7</v>
      </c>
      <c r="Y82" s="83">
        <v>-2</v>
      </c>
      <c r="Z82" s="83">
        <v>0</v>
      </c>
      <c r="AA82" s="83">
        <v>-1</v>
      </c>
      <c r="AB82" s="83">
        <v>-1</v>
      </c>
      <c r="AC82" s="83">
        <v>0</v>
      </c>
      <c r="AD82" s="83">
        <v>1</v>
      </c>
      <c r="AE82" s="83">
        <v>1</v>
      </c>
      <c r="AG82" s="83">
        <f>AE82</f>
        <v>1</v>
      </c>
    </row>
    <row r="83" spans="1:33" x14ac:dyDescent="0.25">
      <c r="A83" s="17">
        <v>22</v>
      </c>
      <c r="B83" s="24" t="s">
        <v>18</v>
      </c>
      <c r="C83" s="16" t="s">
        <v>8</v>
      </c>
      <c r="D83" s="32" t="str">
        <f t="shared" si="0"/>
        <v>220401</v>
      </c>
      <c r="E83" s="15">
        <f t="shared" si="3"/>
        <v>71</v>
      </c>
      <c r="F83" s="15">
        <v>60</v>
      </c>
      <c r="G83" s="139" t="s">
        <v>95</v>
      </c>
      <c r="H83" s="83">
        <v>85</v>
      </c>
      <c r="I83" s="83">
        <v>92</v>
      </c>
      <c r="J83" s="83">
        <v>177</v>
      </c>
      <c r="K83" s="83">
        <v>87</v>
      </c>
      <c r="L83" s="83">
        <v>111</v>
      </c>
      <c r="M83" s="83">
        <v>198</v>
      </c>
      <c r="N83" s="83">
        <v>90</v>
      </c>
      <c r="O83" s="83">
        <v>119</v>
      </c>
      <c r="P83" s="83">
        <v>209</v>
      </c>
      <c r="Q83" s="83">
        <v>88</v>
      </c>
      <c r="R83" s="83">
        <v>110</v>
      </c>
      <c r="S83" s="83">
        <v>198</v>
      </c>
      <c r="T83" s="83">
        <v>86</v>
      </c>
      <c r="U83" s="83">
        <v>116</v>
      </c>
      <c r="V83" s="83">
        <v>202</v>
      </c>
      <c r="W83" s="83">
        <v>1</v>
      </c>
      <c r="X83" s="83">
        <v>24</v>
      </c>
      <c r="Y83" s="83">
        <v>25</v>
      </c>
      <c r="Z83" s="83">
        <v>-1</v>
      </c>
      <c r="AA83" s="83">
        <v>5</v>
      </c>
      <c r="AB83" s="83">
        <v>4</v>
      </c>
      <c r="AC83" s="83">
        <v>-2</v>
      </c>
      <c r="AD83" s="83">
        <v>6</v>
      </c>
      <c r="AE83" s="83">
        <v>4</v>
      </c>
      <c r="AG83" s="83">
        <f>AE83</f>
        <v>4</v>
      </c>
    </row>
    <row r="84" spans="1:33" x14ac:dyDescent="0.25">
      <c r="A84" s="17">
        <v>22</v>
      </c>
      <c r="B84" s="24" t="s">
        <v>49</v>
      </c>
      <c r="C84" s="16" t="s">
        <v>8</v>
      </c>
      <c r="D84" s="32" t="str">
        <f t="shared" si="0"/>
        <v>220501</v>
      </c>
      <c r="E84" s="15">
        <f t="shared" si="3"/>
        <v>72</v>
      </c>
      <c r="F84" s="15">
        <v>61</v>
      </c>
      <c r="G84" s="139" t="s">
        <v>96</v>
      </c>
      <c r="H84" s="83">
        <v>71</v>
      </c>
      <c r="I84" s="83">
        <v>112</v>
      </c>
      <c r="J84" s="83">
        <v>183</v>
      </c>
      <c r="K84" s="83">
        <v>89</v>
      </c>
      <c r="L84" s="83">
        <v>69</v>
      </c>
      <c r="M84" s="83">
        <v>158</v>
      </c>
      <c r="N84" s="83">
        <v>90</v>
      </c>
      <c r="O84" s="83">
        <v>74</v>
      </c>
      <c r="P84" s="83">
        <v>164</v>
      </c>
      <c r="Q84" s="83">
        <v>90</v>
      </c>
      <c r="R84" s="83">
        <v>64</v>
      </c>
      <c r="S84" s="83">
        <v>154</v>
      </c>
      <c r="T84" s="83">
        <v>89</v>
      </c>
      <c r="U84" s="83">
        <v>63</v>
      </c>
      <c r="V84" s="83">
        <v>152</v>
      </c>
      <c r="W84" s="83">
        <v>18</v>
      </c>
      <c r="X84" s="83">
        <v>-49</v>
      </c>
      <c r="Y84" s="83">
        <v>-31</v>
      </c>
      <c r="Z84" s="83">
        <v>0</v>
      </c>
      <c r="AA84" s="83">
        <v>-6</v>
      </c>
      <c r="AB84" s="83">
        <v>-6</v>
      </c>
      <c r="AC84" s="83">
        <v>-1</v>
      </c>
      <c r="AD84" s="83">
        <v>-1</v>
      </c>
      <c r="AE84" s="83">
        <v>-2</v>
      </c>
      <c r="AG84" s="83">
        <f>AE84</f>
        <v>-2</v>
      </c>
    </row>
    <row r="85" spans="1:33" x14ac:dyDescent="0.25">
      <c r="A85" s="17">
        <v>22</v>
      </c>
      <c r="B85" s="24" t="s">
        <v>20</v>
      </c>
      <c r="C85" s="16" t="s">
        <v>8</v>
      </c>
      <c r="D85" s="32" t="str">
        <f t="shared" si="0"/>
        <v>220601</v>
      </c>
      <c r="E85" s="15">
        <f t="shared" si="3"/>
        <v>73</v>
      </c>
      <c r="F85" s="15">
        <v>62</v>
      </c>
      <c r="G85" s="139" t="s">
        <v>97</v>
      </c>
      <c r="H85" s="83">
        <v>52</v>
      </c>
      <c r="I85" s="83">
        <v>71</v>
      </c>
      <c r="J85" s="83">
        <v>123</v>
      </c>
      <c r="K85" s="83">
        <v>53</v>
      </c>
      <c r="L85" s="83">
        <v>53</v>
      </c>
      <c r="M85" s="83">
        <v>106</v>
      </c>
      <c r="N85" s="83">
        <v>53</v>
      </c>
      <c r="O85" s="83">
        <v>53</v>
      </c>
      <c r="P85" s="83">
        <v>106</v>
      </c>
      <c r="Q85" s="83">
        <v>53</v>
      </c>
      <c r="R85" s="83">
        <v>51</v>
      </c>
      <c r="S85" s="83">
        <v>104</v>
      </c>
      <c r="T85" s="83">
        <v>53</v>
      </c>
      <c r="U85" s="83">
        <v>48</v>
      </c>
      <c r="V85" s="83">
        <v>101</v>
      </c>
      <c r="W85" s="83">
        <v>1</v>
      </c>
      <c r="X85" s="83">
        <v>-23</v>
      </c>
      <c r="Y85" s="83">
        <v>-22</v>
      </c>
      <c r="Z85" s="83">
        <v>0</v>
      </c>
      <c r="AA85" s="83">
        <v>-5</v>
      </c>
      <c r="AB85" s="83">
        <v>-5</v>
      </c>
      <c r="AC85" s="83">
        <v>0</v>
      </c>
      <c r="AD85" s="83">
        <v>-3</v>
      </c>
      <c r="AE85" s="83">
        <v>-3</v>
      </c>
      <c r="AG85" s="83">
        <f>AE85</f>
        <v>-3</v>
      </c>
    </row>
    <row r="86" spans="1:33" x14ac:dyDescent="0.25">
      <c r="A86" s="17">
        <v>22</v>
      </c>
      <c r="B86" s="24" t="s">
        <v>22</v>
      </c>
      <c r="C86" s="16" t="s">
        <v>8</v>
      </c>
      <c r="D86" s="32" t="str">
        <f t="shared" ref="D86:D153" si="4">CONCATENATE(A86,B86,C86)</f>
        <v>220701</v>
      </c>
      <c r="E86" s="15">
        <f t="shared" si="3"/>
        <v>74</v>
      </c>
      <c r="F86" s="15">
        <v>63</v>
      </c>
      <c r="G86" s="139" t="s">
        <v>98</v>
      </c>
      <c r="H86" s="83">
        <v>133</v>
      </c>
      <c r="I86" s="83">
        <v>117</v>
      </c>
      <c r="J86" s="83">
        <v>250</v>
      </c>
      <c r="K86" s="83">
        <v>137</v>
      </c>
      <c r="L86" s="83">
        <v>105</v>
      </c>
      <c r="M86" s="83">
        <v>242</v>
      </c>
      <c r="N86" s="83">
        <v>136</v>
      </c>
      <c r="O86" s="83">
        <v>105</v>
      </c>
      <c r="P86" s="83">
        <v>241</v>
      </c>
      <c r="Q86" s="83">
        <v>136</v>
      </c>
      <c r="R86" s="83">
        <v>103</v>
      </c>
      <c r="S86" s="83">
        <v>239</v>
      </c>
      <c r="T86" s="83">
        <v>137</v>
      </c>
      <c r="U86" s="83">
        <v>101</v>
      </c>
      <c r="V86" s="83">
        <v>238</v>
      </c>
      <c r="W86" s="83">
        <v>4</v>
      </c>
      <c r="X86" s="83">
        <v>-16</v>
      </c>
      <c r="Y86" s="83">
        <v>-12</v>
      </c>
      <c r="Z86" s="83">
        <v>0</v>
      </c>
      <c r="AA86" s="83">
        <v>-4</v>
      </c>
      <c r="AB86" s="83">
        <v>-4</v>
      </c>
      <c r="AC86" s="83">
        <v>1</v>
      </c>
      <c r="AD86" s="83">
        <v>-2</v>
      </c>
      <c r="AE86" s="83">
        <v>-1</v>
      </c>
      <c r="AG86" s="83">
        <f>AE86</f>
        <v>-1</v>
      </c>
    </row>
    <row r="87" spans="1:33" x14ac:dyDescent="0.25">
      <c r="A87" s="17">
        <v>22</v>
      </c>
      <c r="B87" s="24" t="s">
        <v>24</v>
      </c>
      <c r="C87" s="16" t="s">
        <v>8</v>
      </c>
      <c r="D87" s="32" t="str">
        <f t="shared" si="4"/>
        <v>220801</v>
      </c>
      <c r="E87" s="15">
        <f t="shared" si="3"/>
        <v>75</v>
      </c>
      <c r="F87" s="15">
        <v>64</v>
      </c>
      <c r="G87" s="139" t="s">
        <v>99</v>
      </c>
      <c r="H87" s="83">
        <v>92</v>
      </c>
      <c r="I87" s="83">
        <v>35</v>
      </c>
      <c r="J87" s="83">
        <v>127</v>
      </c>
      <c r="K87" s="83">
        <v>96</v>
      </c>
      <c r="L87" s="83">
        <v>35</v>
      </c>
      <c r="M87" s="83">
        <v>131</v>
      </c>
      <c r="N87" s="83">
        <v>96</v>
      </c>
      <c r="O87" s="83">
        <v>35</v>
      </c>
      <c r="P87" s="83">
        <v>131</v>
      </c>
      <c r="Q87" s="83">
        <v>96</v>
      </c>
      <c r="R87" s="83">
        <v>35</v>
      </c>
      <c r="S87" s="83">
        <v>131</v>
      </c>
      <c r="T87" s="83">
        <v>96</v>
      </c>
      <c r="U87" s="83">
        <v>35</v>
      </c>
      <c r="V87" s="83">
        <v>131</v>
      </c>
      <c r="W87" s="83">
        <v>4</v>
      </c>
      <c r="X87" s="83">
        <v>0</v>
      </c>
      <c r="Y87" s="83">
        <v>4</v>
      </c>
      <c r="Z87" s="83">
        <v>0</v>
      </c>
      <c r="AA87" s="83">
        <v>0</v>
      </c>
      <c r="AB87" s="83">
        <v>0</v>
      </c>
      <c r="AC87" s="83">
        <v>0</v>
      </c>
      <c r="AD87" s="83">
        <v>0</v>
      </c>
      <c r="AE87" s="83">
        <v>0</v>
      </c>
      <c r="AG87" s="83">
        <f>AE87</f>
        <v>0</v>
      </c>
    </row>
    <row r="88" spans="1:33" ht="21.75" customHeight="1" x14ac:dyDescent="0.25">
      <c r="A88" s="17">
        <v>22</v>
      </c>
      <c r="B88" s="24" t="s">
        <v>60</v>
      </c>
      <c r="C88" s="16" t="s">
        <v>8</v>
      </c>
      <c r="D88" s="32" t="str">
        <f t="shared" si="4"/>
        <v>220901</v>
      </c>
      <c r="E88" s="15">
        <f t="shared" si="3"/>
        <v>76</v>
      </c>
      <c r="F88" s="15">
        <v>65</v>
      </c>
      <c r="G88" s="139" t="s">
        <v>100</v>
      </c>
      <c r="H88" s="83">
        <v>94</v>
      </c>
      <c r="I88" s="83">
        <v>93</v>
      </c>
      <c r="J88" s="83">
        <v>187</v>
      </c>
      <c r="K88" s="83">
        <v>93</v>
      </c>
      <c r="L88" s="83">
        <v>79</v>
      </c>
      <c r="M88" s="83">
        <v>172</v>
      </c>
      <c r="N88" s="83">
        <v>93</v>
      </c>
      <c r="O88" s="83">
        <v>86</v>
      </c>
      <c r="P88" s="83">
        <v>179</v>
      </c>
      <c r="Q88" s="83">
        <v>93</v>
      </c>
      <c r="R88" s="83">
        <v>83</v>
      </c>
      <c r="S88" s="83">
        <v>176</v>
      </c>
      <c r="T88" s="83">
        <v>93</v>
      </c>
      <c r="U88" s="83">
        <v>85</v>
      </c>
      <c r="V88" s="83">
        <v>178</v>
      </c>
      <c r="W88" s="83">
        <v>-1</v>
      </c>
      <c r="X88" s="83">
        <v>-8</v>
      </c>
      <c r="Y88" s="83">
        <v>-9</v>
      </c>
      <c r="Z88" s="83">
        <v>0</v>
      </c>
      <c r="AA88" s="83">
        <v>6</v>
      </c>
      <c r="AB88" s="83">
        <v>6</v>
      </c>
      <c r="AC88" s="83">
        <v>0</v>
      </c>
      <c r="AD88" s="83">
        <v>2</v>
      </c>
      <c r="AE88" s="83">
        <v>2</v>
      </c>
      <c r="AG88" s="83">
        <f>AE88</f>
        <v>2</v>
      </c>
    </row>
    <row r="89" spans="1:33" x14ac:dyDescent="0.25">
      <c r="A89" s="17">
        <v>22</v>
      </c>
      <c r="B89" s="24">
        <v>10</v>
      </c>
      <c r="C89" s="16" t="s">
        <v>8</v>
      </c>
      <c r="D89" s="32" t="str">
        <f t="shared" si="4"/>
        <v>221001</v>
      </c>
      <c r="E89" s="15">
        <f t="shared" si="3"/>
        <v>77</v>
      </c>
      <c r="F89" s="15">
        <v>66</v>
      </c>
      <c r="G89" s="139" t="s">
        <v>101</v>
      </c>
      <c r="H89" s="83">
        <v>58</v>
      </c>
      <c r="I89" s="83">
        <v>141</v>
      </c>
      <c r="J89" s="83">
        <v>199</v>
      </c>
      <c r="K89" s="83">
        <v>78</v>
      </c>
      <c r="L89" s="83">
        <v>148</v>
      </c>
      <c r="M89" s="83">
        <v>226</v>
      </c>
      <c r="N89" s="83">
        <v>78</v>
      </c>
      <c r="O89" s="83">
        <v>149</v>
      </c>
      <c r="P89" s="83">
        <v>227</v>
      </c>
      <c r="Q89" s="83">
        <v>76</v>
      </c>
      <c r="R89" s="83">
        <v>147</v>
      </c>
      <c r="S89" s="83">
        <v>223</v>
      </c>
      <c r="T89" s="83">
        <v>84</v>
      </c>
      <c r="U89" s="83">
        <v>138</v>
      </c>
      <c r="V89" s="83">
        <v>222</v>
      </c>
      <c r="W89" s="83">
        <v>26</v>
      </c>
      <c r="X89" s="83">
        <v>-3</v>
      </c>
      <c r="Y89" s="83">
        <v>23</v>
      </c>
      <c r="Z89" s="83">
        <v>6</v>
      </c>
      <c r="AA89" s="83">
        <v>-10</v>
      </c>
      <c r="AB89" s="83">
        <v>-4</v>
      </c>
      <c r="AC89" s="83">
        <v>8</v>
      </c>
      <c r="AD89" s="83">
        <v>-9</v>
      </c>
      <c r="AE89" s="83">
        <v>-1</v>
      </c>
      <c r="AG89" s="83">
        <f>AE89</f>
        <v>-1</v>
      </c>
    </row>
    <row r="90" spans="1:33" x14ac:dyDescent="0.25">
      <c r="A90" s="17">
        <v>22</v>
      </c>
      <c r="B90" s="24">
        <v>11</v>
      </c>
      <c r="C90" s="16" t="s">
        <v>8</v>
      </c>
      <c r="D90" s="32" t="str">
        <f t="shared" si="4"/>
        <v>221101</v>
      </c>
      <c r="E90" s="15">
        <f t="shared" si="3"/>
        <v>78</v>
      </c>
      <c r="F90" s="15">
        <v>67</v>
      </c>
      <c r="G90" s="139" t="s">
        <v>102</v>
      </c>
      <c r="H90" s="83">
        <v>113</v>
      </c>
      <c r="I90" s="83">
        <v>65</v>
      </c>
      <c r="J90" s="83">
        <v>178</v>
      </c>
      <c r="K90" s="83">
        <v>119</v>
      </c>
      <c r="L90" s="83">
        <v>28</v>
      </c>
      <c r="M90" s="83">
        <v>147</v>
      </c>
      <c r="N90" s="83">
        <v>120</v>
      </c>
      <c r="O90" s="83">
        <v>41</v>
      </c>
      <c r="P90" s="83">
        <v>161</v>
      </c>
      <c r="Q90" s="83">
        <v>117</v>
      </c>
      <c r="R90" s="83">
        <v>41</v>
      </c>
      <c r="S90" s="83">
        <v>158</v>
      </c>
      <c r="T90" s="83">
        <v>112</v>
      </c>
      <c r="U90" s="83">
        <v>37</v>
      </c>
      <c r="V90" s="83">
        <v>149</v>
      </c>
      <c r="W90" s="83">
        <v>-1</v>
      </c>
      <c r="X90" s="83">
        <v>-28</v>
      </c>
      <c r="Y90" s="83">
        <v>-29</v>
      </c>
      <c r="Z90" s="83">
        <v>-7</v>
      </c>
      <c r="AA90" s="83">
        <v>9</v>
      </c>
      <c r="AB90" s="83">
        <v>2</v>
      </c>
      <c r="AC90" s="83">
        <v>-5</v>
      </c>
      <c r="AD90" s="83">
        <v>-4</v>
      </c>
      <c r="AE90" s="83">
        <v>-9</v>
      </c>
      <c r="AG90" s="83">
        <f>AE90</f>
        <v>-9</v>
      </c>
    </row>
    <row r="91" spans="1:33" x14ac:dyDescent="0.25">
      <c r="A91" s="17">
        <v>22</v>
      </c>
      <c r="B91" s="24">
        <v>12</v>
      </c>
      <c r="C91" s="16" t="s">
        <v>8</v>
      </c>
      <c r="D91" s="32" t="str">
        <f t="shared" si="4"/>
        <v>221201</v>
      </c>
      <c r="E91" s="15">
        <f t="shared" si="3"/>
        <v>79</v>
      </c>
      <c r="F91" s="15">
        <v>68</v>
      </c>
      <c r="G91" s="150" t="s">
        <v>103</v>
      </c>
      <c r="H91" s="83">
        <v>71</v>
      </c>
      <c r="I91" s="83">
        <v>31</v>
      </c>
      <c r="J91" s="83">
        <v>102</v>
      </c>
      <c r="K91" s="83">
        <v>75</v>
      </c>
      <c r="L91" s="83">
        <v>38</v>
      </c>
      <c r="M91" s="83">
        <v>113</v>
      </c>
      <c r="N91" s="83">
        <v>85</v>
      </c>
      <c r="O91" s="83">
        <v>38</v>
      </c>
      <c r="P91" s="83">
        <v>123</v>
      </c>
      <c r="Q91" s="83">
        <v>82</v>
      </c>
      <c r="R91" s="83">
        <v>37</v>
      </c>
      <c r="S91" s="83">
        <v>119</v>
      </c>
      <c r="T91" s="83">
        <v>82</v>
      </c>
      <c r="U91" s="83">
        <v>37</v>
      </c>
      <c r="V91" s="83">
        <v>119</v>
      </c>
      <c r="W91" s="83">
        <v>11</v>
      </c>
      <c r="X91" s="83">
        <v>6</v>
      </c>
      <c r="Y91" s="83">
        <v>17</v>
      </c>
      <c r="Z91" s="83">
        <v>7</v>
      </c>
      <c r="AA91" s="83">
        <v>-1</v>
      </c>
      <c r="AB91" s="83">
        <v>6</v>
      </c>
      <c r="AC91" s="83">
        <v>0</v>
      </c>
      <c r="AD91" s="83">
        <v>0</v>
      </c>
      <c r="AE91" s="83">
        <v>0</v>
      </c>
      <c r="AG91" s="83">
        <f>AE91</f>
        <v>0</v>
      </c>
    </row>
    <row r="92" spans="1:33" x14ac:dyDescent="0.25">
      <c r="A92" s="15">
        <v>22</v>
      </c>
      <c r="B92" s="16">
        <v>13</v>
      </c>
      <c r="C92" s="16" t="s">
        <v>8</v>
      </c>
      <c r="D92" s="49" t="str">
        <f t="shared" si="4"/>
        <v>221301</v>
      </c>
      <c r="E92" s="15">
        <f t="shared" si="3"/>
        <v>80</v>
      </c>
      <c r="F92" s="15">
        <v>69</v>
      </c>
      <c r="G92" s="139" t="s">
        <v>104</v>
      </c>
      <c r="H92" s="83">
        <v>47</v>
      </c>
      <c r="I92" s="83">
        <v>168</v>
      </c>
      <c r="J92" s="83">
        <v>215</v>
      </c>
      <c r="K92" s="83">
        <v>48</v>
      </c>
      <c r="L92" s="83">
        <v>92</v>
      </c>
      <c r="M92" s="83">
        <v>140</v>
      </c>
      <c r="N92" s="83">
        <v>48</v>
      </c>
      <c r="O92" s="83">
        <v>93</v>
      </c>
      <c r="P92" s="83">
        <v>141</v>
      </c>
      <c r="Q92" s="83">
        <v>49</v>
      </c>
      <c r="R92" s="83">
        <v>94</v>
      </c>
      <c r="S92" s="83">
        <v>143</v>
      </c>
      <c r="T92" s="83">
        <v>49</v>
      </c>
      <c r="U92" s="83">
        <v>90</v>
      </c>
      <c r="V92" s="83">
        <v>139</v>
      </c>
      <c r="W92" s="83">
        <v>2</v>
      </c>
      <c r="X92" s="83">
        <v>-78</v>
      </c>
      <c r="Y92" s="83">
        <v>-76</v>
      </c>
      <c r="Z92" s="83">
        <v>1</v>
      </c>
      <c r="AA92" s="83">
        <v>-2</v>
      </c>
      <c r="AB92" s="83">
        <v>-1</v>
      </c>
      <c r="AC92" s="83">
        <v>0</v>
      </c>
      <c r="AD92" s="83">
        <v>-4</v>
      </c>
      <c r="AE92" s="83">
        <v>-4</v>
      </c>
      <c r="AG92" s="83">
        <f>AE92</f>
        <v>-4</v>
      </c>
    </row>
    <row r="93" spans="1:33" x14ac:dyDescent="0.25">
      <c r="A93" s="15">
        <v>22</v>
      </c>
      <c r="B93" s="16">
        <v>14</v>
      </c>
      <c r="C93" s="16" t="s">
        <v>8</v>
      </c>
      <c r="D93" s="49" t="str">
        <f t="shared" si="4"/>
        <v>221401</v>
      </c>
      <c r="E93" s="15">
        <f t="shared" si="3"/>
        <v>81</v>
      </c>
      <c r="F93" s="15">
        <v>70</v>
      </c>
      <c r="G93" s="139" t="s">
        <v>105</v>
      </c>
      <c r="H93" s="83">
        <v>51</v>
      </c>
      <c r="I93" s="83">
        <v>40</v>
      </c>
      <c r="J93" s="83">
        <v>91</v>
      </c>
      <c r="K93" s="83">
        <v>41</v>
      </c>
      <c r="L93" s="83">
        <v>45</v>
      </c>
      <c r="M93" s="83">
        <v>86</v>
      </c>
      <c r="N93" s="83">
        <v>52</v>
      </c>
      <c r="O93" s="83">
        <v>37</v>
      </c>
      <c r="P93" s="83">
        <v>89</v>
      </c>
      <c r="Q93" s="83">
        <v>51</v>
      </c>
      <c r="R93" s="83">
        <v>34</v>
      </c>
      <c r="S93" s="83">
        <v>85</v>
      </c>
      <c r="T93" s="83">
        <v>51</v>
      </c>
      <c r="U93" s="83">
        <v>34</v>
      </c>
      <c r="V93" s="83">
        <v>85</v>
      </c>
      <c r="W93" s="83">
        <v>0</v>
      </c>
      <c r="X93" s="83">
        <v>-6</v>
      </c>
      <c r="Y93" s="83">
        <v>-6</v>
      </c>
      <c r="Z93" s="83">
        <v>10</v>
      </c>
      <c r="AA93" s="83">
        <v>-11</v>
      </c>
      <c r="AB93" s="83">
        <v>-1</v>
      </c>
      <c r="AC93" s="83">
        <v>0</v>
      </c>
      <c r="AD93" s="83">
        <v>0</v>
      </c>
      <c r="AE93" s="83">
        <v>0</v>
      </c>
      <c r="AG93" s="83">
        <f>AE93</f>
        <v>0</v>
      </c>
    </row>
    <row r="94" spans="1:33" x14ac:dyDescent="0.25">
      <c r="A94" s="17">
        <v>22</v>
      </c>
      <c r="B94" s="24">
        <v>15</v>
      </c>
      <c r="C94" s="16" t="s">
        <v>8</v>
      </c>
      <c r="D94" s="32" t="str">
        <f t="shared" si="4"/>
        <v>221501</v>
      </c>
      <c r="E94" s="15">
        <f t="shared" si="3"/>
        <v>82</v>
      </c>
      <c r="F94" s="15">
        <v>71</v>
      </c>
      <c r="G94" s="139" t="s">
        <v>106</v>
      </c>
      <c r="H94" s="83">
        <v>50</v>
      </c>
      <c r="I94" s="83">
        <v>38</v>
      </c>
      <c r="J94" s="83">
        <v>88</v>
      </c>
      <c r="K94" s="83">
        <v>51</v>
      </c>
      <c r="L94" s="83">
        <v>82</v>
      </c>
      <c r="M94" s="83">
        <v>133</v>
      </c>
      <c r="N94" s="83">
        <v>50</v>
      </c>
      <c r="O94" s="83">
        <v>75</v>
      </c>
      <c r="P94" s="83">
        <v>125</v>
      </c>
      <c r="Q94" s="83">
        <v>52</v>
      </c>
      <c r="R94" s="83">
        <v>90</v>
      </c>
      <c r="S94" s="83">
        <v>142</v>
      </c>
      <c r="T94" s="83">
        <v>50</v>
      </c>
      <c r="U94" s="83">
        <v>80</v>
      </c>
      <c r="V94" s="83">
        <v>130</v>
      </c>
      <c r="W94" s="83">
        <v>0</v>
      </c>
      <c r="X94" s="83">
        <v>42</v>
      </c>
      <c r="Y94" s="83">
        <v>42</v>
      </c>
      <c r="Z94" s="83">
        <v>-1</v>
      </c>
      <c r="AA94" s="83">
        <v>-2</v>
      </c>
      <c r="AB94" s="83">
        <v>-3</v>
      </c>
      <c r="AC94" s="83">
        <v>-2</v>
      </c>
      <c r="AD94" s="83">
        <v>-10</v>
      </c>
      <c r="AE94" s="83">
        <v>-12</v>
      </c>
      <c r="AG94" s="83">
        <f>AE94</f>
        <v>-12</v>
      </c>
    </row>
    <row r="95" spans="1:33" x14ac:dyDescent="0.25">
      <c r="A95" s="17">
        <v>22</v>
      </c>
      <c r="B95" s="24">
        <v>16</v>
      </c>
      <c r="C95" s="16" t="s">
        <v>8</v>
      </c>
      <c r="D95" s="32" t="str">
        <f t="shared" si="4"/>
        <v>221601</v>
      </c>
      <c r="E95" s="15">
        <f t="shared" si="3"/>
        <v>83</v>
      </c>
      <c r="F95" s="15">
        <v>72</v>
      </c>
      <c r="G95" s="139" t="s">
        <v>107</v>
      </c>
      <c r="H95" s="83">
        <v>70</v>
      </c>
      <c r="I95" s="83">
        <v>98</v>
      </c>
      <c r="J95" s="83">
        <v>168</v>
      </c>
      <c r="K95" s="83">
        <v>81</v>
      </c>
      <c r="L95" s="83">
        <v>73</v>
      </c>
      <c r="M95" s="83">
        <v>154</v>
      </c>
      <c r="N95" s="83">
        <v>81</v>
      </c>
      <c r="O95" s="83">
        <v>73</v>
      </c>
      <c r="P95" s="83">
        <v>154</v>
      </c>
      <c r="Q95" s="83">
        <v>79</v>
      </c>
      <c r="R95" s="83">
        <v>74</v>
      </c>
      <c r="S95" s="83">
        <v>153</v>
      </c>
      <c r="T95" s="83">
        <v>80</v>
      </c>
      <c r="U95" s="83">
        <v>69</v>
      </c>
      <c r="V95" s="83">
        <v>149</v>
      </c>
      <c r="W95" s="83">
        <v>10</v>
      </c>
      <c r="X95" s="83">
        <v>-29</v>
      </c>
      <c r="Y95" s="83">
        <v>-19</v>
      </c>
      <c r="Z95" s="83">
        <v>-1</v>
      </c>
      <c r="AA95" s="83">
        <v>-4</v>
      </c>
      <c r="AB95" s="83">
        <v>-5</v>
      </c>
      <c r="AC95" s="83">
        <v>1</v>
      </c>
      <c r="AD95" s="83">
        <v>-5</v>
      </c>
      <c r="AE95" s="83">
        <v>-4</v>
      </c>
      <c r="AG95" s="83">
        <f>AE95</f>
        <v>-4</v>
      </c>
    </row>
    <row r="96" spans="1:33" ht="15.75" thickBot="1" x14ac:dyDescent="0.3">
      <c r="A96" s="17">
        <v>22</v>
      </c>
      <c r="B96" s="24">
        <v>17</v>
      </c>
      <c r="C96" s="16" t="s">
        <v>8</v>
      </c>
      <c r="D96" s="32" t="str">
        <f t="shared" si="4"/>
        <v>221701</v>
      </c>
      <c r="E96" s="15">
        <f t="shared" si="3"/>
        <v>84</v>
      </c>
      <c r="F96" s="28">
        <v>73</v>
      </c>
      <c r="G96" s="144" t="s">
        <v>108</v>
      </c>
      <c r="H96" s="83">
        <v>50</v>
      </c>
      <c r="I96" s="83">
        <v>23</v>
      </c>
      <c r="J96" s="83">
        <v>73</v>
      </c>
      <c r="K96" s="83">
        <v>50</v>
      </c>
      <c r="L96" s="83">
        <v>0</v>
      </c>
      <c r="M96" s="83">
        <v>50</v>
      </c>
      <c r="N96" s="83">
        <v>50</v>
      </c>
      <c r="O96" s="83">
        <v>0</v>
      </c>
      <c r="P96" s="83">
        <v>50</v>
      </c>
      <c r="Q96" s="83">
        <v>50</v>
      </c>
      <c r="R96" s="83">
        <v>0</v>
      </c>
      <c r="S96" s="83">
        <v>50</v>
      </c>
      <c r="T96" s="83">
        <v>49</v>
      </c>
      <c r="U96" s="83">
        <v>0</v>
      </c>
      <c r="V96" s="83">
        <v>49</v>
      </c>
      <c r="W96" s="83">
        <v>-1</v>
      </c>
      <c r="X96" s="83">
        <v>-23</v>
      </c>
      <c r="Y96" s="83">
        <v>-24</v>
      </c>
      <c r="Z96" s="83">
        <v>-1</v>
      </c>
      <c r="AA96" s="83">
        <v>0</v>
      </c>
      <c r="AB96" s="83">
        <v>-1</v>
      </c>
      <c r="AC96" s="83">
        <v>-1</v>
      </c>
      <c r="AD96" s="83">
        <v>0</v>
      </c>
      <c r="AE96" s="83">
        <v>-1</v>
      </c>
      <c r="AG96" s="83">
        <f>AE96</f>
        <v>-1</v>
      </c>
    </row>
    <row r="97" spans="1:33" ht="15.75" thickBot="1" x14ac:dyDescent="0.3">
      <c r="A97" s="8"/>
      <c r="B97" s="43"/>
      <c r="C97" s="43"/>
      <c r="D97" s="11" t="str">
        <f t="shared" si="4"/>
        <v/>
      </c>
      <c r="E97" s="9" t="s">
        <v>109</v>
      </c>
      <c r="F97" s="9" t="s">
        <v>109</v>
      </c>
      <c r="G97" s="10"/>
      <c r="H97" s="115">
        <v>6719</v>
      </c>
      <c r="I97" s="81">
        <v>1997</v>
      </c>
      <c r="J97" s="82">
        <v>8716</v>
      </c>
      <c r="K97" s="115">
        <v>7054</v>
      </c>
      <c r="L97" s="81">
        <v>1547</v>
      </c>
      <c r="M97" s="82">
        <v>8601</v>
      </c>
      <c r="N97" s="115">
        <v>6983</v>
      </c>
      <c r="O97" s="81">
        <v>1643</v>
      </c>
      <c r="P97" s="82">
        <v>8626</v>
      </c>
      <c r="Q97" s="115">
        <v>6884</v>
      </c>
      <c r="R97" s="81">
        <v>1556</v>
      </c>
      <c r="S97" s="82">
        <v>8440</v>
      </c>
      <c r="T97" s="115">
        <v>6858</v>
      </c>
      <c r="U97" s="81">
        <v>2190</v>
      </c>
      <c r="V97" s="82">
        <v>9048</v>
      </c>
      <c r="W97" s="115">
        <v>-254</v>
      </c>
      <c r="X97" s="81">
        <v>148</v>
      </c>
      <c r="Y97" s="82">
        <v>-106</v>
      </c>
      <c r="Z97" s="115">
        <v>-207</v>
      </c>
      <c r="AA97" s="81">
        <v>629</v>
      </c>
      <c r="AB97" s="82">
        <v>422</v>
      </c>
      <c r="AC97" s="115">
        <v>-26</v>
      </c>
      <c r="AD97" s="81">
        <v>559</v>
      </c>
      <c r="AE97" s="82">
        <v>533</v>
      </c>
      <c r="AG97" s="82">
        <f>AE97</f>
        <v>533</v>
      </c>
    </row>
    <row r="98" spans="1:33" x14ac:dyDescent="0.25">
      <c r="A98" s="17">
        <v>23</v>
      </c>
      <c r="B98" s="24" t="s">
        <v>8</v>
      </c>
      <c r="C98" s="24" t="s">
        <v>8</v>
      </c>
      <c r="D98" s="32" t="str">
        <f t="shared" si="4"/>
        <v>230101</v>
      </c>
      <c r="E98" s="12">
        <f>E96+1</f>
        <v>85</v>
      </c>
      <c r="F98" s="12">
        <v>74</v>
      </c>
      <c r="G98" s="142" t="s">
        <v>110</v>
      </c>
      <c r="H98" s="83">
        <v>279</v>
      </c>
      <c r="I98" s="83">
        <v>69</v>
      </c>
      <c r="J98" s="83">
        <v>348</v>
      </c>
      <c r="K98" s="83">
        <v>254</v>
      </c>
      <c r="L98" s="83">
        <v>68</v>
      </c>
      <c r="M98" s="83">
        <v>322</v>
      </c>
      <c r="N98" s="83">
        <v>249</v>
      </c>
      <c r="O98" s="83">
        <v>65</v>
      </c>
      <c r="P98" s="83">
        <v>314</v>
      </c>
      <c r="Q98" s="83">
        <v>243</v>
      </c>
      <c r="R98" s="83">
        <v>61</v>
      </c>
      <c r="S98" s="83">
        <v>304</v>
      </c>
      <c r="T98" s="83">
        <v>181</v>
      </c>
      <c r="U98" s="83">
        <v>60</v>
      </c>
      <c r="V98" s="83">
        <v>241</v>
      </c>
      <c r="W98" s="83">
        <v>-98</v>
      </c>
      <c r="X98" s="83">
        <v>-9</v>
      </c>
      <c r="Y98" s="83">
        <v>-107</v>
      </c>
      <c r="Z98" s="83">
        <v>-73</v>
      </c>
      <c r="AA98" s="83">
        <v>-8</v>
      </c>
      <c r="AB98" s="83">
        <v>-81</v>
      </c>
      <c r="AC98" s="83">
        <v>-62</v>
      </c>
      <c r="AD98" s="83">
        <v>-1</v>
      </c>
      <c r="AE98" s="83">
        <v>-63</v>
      </c>
      <c r="AG98" s="83">
        <f>AE98</f>
        <v>-63</v>
      </c>
    </row>
    <row r="99" spans="1:33" x14ac:dyDescent="0.25">
      <c r="A99" s="17">
        <v>23</v>
      </c>
      <c r="B99" s="24" t="s">
        <v>12</v>
      </c>
      <c r="C99" s="24" t="s">
        <v>8</v>
      </c>
      <c r="D99" s="32" t="str">
        <f t="shared" si="4"/>
        <v>230301</v>
      </c>
      <c r="E99" s="15">
        <f t="shared" ref="E99:E113" si="5">E98+1</f>
        <v>86</v>
      </c>
      <c r="F99" s="15">
        <v>75</v>
      </c>
      <c r="G99" s="139" t="s">
        <v>111</v>
      </c>
      <c r="H99" s="83">
        <v>465</v>
      </c>
      <c r="I99" s="83">
        <v>131</v>
      </c>
      <c r="J99" s="83">
        <v>596</v>
      </c>
      <c r="K99" s="83">
        <v>476</v>
      </c>
      <c r="L99" s="83">
        <v>102</v>
      </c>
      <c r="M99" s="83">
        <v>578</v>
      </c>
      <c r="N99" s="83">
        <v>469</v>
      </c>
      <c r="O99" s="83">
        <v>101</v>
      </c>
      <c r="P99" s="83">
        <v>570</v>
      </c>
      <c r="Q99" s="83">
        <v>469</v>
      </c>
      <c r="R99" s="83">
        <v>101</v>
      </c>
      <c r="S99" s="83">
        <v>570</v>
      </c>
      <c r="T99" s="83">
        <v>469</v>
      </c>
      <c r="U99" s="83">
        <v>101</v>
      </c>
      <c r="V99" s="83">
        <v>570</v>
      </c>
      <c r="W99" s="83">
        <v>4</v>
      </c>
      <c r="X99" s="83">
        <v>-30</v>
      </c>
      <c r="Y99" s="83">
        <v>-26</v>
      </c>
      <c r="Z99" s="83">
        <v>-7</v>
      </c>
      <c r="AA99" s="83">
        <v>-1</v>
      </c>
      <c r="AB99" s="83">
        <v>-8</v>
      </c>
      <c r="AC99" s="83">
        <v>0</v>
      </c>
      <c r="AD99" s="83">
        <v>0</v>
      </c>
      <c r="AE99" s="83">
        <v>0</v>
      </c>
      <c r="AG99" s="83">
        <f>AE99</f>
        <v>0</v>
      </c>
    </row>
    <row r="100" spans="1:33" x14ac:dyDescent="0.25">
      <c r="A100" s="17">
        <v>23</v>
      </c>
      <c r="B100" s="24" t="s">
        <v>18</v>
      </c>
      <c r="C100" s="24" t="s">
        <v>8</v>
      </c>
      <c r="D100" s="32" t="str">
        <f t="shared" si="4"/>
        <v>230401</v>
      </c>
      <c r="E100" s="15">
        <f t="shared" si="5"/>
        <v>87</v>
      </c>
      <c r="F100" s="15">
        <v>76</v>
      </c>
      <c r="G100" s="139" t="s">
        <v>112</v>
      </c>
      <c r="H100" s="83">
        <v>92</v>
      </c>
      <c r="I100" s="83">
        <v>11</v>
      </c>
      <c r="J100" s="83">
        <v>103</v>
      </c>
      <c r="K100" s="83">
        <v>91</v>
      </c>
      <c r="L100" s="83">
        <v>12</v>
      </c>
      <c r="M100" s="83">
        <v>103</v>
      </c>
      <c r="N100" s="83">
        <v>85</v>
      </c>
      <c r="O100" s="83">
        <v>12</v>
      </c>
      <c r="P100" s="83">
        <v>97</v>
      </c>
      <c r="Q100" s="83">
        <v>84</v>
      </c>
      <c r="R100" s="83">
        <v>10</v>
      </c>
      <c r="S100" s="83">
        <v>94</v>
      </c>
      <c r="T100" s="83">
        <v>84</v>
      </c>
      <c r="U100" s="83">
        <v>12</v>
      </c>
      <c r="V100" s="83">
        <v>96</v>
      </c>
      <c r="W100" s="83">
        <v>-8</v>
      </c>
      <c r="X100" s="83">
        <v>1</v>
      </c>
      <c r="Y100" s="83">
        <v>-7</v>
      </c>
      <c r="Z100" s="83">
        <v>-7</v>
      </c>
      <c r="AA100" s="83">
        <v>0</v>
      </c>
      <c r="AB100" s="83">
        <v>-7</v>
      </c>
      <c r="AC100" s="83">
        <v>0</v>
      </c>
      <c r="AD100" s="83">
        <v>2</v>
      </c>
      <c r="AE100" s="83">
        <v>2</v>
      </c>
      <c r="AG100" s="83">
        <f>AE100</f>
        <v>2</v>
      </c>
    </row>
    <row r="101" spans="1:33" x14ac:dyDescent="0.25">
      <c r="A101" s="17">
        <v>23</v>
      </c>
      <c r="B101" s="24" t="s">
        <v>20</v>
      </c>
      <c r="C101" s="24" t="s">
        <v>8</v>
      </c>
      <c r="D101" s="32" t="str">
        <f t="shared" si="4"/>
        <v>230601</v>
      </c>
      <c r="E101" s="15">
        <f t="shared" si="5"/>
        <v>88</v>
      </c>
      <c r="F101" s="15">
        <v>77</v>
      </c>
      <c r="G101" s="139" t="s">
        <v>113</v>
      </c>
      <c r="H101" s="83">
        <v>64</v>
      </c>
      <c r="I101" s="83">
        <v>14</v>
      </c>
      <c r="J101" s="83">
        <v>78</v>
      </c>
      <c r="K101" s="83">
        <v>67</v>
      </c>
      <c r="L101" s="83">
        <v>8</v>
      </c>
      <c r="M101" s="83">
        <v>75</v>
      </c>
      <c r="N101" s="83">
        <v>66</v>
      </c>
      <c r="O101" s="83">
        <v>10</v>
      </c>
      <c r="P101" s="83">
        <v>76</v>
      </c>
      <c r="Q101" s="83">
        <v>63</v>
      </c>
      <c r="R101" s="83">
        <v>8</v>
      </c>
      <c r="S101" s="83">
        <v>71</v>
      </c>
      <c r="T101" s="83">
        <v>63</v>
      </c>
      <c r="U101" s="83">
        <v>8</v>
      </c>
      <c r="V101" s="83">
        <v>71</v>
      </c>
      <c r="W101" s="83">
        <v>-1</v>
      </c>
      <c r="X101" s="83">
        <v>-6</v>
      </c>
      <c r="Y101" s="83">
        <v>-7</v>
      </c>
      <c r="Z101" s="83">
        <v>-4</v>
      </c>
      <c r="AA101" s="83">
        <v>0</v>
      </c>
      <c r="AB101" s="83">
        <v>-4</v>
      </c>
      <c r="AC101" s="83">
        <v>0</v>
      </c>
      <c r="AD101" s="83">
        <v>0</v>
      </c>
      <c r="AE101" s="83">
        <v>0</v>
      </c>
      <c r="AG101" s="83">
        <f>AE101</f>
        <v>0</v>
      </c>
    </row>
    <row r="102" spans="1:33" x14ac:dyDescent="0.25">
      <c r="A102" s="17">
        <v>23</v>
      </c>
      <c r="B102" s="24" t="s">
        <v>24</v>
      </c>
      <c r="C102" s="24" t="s">
        <v>8</v>
      </c>
      <c r="D102" s="32" t="str">
        <f t="shared" si="4"/>
        <v>230801</v>
      </c>
      <c r="E102" s="15">
        <f t="shared" si="5"/>
        <v>89</v>
      </c>
      <c r="F102" s="15">
        <v>78</v>
      </c>
      <c r="G102" s="139" t="s">
        <v>114</v>
      </c>
      <c r="H102" s="83">
        <v>20</v>
      </c>
      <c r="I102" s="83">
        <v>4</v>
      </c>
      <c r="J102" s="83">
        <v>24</v>
      </c>
      <c r="K102" s="83">
        <v>20</v>
      </c>
      <c r="L102" s="83">
        <v>6</v>
      </c>
      <c r="M102" s="83">
        <v>26</v>
      </c>
      <c r="N102" s="83">
        <v>20</v>
      </c>
      <c r="O102" s="83">
        <v>6</v>
      </c>
      <c r="P102" s="83">
        <v>26</v>
      </c>
      <c r="Q102" s="83">
        <v>18</v>
      </c>
      <c r="R102" s="83">
        <v>5</v>
      </c>
      <c r="S102" s="83">
        <v>23</v>
      </c>
      <c r="T102" s="83">
        <v>18</v>
      </c>
      <c r="U102" s="83">
        <v>5</v>
      </c>
      <c r="V102" s="83">
        <v>23</v>
      </c>
      <c r="W102" s="83">
        <v>-2</v>
      </c>
      <c r="X102" s="83">
        <v>1</v>
      </c>
      <c r="Y102" s="83">
        <v>-1</v>
      </c>
      <c r="Z102" s="83">
        <v>-2</v>
      </c>
      <c r="AA102" s="83">
        <v>-1</v>
      </c>
      <c r="AB102" s="83">
        <v>-3</v>
      </c>
      <c r="AC102" s="83">
        <v>0</v>
      </c>
      <c r="AD102" s="83">
        <v>0</v>
      </c>
      <c r="AE102" s="83">
        <v>0</v>
      </c>
      <c r="AG102" s="83">
        <f>AE102</f>
        <v>0</v>
      </c>
    </row>
    <row r="103" spans="1:33" x14ac:dyDescent="0.25">
      <c r="A103" s="17">
        <v>23</v>
      </c>
      <c r="B103" s="24" t="s">
        <v>60</v>
      </c>
      <c r="C103" s="24" t="s">
        <v>8</v>
      </c>
      <c r="D103" s="32" t="str">
        <f t="shared" si="4"/>
        <v>230901</v>
      </c>
      <c r="E103" s="15">
        <f t="shared" si="5"/>
        <v>90</v>
      </c>
      <c r="F103" s="15">
        <v>79</v>
      </c>
      <c r="G103" s="139" t="s">
        <v>115</v>
      </c>
      <c r="H103" s="83">
        <v>37</v>
      </c>
      <c r="I103" s="83">
        <v>0</v>
      </c>
      <c r="J103" s="83">
        <v>37</v>
      </c>
      <c r="K103" s="83">
        <v>41</v>
      </c>
      <c r="L103" s="83">
        <v>0</v>
      </c>
      <c r="M103" s="83">
        <v>41</v>
      </c>
      <c r="N103" s="83">
        <v>40</v>
      </c>
      <c r="O103" s="83">
        <v>2</v>
      </c>
      <c r="P103" s="83">
        <v>42</v>
      </c>
      <c r="Q103" s="83">
        <v>40</v>
      </c>
      <c r="R103" s="83">
        <v>2</v>
      </c>
      <c r="S103" s="83">
        <v>42</v>
      </c>
      <c r="T103" s="83">
        <v>39</v>
      </c>
      <c r="U103" s="83">
        <v>2</v>
      </c>
      <c r="V103" s="83">
        <v>41</v>
      </c>
      <c r="W103" s="83">
        <v>2</v>
      </c>
      <c r="X103" s="83">
        <v>2</v>
      </c>
      <c r="Y103" s="83">
        <v>4</v>
      </c>
      <c r="Z103" s="83">
        <v>-2</v>
      </c>
      <c r="AA103" s="83">
        <v>2</v>
      </c>
      <c r="AB103" s="83">
        <v>0</v>
      </c>
      <c r="AC103" s="83">
        <v>-1</v>
      </c>
      <c r="AD103" s="83">
        <v>0</v>
      </c>
      <c r="AE103" s="83">
        <v>-1</v>
      </c>
      <c r="AG103" s="83">
        <f>AE103</f>
        <v>-1</v>
      </c>
    </row>
    <row r="104" spans="1:33" x14ac:dyDescent="0.25">
      <c r="A104" s="17">
        <v>23</v>
      </c>
      <c r="B104" s="24">
        <v>10</v>
      </c>
      <c r="C104" s="24" t="s">
        <v>8</v>
      </c>
      <c r="D104" s="32" t="str">
        <f t="shared" si="4"/>
        <v>231001</v>
      </c>
      <c r="E104" s="15">
        <f t="shared" si="5"/>
        <v>91</v>
      </c>
      <c r="F104" s="15">
        <v>80</v>
      </c>
      <c r="G104" s="139" t="s">
        <v>116</v>
      </c>
      <c r="H104" s="83">
        <v>287</v>
      </c>
      <c r="I104" s="83">
        <v>47</v>
      </c>
      <c r="J104" s="83">
        <v>334</v>
      </c>
      <c r="K104" s="83">
        <v>278</v>
      </c>
      <c r="L104" s="83">
        <v>48</v>
      </c>
      <c r="M104" s="83">
        <v>326</v>
      </c>
      <c r="N104" s="83">
        <v>277</v>
      </c>
      <c r="O104" s="83">
        <v>52</v>
      </c>
      <c r="P104" s="83">
        <v>329</v>
      </c>
      <c r="Q104" s="83">
        <v>275</v>
      </c>
      <c r="R104" s="83">
        <v>50</v>
      </c>
      <c r="S104" s="83">
        <v>325</v>
      </c>
      <c r="T104" s="83">
        <v>271</v>
      </c>
      <c r="U104" s="83">
        <v>51</v>
      </c>
      <c r="V104" s="83">
        <v>322</v>
      </c>
      <c r="W104" s="83">
        <v>-16</v>
      </c>
      <c r="X104" s="83">
        <v>4</v>
      </c>
      <c r="Y104" s="83">
        <v>-12</v>
      </c>
      <c r="Z104" s="83">
        <v>-7</v>
      </c>
      <c r="AA104" s="83">
        <v>3</v>
      </c>
      <c r="AB104" s="83">
        <v>-4</v>
      </c>
      <c r="AC104" s="83">
        <v>-4</v>
      </c>
      <c r="AD104" s="83">
        <v>1</v>
      </c>
      <c r="AE104" s="83">
        <v>-3</v>
      </c>
      <c r="AG104" s="83">
        <f>AE104</f>
        <v>-3</v>
      </c>
    </row>
    <row r="105" spans="1:33" x14ac:dyDescent="0.25">
      <c r="A105" s="17">
        <v>23</v>
      </c>
      <c r="B105" s="24">
        <v>11</v>
      </c>
      <c r="C105" s="24" t="s">
        <v>8</v>
      </c>
      <c r="D105" s="32" t="str">
        <f t="shared" si="4"/>
        <v>231101</v>
      </c>
      <c r="E105" s="15">
        <f t="shared" si="5"/>
        <v>92</v>
      </c>
      <c r="F105" s="15">
        <v>81</v>
      </c>
      <c r="G105" s="151" t="s">
        <v>117</v>
      </c>
      <c r="H105" s="83">
        <v>246</v>
      </c>
      <c r="I105" s="83">
        <v>69</v>
      </c>
      <c r="J105" s="83">
        <v>315</v>
      </c>
      <c r="K105" s="83">
        <v>274</v>
      </c>
      <c r="L105" s="83">
        <v>69</v>
      </c>
      <c r="M105" s="83">
        <v>343</v>
      </c>
      <c r="N105" s="83">
        <v>276</v>
      </c>
      <c r="O105" s="83">
        <v>71</v>
      </c>
      <c r="P105" s="83">
        <v>347</v>
      </c>
      <c r="Q105" s="83">
        <v>268</v>
      </c>
      <c r="R105" s="83">
        <v>69</v>
      </c>
      <c r="S105" s="83">
        <v>337</v>
      </c>
      <c r="T105" s="83">
        <v>279</v>
      </c>
      <c r="U105" s="83">
        <v>61</v>
      </c>
      <c r="V105" s="83">
        <v>340</v>
      </c>
      <c r="W105" s="83">
        <v>33</v>
      </c>
      <c r="X105" s="83">
        <v>-8</v>
      </c>
      <c r="Y105" s="83">
        <v>25</v>
      </c>
      <c r="Z105" s="83">
        <v>5</v>
      </c>
      <c r="AA105" s="83">
        <v>-8</v>
      </c>
      <c r="AB105" s="83">
        <v>-3</v>
      </c>
      <c r="AC105" s="83">
        <v>11</v>
      </c>
      <c r="AD105" s="83">
        <v>-8</v>
      </c>
      <c r="AE105" s="83">
        <v>3</v>
      </c>
      <c r="AG105" s="83">
        <f>AE105</f>
        <v>3</v>
      </c>
    </row>
    <row r="106" spans="1:33" x14ac:dyDescent="0.25">
      <c r="A106" s="17">
        <v>23</v>
      </c>
      <c r="B106" s="24">
        <v>13</v>
      </c>
      <c r="C106" s="24" t="s">
        <v>8</v>
      </c>
      <c r="D106" s="32" t="str">
        <f t="shared" si="4"/>
        <v>231301</v>
      </c>
      <c r="E106" s="15">
        <f t="shared" si="5"/>
        <v>93</v>
      </c>
      <c r="F106" s="15">
        <v>82</v>
      </c>
      <c r="G106" s="139" t="s">
        <v>118</v>
      </c>
      <c r="H106" s="83">
        <v>49</v>
      </c>
      <c r="I106" s="83">
        <v>33</v>
      </c>
      <c r="J106" s="83">
        <v>82</v>
      </c>
      <c r="K106" s="83">
        <v>49</v>
      </c>
      <c r="L106" s="83">
        <v>74</v>
      </c>
      <c r="M106" s="83">
        <v>123</v>
      </c>
      <c r="N106" s="83">
        <v>49</v>
      </c>
      <c r="O106" s="83">
        <v>73</v>
      </c>
      <c r="P106" s="83">
        <v>122</v>
      </c>
      <c r="Q106" s="83">
        <v>49</v>
      </c>
      <c r="R106" s="83">
        <v>69</v>
      </c>
      <c r="S106" s="83">
        <v>118</v>
      </c>
      <c r="T106" s="83">
        <v>48</v>
      </c>
      <c r="U106" s="83">
        <v>66</v>
      </c>
      <c r="V106" s="83">
        <v>114</v>
      </c>
      <c r="W106" s="83">
        <v>-1</v>
      </c>
      <c r="X106" s="83">
        <v>33</v>
      </c>
      <c r="Y106" s="83">
        <v>32</v>
      </c>
      <c r="Z106" s="83">
        <v>-1</v>
      </c>
      <c r="AA106" s="83">
        <v>-8</v>
      </c>
      <c r="AB106" s="83">
        <v>-9</v>
      </c>
      <c r="AC106" s="83">
        <v>-1</v>
      </c>
      <c r="AD106" s="83">
        <v>-3</v>
      </c>
      <c r="AE106" s="83">
        <v>-4</v>
      </c>
      <c r="AG106" s="83">
        <f>AE106</f>
        <v>-4</v>
      </c>
    </row>
    <row r="107" spans="1:33" x14ac:dyDescent="0.25">
      <c r="A107" s="17">
        <v>23</v>
      </c>
      <c r="B107" s="24">
        <v>14</v>
      </c>
      <c r="C107" s="24" t="s">
        <v>8</v>
      </c>
      <c r="D107" s="32" t="str">
        <f t="shared" si="4"/>
        <v>231401</v>
      </c>
      <c r="E107" s="15">
        <f t="shared" si="5"/>
        <v>94</v>
      </c>
      <c r="F107" s="15">
        <v>83</v>
      </c>
      <c r="G107" s="139" t="s">
        <v>735</v>
      </c>
      <c r="H107" s="83">
        <v>145</v>
      </c>
      <c r="I107" s="83">
        <v>62</v>
      </c>
      <c r="J107" s="83">
        <v>207</v>
      </c>
      <c r="K107" s="83">
        <v>141</v>
      </c>
      <c r="L107" s="83">
        <v>52</v>
      </c>
      <c r="M107" s="83">
        <v>193</v>
      </c>
      <c r="N107" s="83">
        <v>142</v>
      </c>
      <c r="O107" s="83">
        <v>52</v>
      </c>
      <c r="P107" s="83">
        <v>194</v>
      </c>
      <c r="Q107" s="83">
        <v>138</v>
      </c>
      <c r="R107" s="83">
        <v>52</v>
      </c>
      <c r="S107" s="83">
        <v>190</v>
      </c>
      <c r="T107" s="83">
        <v>141</v>
      </c>
      <c r="U107" s="83">
        <v>51</v>
      </c>
      <c r="V107" s="83">
        <v>192</v>
      </c>
      <c r="W107" s="83">
        <v>-4</v>
      </c>
      <c r="X107" s="83">
        <v>-11</v>
      </c>
      <c r="Y107" s="83">
        <v>-15</v>
      </c>
      <c r="Z107" s="83">
        <v>0</v>
      </c>
      <c r="AA107" s="83">
        <v>-1</v>
      </c>
      <c r="AB107" s="83">
        <v>-1</v>
      </c>
      <c r="AC107" s="83">
        <v>3</v>
      </c>
      <c r="AD107" s="83">
        <v>-1</v>
      </c>
      <c r="AE107" s="83">
        <v>2</v>
      </c>
      <c r="AG107" s="83">
        <f>AE107</f>
        <v>2</v>
      </c>
    </row>
    <row r="108" spans="1:33" x14ac:dyDescent="0.25">
      <c r="A108" s="17">
        <v>23</v>
      </c>
      <c r="B108" s="24">
        <v>15</v>
      </c>
      <c r="C108" s="24" t="s">
        <v>8</v>
      </c>
      <c r="D108" s="32" t="str">
        <f t="shared" si="4"/>
        <v>231501</v>
      </c>
      <c r="E108" s="15">
        <f t="shared" si="5"/>
        <v>95</v>
      </c>
      <c r="F108" s="15">
        <v>84</v>
      </c>
      <c r="G108" s="150" t="s">
        <v>120</v>
      </c>
      <c r="H108" s="83">
        <v>1019</v>
      </c>
      <c r="I108" s="83">
        <v>147</v>
      </c>
      <c r="J108" s="83">
        <v>1166</v>
      </c>
      <c r="K108" s="83">
        <v>1018</v>
      </c>
      <c r="L108" s="83">
        <v>95</v>
      </c>
      <c r="M108" s="83">
        <v>1113</v>
      </c>
      <c r="N108" s="83">
        <v>1009</v>
      </c>
      <c r="O108" s="83">
        <v>94</v>
      </c>
      <c r="P108" s="83">
        <v>1103</v>
      </c>
      <c r="Q108" s="83">
        <v>1000</v>
      </c>
      <c r="R108" s="83">
        <v>94</v>
      </c>
      <c r="S108" s="83">
        <v>1094</v>
      </c>
      <c r="T108" s="83">
        <v>997</v>
      </c>
      <c r="U108" s="83">
        <v>94</v>
      </c>
      <c r="V108" s="83">
        <v>1091</v>
      </c>
      <c r="W108" s="83">
        <v>-22</v>
      </c>
      <c r="X108" s="83">
        <v>-53</v>
      </c>
      <c r="Y108" s="83">
        <v>-75</v>
      </c>
      <c r="Z108" s="83">
        <v>-21</v>
      </c>
      <c r="AA108" s="83">
        <v>-1</v>
      </c>
      <c r="AB108" s="83">
        <v>-22</v>
      </c>
      <c r="AC108" s="83">
        <v>-3</v>
      </c>
      <c r="AD108" s="83">
        <v>0</v>
      </c>
      <c r="AE108" s="83">
        <v>-3</v>
      </c>
      <c r="AG108" s="83">
        <f>AE108</f>
        <v>-3</v>
      </c>
    </row>
    <row r="109" spans="1:33" x14ac:dyDescent="0.25">
      <c r="A109" s="17">
        <v>23</v>
      </c>
      <c r="B109" s="24">
        <v>16</v>
      </c>
      <c r="C109" s="24" t="s">
        <v>8</v>
      </c>
      <c r="D109" s="32" t="str">
        <f t="shared" si="4"/>
        <v>231601</v>
      </c>
      <c r="E109" s="15">
        <f t="shared" si="5"/>
        <v>96</v>
      </c>
      <c r="F109" s="15">
        <v>85</v>
      </c>
      <c r="G109" s="139" t="s">
        <v>121</v>
      </c>
      <c r="H109" s="83">
        <v>1454</v>
      </c>
      <c r="I109" s="83">
        <v>144</v>
      </c>
      <c r="J109" s="83">
        <v>1598</v>
      </c>
      <c r="K109" s="83">
        <v>1337</v>
      </c>
      <c r="L109" s="83">
        <v>158</v>
      </c>
      <c r="M109" s="83">
        <v>1495</v>
      </c>
      <c r="N109" s="83">
        <v>1300</v>
      </c>
      <c r="O109" s="83">
        <v>157</v>
      </c>
      <c r="P109" s="83">
        <v>1457</v>
      </c>
      <c r="Q109" s="83">
        <v>1287</v>
      </c>
      <c r="R109" s="83">
        <v>150</v>
      </c>
      <c r="S109" s="83">
        <v>1437</v>
      </c>
      <c r="T109" s="83">
        <v>1338</v>
      </c>
      <c r="U109" s="83">
        <v>135</v>
      </c>
      <c r="V109" s="83">
        <v>1473</v>
      </c>
      <c r="W109" s="83">
        <v>-116</v>
      </c>
      <c r="X109" s="83">
        <v>-9</v>
      </c>
      <c r="Y109" s="83">
        <v>-125</v>
      </c>
      <c r="Z109" s="83">
        <v>1</v>
      </c>
      <c r="AA109" s="83">
        <v>-23</v>
      </c>
      <c r="AB109" s="83">
        <v>-22</v>
      </c>
      <c r="AC109" s="83">
        <v>51</v>
      </c>
      <c r="AD109" s="83">
        <v>-15</v>
      </c>
      <c r="AE109" s="83">
        <v>36</v>
      </c>
      <c r="AG109" s="83">
        <f>AE109</f>
        <v>36</v>
      </c>
    </row>
    <row r="110" spans="1:33" x14ac:dyDescent="0.25">
      <c r="A110" s="17">
        <v>23</v>
      </c>
      <c r="B110" s="24">
        <v>17</v>
      </c>
      <c r="C110" s="24" t="s">
        <v>8</v>
      </c>
      <c r="D110" s="32" t="str">
        <f t="shared" si="4"/>
        <v>231701</v>
      </c>
      <c r="E110" s="15">
        <f t="shared" si="5"/>
        <v>97</v>
      </c>
      <c r="F110" s="15">
        <v>86</v>
      </c>
      <c r="G110" s="139" t="s">
        <v>122</v>
      </c>
      <c r="H110" s="83">
        <v>67</v>
      </c>
      <c r="I110" s="83">
        <v>16</v>
      </c>
      <c r="J110" s="83">
        <v>83</v>
      </c>
      <c r="K110" s="83">
        <v>66</v>
      </c>
      <c r="L110" s="83">
        <v>12</v>
      </c>
      <c r="M110" s="83">
        <v>78</v>
      </c>
      <c r="N110" s="83">
        <v>66</v>
      </c>
      <c r="O110" s="83">
        <v>12</v>
      </c>
      <c r="P110" s="83">
        <v>78</v>
      </c>
      <c r="Q110" s="83">
        <v>66</v>
      </c>
      <c r="R110" s="83">
        <v>12</v>
      </c>
      <c r="S110" s="83">
        <v>78</v>
      </c>
      <c r="T110" s="83">
        <v>64</v>
      </c>
      <c r="U110" s="83">
        <v>13</v>
      </c>
      <c r="V110" s="83">
        <v>77</v>
      </c>
      <c r="W110" s="83">
        <v>-3</v>
      </c>
      <c r="X110" s="83">
        <v>-3</v>
      </c>
      <c r="Y110" s="83">
        <v>-6</v>
      </c>
      <c r="Z110" s="83">
        <v>-2</v>
      </c>
      <c r="AA110" s="83">
        <v>1</v>
      </c>
      <c r="AB110" s="83">
        <v>-1</v>
      </c>
      <c r="AC110" s="83">
        <v>-2</v>
      </c>
      <c r="AD110" s="83">
        <v>1</v>
      </c>
      <c r="AE110" s="83">
        <v>-1</v>
      </c>
      <c r="AG110" s="83">
        <f>AE110</f>
        <v>-1</v>
      </c>
    </row>
    <row r="111" spans="1:33" x14ac:dyDescent="0.25">
      <c r="A111" s="17">
        <v>23</v>
      </c>
      <c r="B111" s="24">
        <v>18</v>
      </c>
      <c r="C111" s="24" t="s">
        <v>8</v>
      </c>
      <c r="D111" s="32" t="str">
        <f t="shared" si="4"/>
        <v>231801</v>
      </c>
      <c r="E111" s="15">
        <f t="shared" si="5"/>
        <v>98</v>
      </c>
      <c r="F111" s="15">
        <v>87</v>
      </c>
      <c r="G111" s="150" t="s">
        <v>123</v>
      </c>
      <c r="H111" s="83">
        <v>385</v>
      </c>
      <c r="I111" s="83">
        <v>213</v>
      </c>
      <c r="J111" s="83">
        <v>598</v>
      </c>
      <c r="K111" s="83">
        <v>486</v>
      </c>
      <c r="L111" s="83">
        <v>107</v>
      </c>
      <c r="M111" s="83">
        <v>593</v>
      </c>
      <c r="N111" s="83">
        <v>478</v>
      </c>
      <c r="O111" s="83">
        <v>111</v>
      </c>
      <c r="P111" s="83">
        <v>589</v>
      </c>
      <c r="Q111" s="83">
        <v>476</v>
      </c>
      <c r="R111" s="83">
        <v>109</v>
      </c>
      <c r="S111" s="83">
        <v>585</v>
      </c>
      <c r="T111" s="83">
        <v>475</v>
      </c>
      <c r="U111" s="83">
        <v>105</v>
      </c>
      <c r="V111" s="83">
        <v>580</v>
      </c>
      <c r="W111" s="83">
        <v>90</v>
      </c>
      <c r="X111" s="83">
        <v>-108</v>
      </c>
      <c r="Y111" s="83">
        <v>-18</v>
      </c>
      <c r="Z111" s="83">
        <v>-11</v>
      </c>
      <c r="AA111" s="83">
        <v>-2</v>
      </c>
      <c r="AB111" s="83">
        <v>-13</v>
      </c>
      <c r="AC111" s="83">
        <v>-1</v>
      </c>
      <c r="AD111" s="83">
        <v>-4</v>
      </c>
      <c r="AE111" s="83">
        <v>-5</v>
      </c>
      <c r="AG111" s="83">
        <f>AE111</f>
        <v>-5</v>
      </c>
    </row>
    <row r="112" spans="1:33" x14ac:dyDescent="0.25">
      <c r="A112" s="17">
        <v>23</v>
      </c>
      <c r="B112" s="24">
        <v>19</v>
      </c>
      <c r="C112" s="24" t="s">
        <v>8</v>
      </c>
      <c r="D112" s="32" t="str">
        <f t="shared" si="4"/>
        <v>231901</v>
      </c>
      <c r="E112" s="15">
        <f t="shared" si="5"/>
        <v>99</v>
      </c>
      <c r="F112" s="15">
        <v>88</v>
      </c>
      <c r="G112" s="139" t="s">
        <v>124</v>
      </c>
      <c r="H112" s="83">
        <v>126</v>
      </c>
      <c r="I112" s="83">
        <v>98</v>
      </c>
      <c r="J112" s="83">
        <v>224</v>
      </c>
      <c r="K112" s="83">
        <v>129</v>
      </c>
      <c r="L112" s="83">
        <v>95</v>
      </c>
      <c r="M112" s="83">
        <v>224</v>
      </c>
      <c r="N112" s="83">
        <v>129</v>
      </c>
      <c r="O112" s="83">
        <v>91</v>
      </c>
      <c r="P112" s="83">
        <v>220</v>
      </c>
      <c r="Q112" s="83">
        <v>133</v>
      </c>
      <c r="R112" s="83">
        <v>82</v>
      </c>
      <c r="S112" s="83">
        <v>215</v>
      </c>
      <c r="T112" s="83">
        <v>130</v>
      </c>
      <c r="U112" s="83">
        <v>81</v>
      </c>
      <c r="V112" s="83">
        <v>211</v>
      </c>
      <c r="W112" s="83">
        <v>4</v>
      </c>
      <c r="X112" s="83">
        <v>-17</v>
      </c>
      <c r="Y112" s="83">
        <v>-13</v>
      </c>
      <c r="Z112" s="83">
        <v>1</v>
      </c>
      <c r="AA112" s="83">
        <v>-14</v>
      </c>
      <c r="AB112" s="83">
        <v>-13</v>
      </c>
      <c r="AC112" s="83">
        <v>-3</v>
      </c>
      <c r="AD112" s="83">
        <v>-1</v>
      </c>
      <c r="AE112" s="83">
        <v>-4</v>
      </c>
      <c r="AG112" s="83">
        <f>AE112</f>
        <v>-4</v>
      </c>
    </row>
    <row r="113" spans="1:33" x14ac:dyDescent="0.25">
      <c r="A113" s="17">
        <v>23</v>
      </c>
      <c r="B113" s="24">
        <v>20</v>
      </c>
      <c r="C113" s="24" t="s">
        <v>8</v>
      </c>
      <c r="D113" s="32" t="str">
        <f t="shared" si="4"/>
        <v>232001</v>
      </c>
      <c r="E113" s="15">
        <f t="shared" si="5"/>
        <v>100</v>
      </c>
      <c r="F113" s="15">
        <v>89</v>
      </c>
      <c r="G113" s="139" t="s">
        <v>125</v>
      </c>
      <c r="H113" s="83">
        <v>369</v>
      </c>
      <c r="I113" s="83">
        <v>72</v>
      </c>
      <c r="J113" s="83">
        <v>441</v>
      </c>
      <c r="K113" s="83">
        <v>389</v>
      </c>
      <c r="L113" s="83">
        <v>41</v>
      </c>
      <c r="M113" s="83">
        <v>430</v>
      </c>
      <c r="N113" s="83">
        <v>378</v>
      </c>
      <c r="O113" s="83">
        <v>41</v>
      </c>
      <c r="P113" s="83">
        <v>419</v>
      </c>
      <c r="Q113" s="83">
        <v>367</v>
      </c>
      <c r="R113" s="83">
        <v>41</v>
      </c>
      <c r="S113" s="83">
        <v>408</v>
      </c>
      <c r="T113" s="83">
        <v>364</v>
      </c>
      <c r="U113" s="83">
        <v>38</v>
      </c>
      <c r="V113" s="83">
        <v>402</v>
      </c>
      <c r="W113" s="83">
        <v>-5</v>
      </c>
      <c r="X113" s="83">
        <v>-34</v>
      </c>
      <c r="Y113" s="83">
        <v>-39</v>
      </c>
      <c r="Z113" s="83">
        <v>-25</v>
      </c>
      <c r="AA113" s="83">
        <v>-3</v>
      </c>
      <c r="AB113" s="83">
        <v>-28</v>
      </c>
      <c r="AC113" s="83">
        <v>-3</v>
      </c>
      <c r="AD113" s="83">
        <v>-3</v>
      </c>
      <c r="AE113" s="83">
        <v>-6</v>
      </c>
      <c r="AG113" s="83">
        <f>AE113</f>
        <v>-6</v>
      </c>
    </row>
    <row r="114" spans="1:33" x14ac:dyDescent="0.25">
      <c r="A114" s="17">
        <v>23</v>
      </c>
      <c r="B114" s="24">
        <v>22</v>
      </c>
      <c r="C114" s="24" t="s">
        <v>8</v>
      </c>
      <c r="D114" s="32" t="str">
        <f t="shared" si="4"/>
        <v>232201</v>
      </c>
      <c r="E114" s="15">
        <f>E113+1</f>
        <v>101</v>
      </c>
      <c r="F114" s="15">
        <v>91</v>
      </c>
      <c r="G114" s="139" t="s">
        <v>126</v>
      </c>
      <c r="H114" s="83">
        <v>335</v>
      </c>
      <c r="I114" s="83">
        <v>232</v>
      </c>
      <c r="J114" s="83">
        <v>567</v>
      </c>
      <c r="K114" s="83">
        <v>328</v>
      </c>
      <c r="L114" s="83">
        <v>200</v>
      </c>
      <c r="M114" s="83">
        <v>528</v>
      </c>
      <c r="N114" s="83">
        <v>331</v>
      </c>
      <c r="O114" s="83">
        <v>204</v>
      </c>
      <c r="P114" s="83">
        <v>535</v>
      </c>
      <c r="Q114" s="83">
        <v>330</v>
      </c>
      <c r="R114" s="83">
        <v>195</v>
      </c>
      <c r="S114" s="83">
        <v>525</v>
      </c>
      <c r="T114" s="83">
        <v>327</v>
      </c>
      <c r="U114" s="83">
        <v>202</v>
      </c>
      <c r="V114" s="83">
        <v>529</v>
      </c>
      <c r="W114" s="83">
        <v>-8</v>
      </c>
      <c r="X114" s="83">
        <v>-30</v>
      </c>
      <c r="Y114" s="83">
        <v>-38</v>
      </c>
      <c r="Z114" s="83">
        <v>-1</v>
      </c>
      <c r="AA114" s="83">
        <v>2</v>
      </c>
      <c r="AB114" s="83">
        <v>1</v>
      </c>
      <c r="AC114" s="83">
        <v>-3</v>
      </c>
      <c r="AD114" s="83">
        <v>7</v>
      </c>
      <c r="AE114" s="83">
        <v>4</v>
      </c>
      <c r="AG114" s="83">
        <f>AE114</f>
        <v>4</v>
      </c>
    </row>
    <row r="115" spans="1:33" x14ac:dyDescent="0.25">
      <c r="A115" s="17">
        <v>23</v>
      </c>
      <c r="B115" s="24">
        <v>24</v>
      </c>
      <c r="C115" s="24" t="s">
        <v>8</v>
      </c>
      <c r="D115" s="32" t="str">
        <f t="shared" si="4"/>
        <v>232401</v>
      </c>
      <c r="E115" s="15">
        <f>E114+1</f>
        <v>102</v>
      </c>
      <c r="F115" s="15">
        <v>93</v>
      </c>
      <c r="G115" s="150" t="s">
        <v>127</v>
      </c>
      <c r="H115" s="83">
        <v>959</v>
      </c>
      <c r="I115" s="83">
        <v>330</v>
      </c>
      <c r="J115" s="83">
        <v>1289</v>
      </c>
      <c r="K115" s="83">
        <v>893</v>
      </c>
      <c r="L115" s="83">
        <v>51</v>
      </c>
      <c r="M115" s="83">
        <v>944</v>
      </c>
      <c r="N115" s="83">
        <v>881</v>
      </c>
      <c r="O115" s="83">
        <v>53</v>
      </c>
      <c r="P115" s="83">
        <v>934</v>
      </c>
      <c r="Q115" s="83">
        <v>851</v>
      </c>
      <c r="R115" s="83">
        <v>53</v>
      </c>
      <c r="S115" s="83">
        <v>904</v>
      </c>
      <c r="T115" s="83">
        <v>842</v>
      </c>
      <c r="U115" s="83">
        <v>52</v>
      </c>
      <c r="V115" s="83">
        <v>894</v>
      </c>
      <c r="W115" s="83">
        <v>-117</v>
      </c>
      <c r="X115" s="83">
        <v>-278</v>
      </c>
      <c r="Y115" s="83">
        <v>-395</v>
      </c>
      <c r="Z115" s="83">
        <v>-51</v>
      </c>
      <c r="AA115" s="83">
        <v>1</v>
      </c>
      <c r="AB115" s="83">
        <v>-50</v>
      </c>
      <c r="AC115" s="83">
        <v>-9</v>
      </c>
      <c r="AD115" s="83">
        <v>-1</v>
      </c>
      <c r="AE115" s="83">
        <v>-10</v>
      </c>
      <c r="AG115" s="83">
        <f>AE115</f>
        <v>-10</v>
      </c>
    </row>
    <row r="116" spans="1:33" x14ac:dyDescent="0.25">
      <c r="A116" s="17">
        <v>23</v>
      </c>
      <c r="B116" s="24">
        <v>25</v>
      </c>
      <c r="C116" s="24" t="s">
        <v>8</v>
      </c>
      <c r="D116" s="32" t="str">
        <f t="shared" si="4"/>
        <v>232501</v>
      </c>
      <c r="E116" s="15">
        <f t="shared" ref="E116:E128" si="6">E115+1</f>
        <v>103</v>
      </c>
      <c r="F116" s="15">
        <v>94</v>
      </c>
      <c r="G116" s="139" t="s">
        <v>128</v>
      </c>
      <c r="H116" s="83">
        <v>111</v>
      </c>
      <c r="I116" s="83">
        <v>8</v>
      </c>
      <c r="J116" s="83">
        <v>119</v>
      </c>
      <c r="K116" s="83">
        <v>107</v>
      </c>
      <c r="L116" s="83">
        <v>10</v>
      </c>
      <c r="M116" s="83">
        <v>117</v>
      </c>
      <c r="N116" s="83">
        <v>108</v>
      </c>
      <c r="O116" s="83">
        <v>9</v>
      </c>
      <c r="P116" s="83">
        <v>117</v>
      </c>
      <c r="Q116" s="83">
        <v>110</v>
      </c>
      <c r="R116" s="83">
        <v>7</v>
      </c>
      <c r="S116" s="83">
        <v>117</v>
      </c>
      <c r="T116" s="83">
        <v>109</v>
      </c>
      <c r="U116" s="83">
        <v>7</v>
      </c>
      <c r="V116" s="83">
        <v>116</v>
      </c>
      <c r="W116" s="83">
        <v>-2</v>
      </c>
      <c r="X116" s="83">
        <v>-1</v>
      </c>
      <c r="Y116" s="83">
        <v>-3</v>
      </c>
      <c r="Z116" s="83">
        <v>2</v>
      </c>
      <c r="AA116" s="83">
        <v>-3</v>
      </c>
      <c r="AB116" s="83">
        <v>-1</v>
      </c>
      <c r="AC116" s="83">
        <v>-1</v>
      </c>
      <c r="AD116" s="83">
        <v>0</v>
      </c>
      <c r="AE116" s="83">
        <v>-1</v>
      </c>
      <c r="AG116" s="83">
        <f>AE116</f>
        <v>-1</v>
      </c>
    </row>
    <row r="117" spans="1:33" x14ac:dyDescent="0.25">
      <c r="A117" s="17">
        <v>23</v>
      </c>
      <c r="B117" s="24">
        <v>26</v>
      </c>
      <c r="C117" s="24" t="s">
        <v>8</v>
      </c>
      <c r="D117" s="32" t="str">
        <f t="shared" si="4"/>
        <v>232601</v>
      </c>
      <c r="E117" s="15">
        <f t="shared" si="6"/>
        <v>104</v>
      </c>
      <c r="F117" s="15">
        <v>95</v>
      </c>
      <c r="G117" s="139" t="s">
        <v>129</v>
      </c>
      <c r="H117" s="83">
        <v>24</v>
      </c>
      <c r="I117" s="83">
        <v>0</v>
      </c>
      <c r="J117" s="83">
        <v>24</v>
      </c>
      <c r="K117" s="83">
        <v>29</v>
      </c>
      <c r="L117" s="83">
        <v>0</v>
      </c>
      <c r="M117" s="83">
        <v>29</v>
      </c>
      <c r="N117" s="83">
        <v>30</v>
      </c>
      <c r="O117" s="83">
        <v>0</v>
      </c>
      <c r="P117" s="83">
        <v>30</v>
      </c>
      <c r="Q117" s="83">
        <v>28</v>
      </c>
      <c r="R117" s="83">
        <v>0</v>
      </c>
      <c r="S117" s="83">
        <v>28</v>
      </c>
      <c r="T117" s="83">
        <v>29</v>
      </c>
      <c r="U117" s="83">
        <v>0</v>
      </c>
      <c r="V117" s="83">
        <v>29</v>
      </c>
      <c r="W117" s="83">
        <v>5</v>
      </c>
      <c r="X117" s="83">
        <v>0</v>
      </c>
      <c r="Y117" s="83">
        <v>5</v>
      </c>
      <c r="Z117" s="83">
        <v>0</v>
      </c>
      <c r="AA117" s="83">
        <v>0</v>
      </c>
      <c r="AB117" s="83">
        <v>0</v>
      </c>
      <c r="AC117" s="83">
        <v>1</v>
      </c>
      <c r="AD117" s="83">
        <v>0</v>
      </c>
      <c r="AE117" s="83">
        <v>1</v>
      </c>
      <c r="AG117" s="83">
        <f>AE117</f>
        <v>1</v>
      </c>
    </row>
    <row r="118" spans="1:33" x14ac:dyDescent="0.25">
      <c r="A118" s="17">
        <v>23</v>
      </c>
      <c r="B118" s="24">
        <v>27</v>
      </c>
      <c r="C118" s="24" t="s">
        <v>8</v>
      </c>
      <c r="D118" s="32" t="str">
        <f t="shared" si="4"/>
        <v>232701</v>
      </c>
      <c r="E118" s="15">
        <f t="shared" si="6"/>
        <v>105</v>
      </c>
      <c r="F118" s="15">
        <v>96</v>
      </c>
      <c r="G118" s="139" t="s">
        <v>130</v>
      </c>
      <c r="H118" s="83">
        <v>12</v>
      </c>
      <c r="I118" s="83">
        <v>0</v>
      </c>
      <c r="J118" s="83">
        <v>12</v>
      </c>
      <c r="K118" s="83">
        <v>24</v>
      </c>
      <c r="L118" s="83">
        <v>0</v>
      </c>
      <c r="M118" s="83">
        <v>24</v>
      </c>
      <c r="N118" s="83">
        <v>24</v>
      </c>
      <c r="O118" s="83">
        <v>0</v>
      </c>
      <c r="P118" s="83">
        <v>24</v>
      </c>
      <c r="Q118" s="83">
        <v>23</v>
      </c>
      <c r="R118" s="83">
        <v>0</v>
      </c>
      <c r="S118" s="83">
        <v>23</v>
      </c>
      <c r="T118" s="83">
        <v>27</v>
      </c>
      <c r="U118" s="83">
        <v>1</v>
      </c>
      <c r="V118" s="83">
        <v>28</v>
      </c>
      <c r="W118" s="83">
        <v>15</v>
      </c>
      <c r="X118" s="83">
        <v>1</v>
      </c>
      <c r="Y118" s="83">
        <v>16</v>
      </c>
      <c r="Z118" s="83">
        <v>3</v>
      </c>
      <c r="AA118" s="83">
        <v>1</v>
      </c>
      <c r="AB118" s="83">
        <v>4</v>
      </c>
      <c r="AC118" s="83">
        <v>4</v>
      </c>
      <c r="AD118" s="83">
        <v>1</v>
      </c>
      <c r="AE118" s="83">
        <v>5</v>
      </c>
      <c r="AG118" s="83">
        <f>AE118</f>
        <v>5</v>
      </c>
    </row>
    <row r="119" spans="1:33" x14ac:dyDescent="0.25">
      <c r="A119" s="17">
        <v>23</v>
      </c>
      <c r="B119" s="24">
        <v>28</v>
      </c>
      <c r="C119" s="24" t="s">
        <v>8</v>
      </c>
      <c r="D119" s="32" t="str">
        <f t="shared" si="4"/>
        <v>232801</v>
      </c>
      <c r="E119" s="15">
        <f t="shared" si="6"/>
        <v>106</v>
      </c>
      <c r="F119" s="15">
        <v>97</v>
      </c>
      <c r="G119" s="139" t="s">
        <v>131</v>
      </c>
      <c r="H119" s="83">
        <v>12</v>
      </c>
      <c r="I119" s="83">
        <v>23</v>
      </c>
      <c r="J119" s="83">
        <v>35</v>
      </c>
      <c r="K119" s="83">
        <v>10</v>
      </c>
      <c r="L119" s="83">
        <v>28</v>
      </c>
      <c r="M119" s="83">
        <v>38</v>
      </c>
      <c r="N119" s="83">
        <v>12</v>
      </c>
      <c r="O119" s="83">
        <v>28</v>
      </c>
      <c r="P119" s="83">
        <v>40</v>
      </c>
      <c r="Q119" s="83">
        <v>11</v>
      </c>
      <c r="R119" s="83">
        <v>28</v>
      </c>
      <c r="S119" s="83">
        <v>39</v>
      </c>
      <c r="T119" s="83">
        <v>10</v>
      </c>
      <c r="U119" s="83">
        <v>30</v>
      </c>
      <c r="V119" s="83">
        <v>40</v>
      </c>
      <c r="W119" s="83">
        <v>-2</v>
      </c>
      <c r="X119" s="83">
        <v>7</v>
      </c>
      <c r="Y119" s="83">
        <v>5</v>
      </c>
      <c r="Z119" s="83">
        <v>0</v>
      </c>
      <c r="AA119" s="83">
        <v>2</v>
      </c>
      <c r="AB119" s="83">
        <v>2</v>
      </c>
      <c r="AC119" s="83">
        <v>-1</v>
      </c>
      <c r="AD119" s="83">
        <v>2</v>
      </c>
      <c r="AE119" s="83">
        <v>1</v>
      </c>
      <c r="AG119" s="83">
        <f>AE119</f>
        <v>1</v>
      </c>
    </row>
    <row r="120" spans="1:33" x14ac:dyDescent="0.25">
      <c r="A120" s="17">
        <v>23</v>
      </c>
      <c r="B120" s="24">
        <v>29</v>
      </c>
      <c r="C120" s="24" t="s">
        <v>8</v>
      </c>
      <c r="D120" s="32" t="str">
        <f t="shared" si="4"/>
        <v>232901</v>
      </c>
      <c r="E120" s="15">
        <f t="shared" si="6"/>
        <v>107</v>
      </c>
      <c r="F120" s="15">
        <v>98</v>
      </c>
      <c r="G120" s="139" t="s">
        <v>132</v>
      </c>
      <c r="H120" s="83">
        <v>30</v>
      </c>
      <c r="I120" s="83">
        <v>4</v>
      </c>
      <c r="J120" s="83">
        <v>34</v>
      </c>
      <c r="K120" s="83">
        <v>27</v>
      </c>
      <c r="L120" s="83">
        <v>1</v>
      </c>
      <c r="M120" s="83">
        <v>28</v>
      </c>
      <c r="N120" s="83">
        <v>28</v>
      </c>
      <c r="O120" s="83">
        <v>1</v>
      </c>
      <c r="P120" s="83">
        <v>29</v>
      </c>
      <c r="Q120" s="83">
        <v>27</v>
      </c>
      <c r="R120" s="83">
        <v>1</v>
      </c>
      <c r="S120" s="83">
        <v>28</v>
      </c>
      <c r="T120" s="83">
        <v>28</v>
      </c>
      <c r="U120" s="83">
        <v>1</v>
      </c>
      <c r="V120" s="83">
        <v>29</v>
      </c>
      <c r="W120" s="83">
        <v>-2</v>
      </c>
      <c r="X120" s="83">
        <v>-3</v>
      </c>
      <c r="Y120" s="83">
        <v>-5</v>
      </c>
      <c r="Z120" s="83">
        <v>1</v>
      </c>
      <c r="AA120" s="83">
        <v>0</v>
      </c>
      <c r="AB120" s="83">
        <v>1</v>
      </c>
      <c r="AC120" s="83">
        <v>1</v>
      </c>
      <c r="AD120" s="83">
        <v>0</v>
      </c>
      <c r="AE120" s="83">
        <v>1</v>
      </c>
      <c r="AG120" s="83">
        <f>AE120</f>
        <v>1</v>
      </c>
    </row>
    <row r="121" spans="1:33" x14ac:dyDescent="0.25">
      <c r="A121" s="17">
        <v>23</v>
      </c>
      <c r="B121" s="24">
        <v>30</v>
      </c>
      <c r="C121" s="24" t="s">
        <v>8</v>
      </c>
      <c r="D121" s="32" t="str">
        <f t="shared" si="4"/>
        <v>233001</v>
      </c>
      <c r="E121" s="15">
        <f t="shared" si="6"/>
        <v>108</v>
      </c>
      <c r="F121" s="33">
        <v>99</v>
      </c>
      <c r="G121" s="152" t="s">
        <v>133</v>
      </c>
      <c r="H121" s="83">
        <v>14</v>
      </c>
      <c r="I121" s="83">
        <v>7</v>
      </c>
      <c r="J121" s="83">
        <v>21</v>
      </c>
      <c r="K121" s="83">
        <v>19</v>
      </c>
      <c r="L121" s="83">
        <v>2</v>
      </c>
      <c r="M121" s="83">
        <v>21</v>
      </c>
      <c r="N121" s="83">
        <v>20</v>
      </c>
      <c r="O121" s="83">
        <v>2</v>
      </c>
      <c r="P121" s="83">
        <v>22</v>
      </c>
      <c r="Q121" s="83">
        <v>18</v>
      </c>
      <c r="R121" s="83">
        <v>2</v>
      </c>
      <c r="S121" s="83">
        <v>20</v>
      </c>
      <c r="T121" s="83">
        <v>19</v>
      </c>
      <c r="U121" s="83">
        <v>2</v>
      </c>
      <c r="V121" s="83">
        <v>21</v>
      </c>
      <c r="W121" s="83">
        <v>5</v>
      </c>
      <c r="X121" s="83">
        <v>-5</v>
      </c>
      <c r="Y121" s="83">
        <v>0</v>
      </c>
      <c r="Z121" s="83">
        <v>0</v>
      </c>
      <c r="AA121" s="83">
        <v>0</v>
      </c>
      <c r="AB121" s="83">
        <v>0</v>
      </c>
      <c r="AC121" s="83">
        <v>1</v>
      </c>
      <c r="AD121" s="83">
        <v>0</v>
      </c>
      <c r="AE121" s="83">
        <v>1</v>
      </c>
      <c r="AG121" s="83">
        <f>AE121</f>
        <v>1</v>
      </c>
    </row>
    <row r="122" spans="1:33" x14ac:dyDescent="0.25">
      <c r="A122" s="17">
        <v>23</v>
      </c>
      <c r="B122" s="24">
        <v>31</v>
      </c>
      <c r="C122" s="24" t="s">
        <v>8</v>
      </c>
      <c r="D122" s="32" t="str">
        <f t="shared" si="4"/>
        <v>233101</v>
      </c>
      <c r="E122" s="15">
        <f t="shared" si="6"/>
        <v>109</v>
      </c>
      <c r="F122" s="33"/>
      <c r="G122" s="144" t="s">
        <v>134</v>
      </c>
      <c r="H122" s="83">
        <v>27</v>
      </c>
      <c r="I122" s="83">
        <v>0</v>
      </c>
      <c r="J122" s="83">
        <v>27</v>
      </c>
      <c r="K122" s="83">
        <v>30</v>
      </c>
      <c r="L122" s="83">
        <v>0</v>
      </c>
      <c r="M122" s="83">
        <v>30</v>
      </c>
      <c r="N122" s="83">
        <v>30</v>
      </c>
      <c r="O122" s="83">
        <v>0</v>
      </c>
      <c r="P122" s="83">
        <v>30</v>
      </c>
      <c r="Q122" s="83">
        <v>30</v>
      </c>
      <c r="R122" s="83">
        <v>0</v>
      </c>
      <c r="S122" s="83">
        <v>30</v>
      </c>
      <c r="T122" s="83">
        <v>27</v>
      </c>
      <c r="U122" s="83">
        <v>0</v>
      </c>
      <c r="V122" s="83">
        <v>27</v>
      </c>
      <c r="W122" s="83">
        <v>0</v>
      </c>
      <c r="X122" s="83">
        <v>0</v>
      </c>
      <c r="Y122" s="83">
        <v>0</v>
      </c>
      <c r="Z122" s="83">
        <v>-3</v>
      </c>
      <c r="AA122" s="83">
        <v>0</v>
      </c>
      <c r="AB122" s="83">
        <v>-3</v>
      </c>
      <c r="AC122" s="83">
        <v>-3</v>
      </c>
      <c r="AD122" s="83">
        <v>0</v>
      </c>
      <c r="AE122" s="83">
        <v>-3</v>
      </c>
      <c r="AG122" s="83">
        <f>AE122</f>
        <v>-3</v>
      </c>
    </row>
    <row r="123" spans="1:33" x14ac:dyDescent="0.25">
      <c r="A123" s="17">
        <v>23</v>
      </c>
      <c r="B123" s="24">
        <v>31</v>
      </c>
      <c r="C123" s="24" t="s">
        <v>8</v>
      </c>
      <c r="D123" s="32" t="str">
        <f t="shared" si="4"/>
        <v>233101</v>
      </c>
      <c r="E123" s="15">
        <f t="shared" si="6"/>
        <v>110</v>
      </c>
      <c r="F123" s="33"/>
      <c r="G123" s="144" t="s">
        <v>135</v>
      </c>
      <c r="H123" s="83" t="s">
        <v>722</v>
      </c>
      <c r="I123" s="83" t="s">
        <v>722</v>
      </c>
      <c r="J123" s="83">
        <v>0</v>
      </c>
      <c r="K123" s="83">
        <v>17</v>
      </c>
      <c r="L123" s="83">
        <v>3</v>
      </c>
      <c r="M123" s="83">
        <v>20</v>
      </c>
      <c r="N123" s="83">
        <v>19</v>
      </c>
      <c r="O123" s="83">
        <v>2</v>
      </c>
      <c r="P123" s="83">
        <v>21</v>
      </c>
      <c r="Q123" s="83">
        <v>16</v>
      </c>
      <c r="R123" s="83">
        <v>1</v>
      </c>
      <c r="S123" s="83">
        <v>17</v>
      </c>
      <c r="T123" s="83">
        <v>18</v>
      </c>
      <c r="U123" s="83">
        <v>1</v>
      </c>
      <c r="V123" s="83">
        <v>19</v>
      </c>
      <c r="W123" s="83">
        <v>-1</v>
      </c>
      <c r="X123" s="83">
        <v>-1</v>
      </c>
      <c r="Y123" s="83">
        <v>-2</v>
      </c>
      <c r="Z123" s="83">
        <v>2</v>
      </c>
      <c r="AA123" s="83">
        <v>0</v>
      </c>
      <c r="AB123" s="83">
        <v>2</v>
      </c>
      <c r="AC123" s="83">
        <v>0</v>
      </c>
      <c r="AD123" s="83">
        <v>0</v>
      </c>
      <c r="AE123" s="83">
        <v>0</v>
      </c>
      <c r="AG123" s="83">
        <f>AE123</f>
        <v>0</v>
      </c>
    </row>
    <row r="124" spans="1:33" x14ac:dyDescent="0.25">
      <c r="A124" s="15">
        <v>12</v>
      </c>
      <c r="B124" s="16" t="s">
        <v>22</v>
      </c>
      <c r="C124" s="16" t="s">
        <v>10</v>
      </c>
      <c r="D124" s="49" t="str">
        <f t="shared" si="4"/>
        <v>120702</v>
      </c>
      <c r="E124" s="15">
        <f t="shared" si="6"/>
        <v>111</v>
      </c>
      <c r="F124" s="15">
        <v>36</v>
      </c>
      <c r="G124" s="146" t="s">
        <v>136</v>
      </c>
      <c r="H124" s="83" t="s">
        <v>722</v>
      </c>
      <c r="I124" s="83" t="s">
        <v>722</v>
      </c>
      <c r="J124" s="83">
        <v>0</v>
      </c>
      <c r="K124" s="83">
        <v>150</v>
      </c>
      <c r="L124" s="83">
        <v>2</v>
      </c>
      <c r="M124" s="83">
        <v>152</v>
      </c>
      <c r="N124" s="83">
        <v>154</v>
      </c>
      <c r="O124" s="83">
        <v>17</v>
      </c>
      <c r="P124" s="83">
        <v>171</v>
      </c>
      <c r="Q124" s="83">
        <v>150</v>
      </c>
      <c r="R124" s="83">
        <v>16</v>
      </c>
      <c r="S124" s="83">
        <v>166</v>
      </c>
      <c r="T124" s="83">
        <v>147</v>
      </c>
      <c r="U124" s="83">
        <v>18</v>
      </c>
      <c r="V124" s="83">
        <v>165</v>
      </c>
      <c r="W124" s="83">
        <v>-7</v>
      </c>
      <c r="X124" s="83">
        <v>1</v>
      </c>
      <c r="Y124" s="83">
        <v>-6</v>
      </c>
      <c r="Z124" s="83">
        <v>-3</v>
      </c>
      <c r="AA124" s="83">
        <v>2</v>
      </c>
      <c r="AB124" s="83">
        <v>-1</v>
      </c>
      <c r="AC124" s="83">
        <v>0</v>
      </c>
      <c r="AD124" s="83">
        <v>0</v>
      </c>
      <c r="AE124" s="83">
        <v>0</v>
      </c>
      <c r="AG124" s="83">
        <f>AE124</f>
        <v>0</v>
      </c>
    </row>
    <row r="125" spans="1:33" x14ac:dyDescent="0.25">
      <c r="A125" s="15">
        <v>12</v>
      </c>
      <c r="B125" s="16" t="s">
        <v>22</v>
      </c>
      <c r="C125" s="16" t="s">
        <v>10</v>
      </c>
      <c r="D125" s="49" t="str">
        <f t="shared" si="4"/>
        <v>120702</v>
      </c>
      <c r="E125" s="15">
        <f t="shared" si="6"/>
        <v>112</v>
      </c>
      <c r="F125" s="15">
        <v>36</v>
      </c>
      <c r="G125" s="146" t="s">
        <v>137</v>
      </c>
      <c r="H125" s="83" t="s">
        <v>722</v>
      </c>
      <c r="I125" s="83" t="s">
        <v>722</v>
      </c>
      <c r="J125" s="83">
        <v>0</v>
      </c>
      <c r="K125" s="83">
        <v>208</v>
      </c>
      <c r="L125" s="83">
        <v>21</v>
      </c>
      <c r="M125" s="83">
        <v>229</v>
      </c>
      <c r="N125" s="83">
        <v>208</v>
      </c>
      <c r="O125" s="83">
        <v>19</v>
      </c>
      <c r="P125" s="83">
        <v>227</v>
      </c>
      <c r="Q125" s="83">
        <v>208</v>
      </c>
      <c r="R125" s="83">
        <v>19</v>
      </c>
      <c r="S125" s="83">
        <v>227</v>
      </c>
      <c r="T125" s="83">
        <v>206</v>
      </c>
      <c r="U125" s="83">
        <v>90</v>
      </c>
      <c r="V125" s="83">
        <v>296</v>
      </c>
      <c r="W125" s="83">
        <v>-2</v>
      </c>
      <c r="X125" s="83">
        <v>71</v>
      </c>
      <c r="Y125" s="83">
        <v>69</v>
      </c>
      <c r="Z125" s="83">
        <v>-2</v>
      </c>
      <c r="AA125" s="83">
        <v>71</v>
      </c>
      <c r="AB125" s="83">
        <v>69</v>
      </c>
      <c r="AC125" s="83">
        <v>0</v>
      </c>
      <c r="AD125" s="83">
        <v>0</v>
      </c>
      <c r="AE125" s="83">
        <v>0</v>
      </c>
      <c r="AG125" s="83">
        <f>AE125</f>
        <v>0</v>
      </c>
    </row>
    <row r="126" spans="1:33" x14ac:dyDescent="0.25">
      <c r="A126" s="15">
        <v>12</v>
      </c>
      <c r="B126" s="16" t="s">
        <v>22</v>
      </c>
      <c r="C126" s="16" t="s">
        <v>10</v>
      </c>
      <c r="D126" s="49" t="str">
        <f t="shared" si="4"/>
        <v>120702</v>
      </c>
      <c r="E126" s="15">
        <f t="shared" si="6"/>
        <v>113</v>
      </c>
      <c r="F126" s="15">
        <v>36</v>
      </c>
      <c r="G126" s="146" t="s">
        <v>138</v>
      </c>
      <c r="H126" s="83" t="s">
        <v>722</v>
      </c>
      <c r="I126" s="83" t="s">
        <v>722</v>
      </c>
      <c r="J126" s="83">
        <v>0</v>
      </c>
      <c r="K126" s="83" t="s">
        <v>722</v>
      </c>
      <c r="L126" s="83" t="s">
        <v>722</v>
      </c>
      <c r="M126" s="83">
        <v>0</v>
      </c>
      <c r="N126" s="83">
        <v>9</v>
      </c>
      <c r="O126" s="83">
        <v>7</v>
      </c>
      <c r="P126" s="83">
        <v>16</v>
      </c>
      <c r="Q126" s="83">
        <v>9</v>
      </c>
      <c r="R126" s="83">
        <v>4</v>
      </c>
      <c r="S126" s="83">
        <v>13</v>
      </c>
      <c r="T126" s="83">
        <v>9</v>
      </c>
      <c r="U126" s="83">
        <v>6</v>
      </c>
      <c r="V126" s="83">
        <v>15</v>
      </c>
      <c r="W126" s="83">
        <v>0</v>
      </c>
      <c r="X126" s="83">
        <v>-1</v>
      </c>
      <c r="Y126" s="83">
        <v>-1</v>
      </c>
      <c r="Z126" s="83">
        <v>0</v>
      </c>
      <c r="AA126" s="83">
        <v>2</v>
      </c>
      <c r="AB126" s="83">
        <v>2</v>
      </c>
      <c r="AC126" s="83">
        <v>0</v>
      </c>
      <c r="AD126" s="83">
        <v>0</v>
      </c>
      <c r="AE126" s="83">
        <v>0</v>
      </c>
      <c r="AG126" s="83">
        <f>AE126</f>
        <v>0</v>
      </c>
    </row>
    <row r="127" spans="1:33" ht="15.75" customHeight="1" x14ac:dyDescent="0.25">
      <c r="A127" s="15">
        <v>12</v>
      </c>
      <c r="B127" s="16" t="s">
        <v>8</v>
      </c>
      <c r="C127" s="16" t="s">
        <v>60</v>
      </c>
      <c r="D127" s="49" t="str">
        <f t="shared" si="4"/>
        <v>120109</v>
      </c>
      <c r="E127" s="15">
        <f t="shared" si="6"/>
        <v>114</v>
      </c>
      <c r="F127" s="15">
        <v>11</v>
      </c>
      <c r="G127" s="146" t="s">
        <v>139</v>
      </c>
      <c r="H127" s="83">
        <v>91</v>
      </c>
      <c r="I127" s="83">
        <v>263</v>
      </c>
      <c r="J127" s="83">
        <v>354</v>
      </c>
      <c r="K127" s="83">
        <v>96</v>
      </c>
      <c r="L127" s="83">
        <v>282</v>
      </c>
      <c r="M127" s="83">
        <v>378</v>
      </c>
      <c r="N127" s="83">
        <v>96</v>
      </c>
      <c r="O127" s="83">
        <v>351</v>
      </c>
      <c r="P127" s="83">
        <v>447</v>
      </c>
      <c r="Q127" s="83">
        <v>97</v>
      </c>
      <c r="R127" s="83">
        <v>315</v>
      </c>
      <c r="S127" s="83">
        <v>412</v>
      </c>
      <c r="T127" s="83">
        <v>96</v>
      </c>
      <c r="U127" s="83">
        <v>897</v>
      </c>
      <c r="V127" s="83">
        <v>993</v>
      </c>
      <c r="W127" s="83">
        <v>5</v>
      </c>
      <c r="X127" s="83">
        <v>634</v>
      </c>
      <c r="Y127" s="83">
        <v>639</v>
      </c>
      <c r="Z127" s="83">
        <v>0</v>
      </c>
      <c r="AA127" s="83">
        <v>615</v>
      </c>
      <c r="AB127" s="83">
        <v>615</v>
      </c>
      <c r="AC127" s="83">
        <v>-1</v>
      </c>
      <c r="AD127" s="83">
        <v>582</v>
      </c>
      <c r="AE127" s="83">
        <v>581</v>
      </c>
      <c r="AG127" s="83">
        <f>AE127</f>
        <v>581</v>
      </c>
    </row>
    <row r="128" spans="1:33" ht="15.75" thickBot="1" x14ac:dyDescent="0.3">
      <c r="A128" s="15">
        <v>12</v>
      </c>
      <c r="B128" s="16" t="s">
        <v>22</v>
      </c>
      <c r="C128" s="16" t="s">
        <v>10</v>
      </c>
      <c r="D128" s="49" t="str">
        <f t="shared" si="4"/>
        <v>120702</v>
      </c>
      <c r="E128" s="15">
        <f t="shared" si="6"/>
        <v>115</v>
      </c>
      <c r="F128" s="15">
        <v>36</v>
      </c>
      <c r="G128" s="146" t="s">
        <v>140</v>
      </c>
      <c r="H128" s="83" t="s">
        <v>722</v>
      </c>
      <c r="I128" s="83" t="s">
        <v>722</v>
      </c>
      <c r="J128" s="83">
        <v>0</v>
      </c>
      <c r="K128" s="83" t="s">
        <v>722</v>
      </c>
      <c r="L128" s="83" t="s">
        <v>722</v>
      </c>
      <c r="M128" s="83">
        <v>0</v>
      </c>
      <c r="N128" s="83" t="s">
        <v>722</v>
      </c>
      <c r="O128" s="83" t="s">
        <v>722</v>
      </c>
      <c r="P128" s="83">
        <v>0</v>
      </c>
      <c r="Q128" s="83" t="s">
        <v>722</v>
      </c>
      <c r="R128" s="83" t="s">
        <v>722</v>
      </c>
      <c r="S128" s="83">
        <v>0</v>
      </c>
      <c r="T128" s="83">
        <v>3</v>
      </c>
      <c r="U128" s="83">
        <v>0</v>
      </c>
      <c r="V128" s="83">
        <v>3</v>
      </c>
      <c r="W128" s="83" t="s">
        <v>723</v>
      </c>
      <c r="X128" s="83" t="s">
        <v>723</v>
      </c>
      <c r="Y128" s="83">
        <v>0</v>
      </c>
      <c r="Z128" s="83" t="s">
        <v>723</v>
      </c>
      <c r="AA128" s="83" t="s">
        <v>723</v>
      </c>
      <c r="AB128" s="83">
        <v>0</v>
      </c>
      <c r="AC128" s="83" t="s">
        <v>723</v>
      </c>
      <c r="AD128" s="83" t="s">
        <v>723</v>
      </c>
      <c r="AE128" s="83">
        <v>0</v>
      </c>
      <c r="AG128" s="83">
        <f>AE128</f>
        <v>0</v>
      </c>
    </row>
    <row r="129" spans="1:33" ht="15.75" thickBot="1" x14ac:dyDescent="0.3">
      <c r="A129" s="8"/>
      <c r="B129" s="43"/>
      <c r="C129" s="43"/>
      <c r="D129" s="11" t="str">
        <f t="shared" si="4"/>
        <v/>
      </c>
      <c r="E129" s="9" t="s">
        <v>141</v>
      </c>
      <c r="F129" s="9" t="s">
        <v>141</v>
      </c>
      <c r="G129" s="10"/>
      <c r="H129" s="115">
        <v>13681</v>
      </c>
      <c r="I129" s="81">
        <v>3760</v>
      </c>
      <c r="J129" s="82">
        <v>17441</v>
      </c>
      <c r="K129" s="115">
        <v>14120</v>
      </c>
      <c r="L129" s="81">
        <v>10356</v>
      </c>
      <c r="M129" s="82">
        <v>24476</v>
      </c>
      <c r="N129" s="115">
        <v>13914</v>
      </c>
      <c r="O129" s="81">
        <v>11656</v>
      </c>
      <c r="P129" s="82">
        <v>25570</v>
      </c>
      <c r="Q129" s="115">
        <v>14034</v>
      </c>
      <c r="R129" s="81">
        <v>11764</v>
      </c>
      <c r="S129" s="82">
        <v>25798</v>
      </c>
      <c r="T129" s="115">
        <v>13962</v>
      </c>
      <c r="U129" s="81">
        <v>12442</v>
      </c>
      <c r="V129" s="82">
        <v>26404</v>
      </c>
      <c r="W129" s="115">
        <v>281</v>
      </c>
      <c r="X129" s="81">
        <v>8682</v>
      </c>
      <c r="Y129" s="82">
        <v>8963</v>
      </c>
      <c r="Z129" s="115">
        <v>-158</v>
      </c>
      <c r="AA129" s="81">
        <v>2086</v>
      </c>
      <c r="AB129" s="82">
        <v>1928</v>
      </c>
      <c r="AC129" s="115">
        <v>-72</v>
      </c>
      <c r="AD129" s="81">
        <v>678</v>
      </c>
      <c r="AE129" s="82">
        <v>606</v>
      </c>
      <c r="AG129" s="82">
        <f>AE129</f>
        <v>606</v>
      </c>
    </row>
    <row r="130" spans="1:33" x14ac:dyDescent="0.25">
      <c r="A130" s="44">
        <v>24</v>
      </c>
      <c r="B130" s="13" t="s">
        <v>8</v>
      </c>
      <c r="C130" s="45" t="s">
        <v>8</v>
      </c>
      <c r="D130" s="46" t="str">
        <f t="shared" si="4"/>
        <v>240101</v>
      </c>
      <c r="E130" s="12">
        <f>E128+1</f>
        <v>116</v>
      </c>
      <c r="F130" s="12">
        <v>100</v>
      </c>
      <c r="G130" s="142" t="s">
        <v>142</v>
      </c>
      <c r="H130" s="83">
        <v>13361</v>
      </c>
      <c r="I130" s="83">
        <v>3660</v>
      </c>
      <c r="J130" s="83">
        <v>17021</v>
      </c>
      <c r="K130" s="83">
        <v>13785</v>
      </c>
      <c r="L130" s="83">
        <v>10280</v>
      </c>
      <c r="M130" s="83">
        <v>24065</v>
      </c>
      <c r="N130" s="83">
        <v>13567</v>
      </c>
      <c r="O130" s="83">
        <v>11582</v>
      </c>
      <c r="P130" s="83">
        <v>25149</v>
      </c>
      <c r="Q130" s="83">
        <v>13693</v>
      </c>
      <c r="R130" s="83">
        <v>11692</v>
      </c>
      <c r="S130" s="83">
        <v>25385</v>
      </c>
      <c r="T130" s="83">
        <v>13618</v>
      </c>
      <c r="U130" s="83">
        <v>12371</v>
      </c>
      <c r="V130" s="83">
        <v>25989</v>
      </c>
      <c r="W130" s="83">
        <v>257</v>
      </c>
      <c r="X130" s="83">
        <v>8711</v>
      </c>
      <c r="Y130" s="83">
        <v>8968</v>
      </c>
      <c r="Z130" s="83">
        <v>-167</v>
      </c>
      <c r="AA130" s="83">
        <v>2091</v>
      </c>
      <c r="AB130" s="83">
        <v>1924</v>
      </c>
      <c r="AC130" s="83">
        <v>-75</v>
      </c>
      <c r="AD130" s="83">
        <v>679</v>
      </c>
      <c r="AE130" s="83">
        <v>604</v>
      </c>
      <c r="AG130" s="83">
        <f>AE130</f>
        <v>604</v>
      </c>
    </row>
    <row r="131" spans="1:33" x14ac:dyDescent="0.25">
      <c r="A131" s="47">
        <v>24</v>
      </c>
      <c r="B131" s="16" t="s">
        <v>10</v>
      </c>
      <c r="C131" s="48" t="s">
        <v>8</v>
      </c>
      <c r="D131" s="49" t="str">
        <f t="shared" si="4"/>
        <v>240201</v>
      </c>
      <c r="E131" s="15">
        <f>E130+1</f>
        <v>117</v>
      </c>
      <c r="F131" s="15">
        <v>101</v>
      </c>
      <c r="G131" s="139" t="s">
        <v>143</v>
      </c>
      <c r="H131" s="83">
        <v>13</v>
      </c>
      <c r="I131" s="83">
        <v>0</v>
      </c>
      <c r="J131" s="83">
        <v>13</v>
      </c>
      <c r="K131" s="83">
        <v>13</v>
      </c>
      <c r="L131" s="83">
        <v>0</v>
      </c>
      <c r="M131" s="83">
        <v>13</v>
      </c>
      <c r="N131" s="83">
        <v>13</v>
      </c>
      <c r="O131" s="83">
        <v>0</v>
      </c>
      <c r="P131" s="83">
        <v>13</v>
      </c>
      <c r="Q131" s="83">
        <v>12</v>
      </c>
      <c r="R131" s="83">
        <v>0</v>
      </c>
      <c r="S131" s="83">
        <v>12</v>
      </c>
      <c r="T131" s="83">
        <v>12</v>
      </c>
      <c r="U131" s="83">
        <v>0</v>
      </c>
      <c r="V131" s="83">
        <v>12</v>
      </c>
      <c r="W131" s="83">
        <v>-1</v>
      </c>
      <c r="X131" s="83">
        <v>0</v>
      </c>
      <c r="Y131" s="83">
        <v>-1</v>
      </c>
      <c r="Z131" s="83">
        <v>-1</v>
      </c>
      <c r="AA131" s="83">
        <v>0</v>
      </c>
      <c r="AB131" s="83">
        <v>-1</v>
      </c>
      <c r="AC131" s="83">
        <v>0</v>
      </c>
      <c r="AD131" s="83">
        <v>0</v>
      </c>
      <c r="AE131" s="83">
        <v>0</v>
      </c>
      <c r="AG131" s="83">
        <f>AE131</f>
        <v>0</v>
      </c>
    </row>
    <row r="132" spans="1:33" x14ac:dyDescent="0.25">
      <c r="A132" s="47">
        <v>24</v>
      </c>
      <c r="B132" s="16" t="s">
        <v>12</v>
      </c>
      <c r="C132" s="48" t="s">
        <v>8</v>
      </c>
      <c r="D132" s="49" t="str">
        <f t="shared" si="4"/>
        <v>240301</v>
      </c>
      <c r="E132" s="15">
        <f>E131+1</f>
        <v>118</v>
      </c>
      <c r="F132" s="15">
        <v>102</v>
      </c>
      <c r="G132" s="139" t="s">
        <v>144</v>
      </c>
      <c r="H132" s="83">
        <v>50</v>
      </c>
      <c r="I132" s="83">
        <v>3</v>
      </c>
      <c r="J132" s="83">
        <v>53</v>
      </c>
      <c r="K132" s="83">
        <v>51</v>
      </c>
      <c r="L132" s="83">
        <v>7</v>
      </c>
      <c r="M132" s="83">
        <v>58</v>
      </c>
      <c r="N132" s="83">
        <v>49</v>
      </c>
      <c r="O132" s="83">
        <v>7</v>
      </c>
      <c r="P132" s="83">
        <v>56</v>
      </c>
      <c r="Q132" s="83">
        <v>48</v>
      </c>
      <c r="R132" s="83">
        <v>7</v>
      </c>
      <c r="S132" s="83">
        <v>55</v>
      </c>
      <c r="T132" s="83">
        <v>52</v>
      </c>
      <c r="U132" s="83">
        <v>8</v>
      </c>
      <c r="V132" s="83">
        <v>60</v>
      </c>
      <c r="W132" s="83">
        <v>2</v>
      </c>
      <c r="X132" s="83">
        <v>5</v>
      </c>
      <c r="Y132" s="83">
        <v>7</v>
      </c>
      <c r="Z132" s="83">
        <v>1</v>
      </c>
      <c r="AA132" s="83">
        <v>1</v>
      </c>
      <c r="AB132" s="83">
        <v>2</v>
      </c>
      <c r="AC132" s="83">
        <v>4</v>
      </c>
      <c r="AD132" s="83">
        <v>1</v>
      </c>
      <c r="AE132" s="83">
        <v>5</v>
      </c>
      <c r="AG132" s="83">
        <f>AE132</f>
        <v>5</v>
      </c>
    </row>
    <row r="133" spans="1:33" x14ac:dyDescent="0.25">
      <c r="A133" s="47">
        <v>24</v>
      </c>
      <c r="B133" s="16" t="s">
        <v>18</v>
      </c>
      <c r="C133" s="48" t="s">
        <v>8</v>
      </c>
      <c r="D133" s="49" t="str">
        <f t="shared" si="4"/>
        <v>240401</v>
      </c>
      <c r="E133" s="15">
        <f>E132+1</f>
        <v>119</v>
      </c>
      <c r="F133" s="15">
        <v>103</v>
      </c>
      <c r="G133" s="139" t="s">
        <v>736</v>
      </c>
      <c r="H133" s="83">
        <v>117</v>
      </c>
      <c r="I133" s="83">
        <v>38</v>
      </c>
      <c r="J133" s="83">
        <v>155</v>
      </c>
      <c r="K133" s="83">
        <v>103</v>
      </c>
      <c r="L133" s="83">
        <v>32</v>
      </c>
      <c r="M133" s="83">
        <v>135</v>
      </c>
      <c r="N133" s="83">
        <v>121</v>
      </c>
      <c r="O133" s="83">
        <v>30</v>
      </c>
      <c r="P133" s="83">
        <v>151</v>
      </c>
      <c r="Q133" s="83">
        <v>120</v>
      </c>
      <c r="R133" s="83">
        <v>31</v>
      </c>
      <c r="S133" s="83">
        <v>151</v>
      </c>
      <c r="T133" s="83">
        <v>120</v>
      </c>
      <c r="U133" s="83">
        <v>31</v>
      </c>
      <c r="V133" s="83">
        <v>151</v>
      </c>
      <c r="W133" s="83">
        <v>3</v>
      </c>
      <c r="X133" s="83">
        <v>-7</v>
      </c>
      <c r="Y133" s="83">
        <v>-4</v>
      </c>
      <c r="Z133" s="83">
        <v>17</v>
      </c>
      <c r="AA133" s="83">
        <v>-1</v>
      </c>
      <c r="AB133" s="83">
        <v>16</v>
      </c>
      <c r="AC133" s="83">
        <v>0</v>
      </c>
      <c r="AD133" s="83">
        <v>0</v>
      </c>
      <c r="AE133" s="83">
        <v>0</v>
      </c>
      <c r="AG133" s="83">
        <f>AE133</f>
        <v>0</v>
      </c>
    </row>
    <row r="134" spans="1:33" ht="15.75" thickBot="1" x14ac:dyDescent="0.3">
      <c r="A134" s="50">
        <v>24</v>
      </c>
      <c r="B134" s="19" t="s">
        <v>49</v>
      </c>
      <c r="C134" s="51" t="s">
        <v>8</v>
      </c>
      <c r="D134" s="52" t="str">
        <f t="shared" si="4"/>
        <v>240501</v>
      </c>
      <c r="E134" s="18">
        <f>E133+1</f>
        <v>120</v>
      </c>
      <c r="F134" s="18">
        <v>104</v>
      </c>
      <c r="G134" s="140" t="s">
        <v>146</v>
      </c>
      <c r="H134" s="83">
        <v>140</v>
      </c>
      <c r="I134" s="83">
        <v>59</v>
      </c>
      <c r="J134" s="83">
        <v>199</v>
      </c>
      <c r="K134" s="83">
        <v>168</v>
      </c>
      <c r="L134" s="83">
        <v>37</v>
      </c>
      <c r="M134" s="83">
        <v>205</v>
      </c>
      <c r="N134" s="83">
        <v>164</v>
      </c>
      <c r="O134" s="83">
        <v>37</v>
      </c>
      <c r="P134" s="83">
        <v>201</v>
      </c>
      <c r="Q134" s="83">
        <v>161</v>
      </c>
      <c r="R134" s="83">
        <v>34</v>
      </c>
      <c r="S134" s="83">
        <v>195</v>
      </c>
      <c r="T134" s="83">
        <v>160</v>
      </c>
      <c r="U134" s="83">
        <v>32</v>
      </c>
      <c r="V134" s="83">
        <v>192</v>
      </c>
      <c r="W134" s="83">
        <v>20</v>
      </c>
      <c r="X134" s="83">
        <v>-27</v>
      </c>
      <c r="Y134" s="83">
        <v>-7</v>
      </c>
      <c r="Z134" s="83">
        <v>-8</v>
      </c>
      <c r="AA134" s="83">
        <v>-5</v>
      </c>
      <c r="AB134" s="83">
        <v>-13</v>
      </c>
      <c r="AC134" s="83">
        <v>-1</v>
      </c>
      <c r="AD134" s="83">
        <v>-2</v>
      </c>
      <c r="AE134" s="83">
        <v>-3</v>
      </c>
      <c r="AG134" s="83">
        <f>AE134</f>
        <v>-3</v>
      </c>
    </row>
    <row r="135" spans="1:33" ht="15.75" thickBot="1" x14ac:dyDescent="0.3">
      <c r="A135" s="8"/>
      <c r="B135" s="43"/>
      <c r="C135" s="43"/>
      <c r="D135" s="11" t="str">
        <f t="shared" si="4"/>
        <v/>
      </c>
      <c r="E135" s="9" t="s">
        <v>147</v>
      </c>
      <c r="F135" s="9" t="s">
        <v>147</v>
      </c>
      <c r="G135" s="10"/>
      <c r="H135" s="115">
        <v>8255</v>
      </c>
      <c r="I135" s="81">
        <v>2107</v>
      </c>
      <c r="J135" s="82">
        <v>10362</v>
      </c>
      <c r="K135" s="115">
        <v>8270</v>
      </c>
      <c r="L135" s="81">
        <v>2060</v>
      </c>
      <c r="M135" s="82">
        <v>10330</v>
      </c>
      <c r="N135" s="115">
        <v>8121</v>
      </c>
      <c r="O135" s="81">
        <v>2096</v>
      </c>
      <c r="P135" s="82">
        <v>10217</v>
      </c>
      <c r="Q135" s="115">
        <v>8442</v>
      </c>
      <c r="R135" s="81">
        <v>1649</v>
      </c>
      <c r="S135" s="82">
        <v>10091</v>
      </c>
      <c r="T135" s="115">
        <v>8395</v>
      </c>
      <c r="U135" s="81">
        <v>1684</v>
      </c>
      <c r="V135" s="82">
        <v>10079</v>
      </c>
      <c r="W135" s="115">
        <v>140</v>
      </c>
      <c r="X135" s="81">
        <v>-423</v>
      </c>
      <c r="Y135" s="82">
        <v>-283</v>
      </c>
      <c r="Z135" s="115">
        <v>125</v>
      </c>
      <c r="AA135" s="81">
        <v>-376</v>
      </c>
      <c r="AB135" s="82">
        <v>-251</v>
      </c>
      <c r="AC135" s="115">
        <v>-47</v>
      </c>
      <c r="AD135" s="81">
        <v>35</v>
      </c>
      <c r="AE135" s="82">
        <v>-12</v>
      </c>
      <c r="AG135" s="82">
        <f>AE135</f>
        <v>-12</v>
      </c>
    </row>
    <row r="136" spans="1:33" x14ac:dyDescent="0.25">
      <c r="A136" s="44">
        <v>25</v>
      </c>
      <c r="B136" s="13" t="s">
        <v>10</v>
      </c>
      <c r="C136" s="45">
        <v>1</v>
      </c>
      <c r="D136" s="46" t="str">
        <f t="shared" si="4"/>
        <v>25021</v>
      </c>
      <c r="E136" s="12">
        <f>E134+1</f>
        <v>121</v>
      </c>
      <c r="F136" s="12">
        <v>105</v>
      </c>
      <c r="G136" s="142" t="s">
        <v>148</v>
      </c>
      <c r="H136" s="83">
        <v>4062</v>
      </c>
      <c r="I136" s="83">
        <v>953</v>
      </c>
      <c r="J136" s="83">
        <v>5015</v>
      </c>
      <c r="K136" s="83">
        <v>4168</v>
      </c>
      <c r="L136" s="83">
        <v>801</v>
      </c>
      <c r="M136" s="83">
        <v>4969</v>
      </c>
      <c r="N136" s="83">
        <v>4072</v>
      </c>
      <c r="O136" s="83">
        <v>798</v>
      </c>
      <c r="P136" s="83">
        <v>4870</v>
      </c>
      <c r="Q136" s="83">
        <v>4394</v>
      </c>
      <c r="R136" s="83">
        <v>422</v>
      </c>
      <c r="S136" s="83">
        <v>4816</v>
      </c>
      <c r="T136" s="83">
        <v>4358</v>
      </c>
      <c r="U136" s="83">
        <v>419</v>
      </c>
      <c r="V136" s="83">
        <v>4777</v>
      </c>
      <c r="W136" s="83">
        <v>296</v>
      </c>
      <c r="X136" s="83">
        <v>-534</v>
      </c>
      <c r="Y136" s="83">
        <v>-238</v>
      </c>
      <c r="Z136" s="83">
        <v>190</v>
      </c>
      <c r="AA136" s="83">
        <v>-382</v>
      </c>
      <c r="AB136" s="83">
        <v>-192</v>
      </c>
      <c r="AC136" s="83">
        <v>-36</v>
      </c>
      <c r="AD136" s="83">
        <v>-3</v>
      </c>
      <c r="AE136" s="83">
        <v>-39</v>
      </c>
      <c r="AG136" s="83">
        <f>AE136</f>
        <v>-39</v>
      </c>
    </row>
    <row r="137" spans="1:33" x14ac:dyDescent="0.25">
      <c r="A137" s="47">
        <v>25</v>
      </c>
      <c r="B137" s="16" t="s">
        <v>18</v>
      </c>
      <c r="C137" s="48">
        <v>1</v>
      </c>
      <c r="D137" s="49" t="str">
        <f t="shared" si="4"/>
        <v>25041</v>
      </c>
      <c r="E137" s="15">
        <f>E136+1</f>
        <v>122</v>
      </c>
      <c r="F137" s="15">
        <v>106</v>
      </c>
      <c r="G137" s="139" t="s">
        <v>149</v>
      </c>
      <c r="H137" s="83">
        <v>1320</v>
      </c>
      <c r="I137" s="83">
        <v>131</v>
      </c>
      <c r="J137" s="83">
        <v>1451</v>
      </c>
      <c r="K137" s="83">
        <v>1319</v>
      </c>
      <c r="L137" s="83">
        <v>116</v>
      </c>
      <c r="M137" s="83">
        <v>1435</v>
      </c>
      <c r="N137" s="83">
        <v>1313</v>
      </c>
      <c r="O137" s="83">
        <v>122</v>
      </c>
      <c r="P137" s="83">
        <v>1435</v>
      </c>
      <c r="Q137" s="83">
        <v>1302</v>
      </c>
      <c r="R137" s="83">
        <v>127</v>
      </c>
      <c r="S137" s="83">
        <v>1429</v>
      </c>
      <c r="T137" s="83">
        <v>1297</v>
      </c>
      <c r="U137" s="83">
        <v>128</v>
      </c>
      <c r="V137" s="83">
        <v>1425</v>
      </c>
      <c r="W137" s="83">
        <v>-23</v>
      </c>
      <c r="X137" s="83">
        <v>-3</v>
      </c>
      <c r="Y137" s="83">
        <v>-26</v>
      </c>
      <c r="Z137" s="83">
        <v>-22</v>
      </c>
      <c r="AA137" s="83">
        <v>12</v>
      </c>
      <c r="AB137" s="83">
        <v>-10</v>
      </c>
      <c r="AC137" s="83">
        <v>-5</v>
      </c>
      <c r="AD137" s="83">
        <v>1</v>
      </c>
      <c r="AE137" s="83">
        <v>-4</v>
      </c>
      <c r="AG137" s="83">
        <f>AE137</f>
        <v>-4</v>
      </c>
    </row>
    <row r="138" spans="1:33" x14ac:dyDescent="0.25">
      <c r="A138" s="47">
        <v>25</v>
      </c>
      <c r="B138" s="16" t="s">
        <v>49</v>
      </c>
      <c r="C138" s="48">
        <v>1</v>
      </c>
      <c r="D138" s="49" t="str">
        <f t="shared" si="4"/>
        <v>25051</v>
      </c>
      <c r="E138" s="15">
        <f>E137+1</f>
        <v>123</v>
      </c>
      <c r="F138" s="15">
        <v>107</v>
      </c>
      <c r="G138" s="150" t="s">
        <v>150</v>
      </c>
      <c r="H138" s="83">
        <v>1554</v>
      </c>
      <c r="I138" s="83">
        <v>506</v>
      </c>
      <c r="J138" s="83">
        <v>2060</v>
      </c>
      <c r="K138" s="83">
        <v>1535</v>
      </c>
      <c r="L138" s="83">
        <v>523</v>
      </c>
      <c r="M138" s="83">
        <v>2058</v>
      </c>
      <c r="N138" s="83">
        <v>1509</v>
      </c>
      <c r="O138" s="83">
        <v>525</v>
      </c>
      <c r="P138" s="83">
        <v>2034</v>
      </c>
      <c r="Q138" s="83">
        <v>1529</v>
      </c>
      <c r="R138" s="83">
        <v>515</v>
      </c>
      <c r="S138" s="83">
        <v>2044</v>
      </c>
      <c r="T138" s="83">
        <v>1554</v>
      </c>
      <c r="U138" s="83">
        <v>512</v>
      </c>
      <c r="V138" s="83">
        <v>2066</v>
      </c>
      <c r="W138" s="83">
        <v>0</v>
      </c>
      <c r="X138" s="83">
        <v>6</v>
      </c>
      <c r="Y138" s="83">
        <v>6</v>
      </c>
      <c r="Z138" s="83">
        <v>19</v>
      </c>
      <c r="AA138" s="83">
        <v>-11</v>
      </c>
      <c r="AB138" s="83">
        <v>8</v>
      </c>
      <c r="AC138" s="83">
        <v>25</v>
      </c>
      <c r="AD138" s="83">
        <v>-3</v>
      </c>
      <c r="AE138" s="83">
        <v>22</v>
      </c>
      <c r="AG138" s="83">
        <f>AE138</f>
        <v>22</v>
      </c>
    </row>
    <row r="139" spans="1:33" x14ac:dyDescent="0.25">
      <c r="A139" s="47">
        <v>25</v>
      </c>
      <c r="B139" s="16" t="s">
        <v>20</v>
      </c>
      <c r="C139" s="48">
        <v>1</v>
      </c>
      <c r="D139" s="49" t="str">
        <f t="shared" si="4"/>
        <v>25061</v>
      </c>
      <c r="E139" s="15">
        <f>E138+1</f>
        <v>124</v>
      </c>
      <c r="F139" s="15">
        <v>108</v>
      </c>
      <c r="G139" s="139" t="s">
        <v>151</v>
      </c>
      <c r="H139" s="83">
        <v>596</v>
      </c>
      <c r="I139" s="83">
        <v>194</v>
      </c>
      <c r="J139" s="83">
        <v>790</v>
      </c>
      <c r="K139" s="83">
        <v>596</v>
      </c>
      <c r="L139" s="83">
        <v>279</v>
      </c>
      <c r="M139" s="83">
        <v>875</v>
      </c>
      <c r="N139" s="83">
        <v>591</v>
      </c>
      <c r="O139" s="83">
        <v>292</v>
      </c>
      <c r="P139" s="83">
        <v>883</v>
      </c>
      <c r="Q139" s="83">
        <v>589</v>
      </c>
      <c r="R139" s="83">
        <v>230</v>
      </c>
      <c r="S139" s="83">
        <v>819</v>
      </c>
      <c r="T139" s="83">
        <v>569</v>
      </c>
      <c r="U139" s="83">
        <v>275</v>
      </c>
      <c r="V139" s="83">
        <v>844</v>
      </c>
      <c r="W139" s="83">
        <v>-27</v>
      </c>
      <c r="X139" s="83">
        <v>81</v>
      </c>
      <c r="Y139" s="83">
        <v>54</v>
      </c>
      <c r="Z139" s="83">
        <v>-27</v>
      </c>
      <c r="AA139" s="83">
        <v>-4</v>
      </c>
      <c r="AB139" s="83">
        <v>-31</v>
      </c>
      <c r="AC139" s="83">
        <v>-20</v>
      </c>
      <c r="AD139" s="83">
        <v>45</v>
      </c>
      <c r="AE139" s="83">
        <v>25</v>
      </c>
      <c r="AG139" s="83">
        <f>AE139</f>
        <v>25</v>
      </c>
    </row>
    <row r="140" spans="1:33" ht="15.75" thickBot="1" x14ac:dyDescent="0.3">
      <c r="A140" s="50">
        <v>25</v>
      </c>
      <c r="B140" s="19" t="s">
        <v>22</v>
      </c>
      <c r="C140" s="51">
        <v>1</v>
      </c>
      <c r="D140" s="52" t="str">
        <f t="shared" si="4"/>
        <v>25071</v>
      </c>
      <c r="E140" s="18">
        <f>E139+1</f>
        <v>125</v>
      </c>
      <c r="F140" s="18">
        <v>109</v>
      </c>
      <c r="G140" s="140" t="s">
        <v>152</v>
      </c>
      <c r="H140" s="83">
        <v>723</v>
      </c>
      <c r="I140" s="83">
        <v>323</v>
      </c>
      <c r="J140" s="83">
        <v>1046</v>
      </c>
      <c r="K140" s="83">
        <v>652</v>
      </c>
      <c r="L140" s="83">
        <v>341</v>
      </c>
      <c r="M140" s="83">
        <v>993</v>
      </c>
      <c r="N140" s="83">
        <v>636</v>
      </c>
      <c r="O140" s="83">
        <v>359</v>
      </c>
      <c r="P140" s="83">
        <v>995</v>
      </c>
      <c r="Q140" s="83">
        <v>628</v>
      </c>
      <c r="R140" s="83">
        <v>355</v>
      </c>
      <c r="S140" s="83">
        <v>983</v>
      </c>
      <c r="T140" s="83">
        <v>617</v>
      </c>
      <c r="U140" s="83">
        <v>350</v>
      </c>
      <c r="V140" s="83">
        <v>967</v>
      </c>
      <c r="W140" s="83">
        <v>-106</v>
      </c>
      <c r="X140" s="83">
        <v>27</v>
      </c>
      <c r="Y140" s="83">
        <v>-79</v>
      </c>
      <c r="Z140" s="83">
        <v>-35</v>
      </c>
      <c r="AA140" s="83">
        <v>9</v>
      </c>
      <c r="AB140" s="83">
        <v>-26</v>
      </c>
      <c r="AC140" s="83">
        <v>-11</v>
      </c>
      <c r="AD140" s="83">
        <v>-5</v>
      </c>
      <c r="AE140" s="83">
        <v>-16</v>
      </c>
      <c r="AG140" s="83">
        <f>AE140</f>
        <v>-16</v>
      </c>
    </row>
    <row r="141" spans="1:33" ht="15.75" thickBot="1" x14ac:dyDescent="0.3">
      <c r="A141" s="8"/>
      <c r="B141" s="43"/>
      <c r="C141" s="43"/>
      <c r="D141" s="11" t="str">
        <f t="shared" si="4"/>
        <v/>
      </c>
      <c r="E141" s="9" t="s">
        <v>153</v>
      </c>
      <c r="F141" s="9" t="s">
        <v>153</v>
      </c>
      <c r="G141" s="10"/>
      <c r="H141" s="115">
        <v>1708</v>
      </c>
      <c r="I141" s="81">
        <v>360</v>
      </c>
      <c r="J141" s="82">
        <v>2068</v>
      </c>
      <c r="K141" s="115">
        <v>1712</v>
      </c>
      <c r="L141" s="81">
        <v>375</v>
      </c>
      <c r="M141" s="82">
        <v>2087</v>
      </c>
      <c r="N141" s="115">
        <v>1823</v>
      </c>
      <c r="O141" s="81">
        <v>366</v>
      </c>
      <c r="P141" s="82">
        <v>2189</v>
      </c>
      <c r="Q141" s="115">
        <v>1777</v>
      </c>
      <c r="R141" s="81">
        <v>425</v>
      </c>
      <c r="S141" s="82">
        <v>2202</v>
      </c>
      <c r="T141" s="115">
        <v>1816</v>
      </c>
      <c r="U141" s="81">
        <v>425</v>
      </c>
      <c r="V141" s="82">
        <v>2241</v>
      </c>
      <c r="W141" s="115">
        <v>108</v>
      </c>
      <c r="X141" s="81">
        <v>65</v>
      </c>
      <c r="Y141" s="82">
        <v>173</v>
      </c>
      <c r="Z141" s="115">
        <v>104</v>
      </c>
      <c r="AA141" s="81">
        <v>50</v>
      </c>
      <c r="AB141" s="82">
        <v>154</v>
      </c>
      <c r="AC141" s="115">
        <v>39</v>
      </c>
      <c r="AD141" s="81">
        <v>0</v>
      </c>
      <c r="AE141" s="82">
        <v>39</v>
      </c>
      <c r="AG141" s="82">
        <f>AE141</f>
        <v>39</v>
      </c>
    </row>
    <row r="142" spans="1:33" x14ac:dyDescent="0.25">
      <c r="A142" s="44">
        <v>27</v>
      </c>
      <c r="B142" s="13" t="s">
        <v>8</v>
      </c>
      <c r="C142" s="45" t="s">
        <v>8</v>
      </c>
      <c r="D142" s="46" t="str">
        <f t="shared" si="4"/>
        <v>270101</v>
      </c>
      <c r="E142" s="12">
        <f>E140+1</f>
        <v>126</v>
      </c>
      <c r="F142" s="12">
        <v>110</v>
      </c>
      <c r="G142" s="142" t="s">
        <v>154</v>
      </c>
      <c r="H142" s="83">
        <v>1103</v>
      </c>
      <c r="I142" s="83">
        <v>283</v>
      </c>
      <c r="J142" s="83">
        <v>1386</v>
      </c>
      <c r="K142" s="83">
        <v>1096</v>
      </c>
      <c r="L142" s="83">
        <v>338</v>
      </c>
      <c r="M142" s="83">
        <v>1434</v>
      </c>
      <c r="N142" s="83">
        <v>1213</v>
      </c>
      <c r="O142" s="83">
        <v>330</v>
      </c>
      <c r="P142" s="83">
        <v>1543</v>
      </c>
      <c r="Q142" s="83">
        <v>1171</v>
      </c>
      <c r="R142" s="83">
        <v>371</v>
      </c>
      <c r="S142" s="83">
        <v>1542</v>
      </c>
      <c r="T142" s="83">
        <v>1208</v>
      </c>
      <c r="U142" s="83">
        <v>369</v>
      </c>
      <c r="V142" s="83">
        <v>1577</v>
      </c>
      <c r="W142" s="83">
        <v>105</v>
      </c>
      <c r="X142" s="83">
        <v>86</v>
      </c>
      <c r="Y142" s="83">
        <v>191</v>
      </c>
      <c r="Z142" s="83">
        <v>112</v>
      </c>
      <c r="AA142" s="83">
        <v>31</v>
      </c>
      <c r="AB142" s="83">
        <v>143</v>
      </c>
      <c r="AC142" s="83">
        <v>37</v>
      </c>
      <c r="AD142" s="83">
        <v>-2</v>
      </c>
      <c r="AE142" s="83">
        <v>35</v>
      </c>
      <c r="AG142" s="83">
        <f>AE142</f>
        <v>35</v>
      </c>
    </row>
    <row r="143" spans="1:33" x14ac:dyDescent="0.25">
      <c r="A143" s="47">
        <v>27</v>
      </c>
      <c r="B143" s="16" t="s">
        <v>12</v>
      </c>
      <c r="C143" s="48" t="s">
        <v>8</v>
      </c>
      <c r="D143" s="49" t="str">
        <f t="shared" si="4"/>
        <v>270301</v>
      </c>
      <c r="E143" s="15">
        <f>E142+1</f>
        <v>127</v>
      </c>
      <c r="F143" s="15">
        <v>111</v>
      </c>
      <c r="G143" s="139" t="s">
        <v>155</v>
      </c>
      <c r="H143" s="83">
        <v>409</v>
      </c>
      <c r="I143" s="83">
        <v>59</v>
      </c>
      <c r="J143" s="83">
        <v>468</v>
      </c>
      <c r="K143" s="83">
        <v>420</v>
      </c>
      <c r="L143" s="83">
        <v>28</v>
      </c>
      <c r="M143" s="83">
        <v>448</v>
      </c>
      <c r="N143" s="83">
        <v>418</v>
      </c>
      <c r="O143" s="83">
        <v>27</v>
      </c>
      <c r="P143" s="83">
        <v>445</v>
      </c>
      <c r="Q143" s="83">
        <v>413</v>
      </c>
      <c r="R143" s="83">
        <v>45</v>
      </c>
      <c r="S143" s="83">
        <v>458</v>
      </c>
      <c r="T143" s="83">
        <v>414</v>
      </c>
      <c r="U143" s="83">
        <v>47</v>
      </c>
      <c r="V143" s="83">
        <v>461</v>
      </c>
      <c r="W143" s="83">
        <v>5</v>
      </c>
      <c r="X143" s="83">
        <v>-12</v>
      </c>
      <c r="Y143" s="83">
        <v>-7</v>
      </c>
      <c r="Z143" s="83">
        <v>-6</v>
      </c>
      <c r="AA143" s="83">
        <v>19</v>
      </c>
      <c r="AB143" s="83">
        <v>13</v>
      </c>
      <c r="AC143" s="83">
        <v>1</v>
      </c>
      <c r="AD143" s="83">
        <v>2</v>
      </c>
      <c r="AE143" s="83">
        <v>3</v>
      </c>
      <c r="AG143" s="83">
        <f>AE143</f>
        <v>3</v>
      </c>
    </row>
    <row r="144" spans="1:33" x14ac:dyDescent="0.25">
      <c r="A144" s="47">
        <v>27</v>
      </c>
      <c r="B144" s="16" t="s">
        <v>18</v>
      </c>
      <c r="C144" s="48" t="s">
        <v>8</v>
      </c>
      <c r="D144" s="49" t="str">
        <f t="shared" si="4"/>
        <v>270401</v>
      </c>
      <c r="E144" s="15">
        <f>E143+1</f>
        <v>128</v>
      </c>
      <c r="F144" s="15">
        <v>112</v>
      </c>
      <c r="G144" s="139" t="s">
        <v>156</v>
      </c>
      <c r="H144" s="83">
        <v>119</v>
      </c>
      <c r="I144" s="83">
        <v>9</v>
      </c>
      <c r="J144" s="83">
        <v>128</v>
      </c>
      <c r="K144" s="83">
        <v>112</v>
      </c>
      <c r="L144" s="83">
        <v>7</v>
      </c>
      <c r="M144" s="83">
        <v>119</v>
      </c>
      <c r="N144" s="83">
        <v>108</v>
      </c>
      <c r="O144" s="83">
        <v>7</v>
      </c>
      <c r="P144" s="83">
        <v>115</v>
      </c>
      <c r="Q144" s="83">
        <v>107</v>
      </c>
      <c r="R144" s="83">
        <v>7</v>
      </c>
      <c r="S144" s="83">
        <v>114</v>
      </c>
      <c r="T144" s="83">
        <v>105</v>
      </c>
      <c r="U144" s="83">
        <v>7</v>
      </c>
      <c r="V144" s="83">
        <v>112</v>
      </c>
      <c r="W144" s="83">
        <v>-14</v>
      </c>
      <c r="X144" s="83">
        <v>-2</v>
      </c>
      <c r="Y144" s="83">
        <v>-16</v>
      </c>
      <c r="Z144" s="83">
        <v>-7</v>
      </c>
      <c r="AA144" s="83">
        <v>0</v>
      </c>
      <c r="AB144" s="83">
        <v>-7</v>
      </c>
      <c r="AC144" s="83">
        <v>-2</v>
      </c>
      <c r="AD144" s="83">
        <v>0</v>
      </c>
      <c r="AE144" s="83">
        <v>-2</v>
      </c>
      <c r="AG144" s="83">
        <f>AE144</f>
        <v>-2</v>
      </c>
    </row>
    <row r="145" spans="1:33" x14ac:dyDescent="0.25">
      <c r="A145" s="47">
        <v>27</v>
      </c>
      <c r="B145" s="16" t="s">
        <v>49</v>
      </c>
      <c r="C145" s="48" t="s">
        <v>8</v>
      </c>
      <c r="D145" s="49" t="str">
        <f t="shared" si="4"/>
        <v>270501</v>
      </c>
      <c r="E145" s="15">
        <f>E144+1</f>
        <v>129</v>
      </c>
      <c r="F145" s="15">
        <v>113</v>
      </c>
      <c r="G145" s="150" t="s">
        <v>157</v>
      </c>
      <c r="H145" s="83">
        <v>5</v>
      </c>
      <c r="I145" s="83">
        <v>1</v>
      </c>
      <c r="J145" s="83">
        <v>6</v>
      </c>
      <c r="K145" s="83">
        <v>3</v>
      </c>
      <c r="L145" s="83">
        <v>1</v>
      </c>
      <c r="M145" s="83">
        <v>4</v>
      </c>
      <c r="N145" s="83">
        <v>2</v>
      </c>
      <c r="O145" s="83">
        <v>1</v>
      </c>
      <c r="P145" s="83">
        <v>3</v>
      </c>
      <c r="Q145" s="83">
        <v>2</v>
      </c>
      <c r="R145" s="83">
        <v>1</v>
      </c>
      <c r="S145" s="83">
        <v>3</v>
      </c>
      <c r="T145" s="83">
        <v>2</v>
      </c>
      <c r="U145" s="83">
        <v>1</v>
      </c>
      <c r="V145" s="83">
        <v>3</v>
      </c>
      <c r="W145" s="83">
        <v>-3</v>
      </c>
      <c r="X145" s="83">
        <v>0</v>
      </c>
      <c r="Y145" s="83">
        <v>-3</v>
      </c>
      <c r="Z145" s="83">
        <v>-1</v>
      </c>
      <c r="AA145" s="83">
        <v>0</v>
      </c>
      <c r="AB145" s="83">
        <v>-1</v>
      </c>
      <c r="AC145" s="83">
        <v>0</v>
      </c>
      <c r="AD145" s="83">
        <v>0</v>
      </c>
      <c r="AE145" s="83">
        <v>0</v>
      </c>
      <c r="AG145" s="83">
        <f>AE145</f>
        <v>0</v>
      </c>
    </row>
    <row r="146" spans="1:33" ht="15.75" thickBot="1" x14ac:dyDescent="0.3">
      <c r="A146" s="50">
        <v>27</v>
      </c>
      <c r="B146" s="19" t="s">
        <v>22</v>
      </c>
      <c r="C146" s="51" t="s">
        <v>8</v>
      </c>
      <c r="D146" s="52" t="str">
        <f t="shared" si="4"/>
        <v>270701</v>
      </c>
      <c r="E146" s="18">
        <f>E145+1</f>
        <v>130</v>
      </c>
      <c r="F146" s="18">
        <v>114</v>
      </c>
      <c r="G146" s="140" t="s">
        <v>158</v>
      </c>
      <c r="H146" s="83">
        <v>72</v>
      </c>
      <c r="I146" s="83">
        <v>8</v>
      </c>
      <c r="J146" s="83">
        <v>80</v>
      </c>
      <c r="K146" s="83">
        <v>81</v>
      </c>
      <c r="L146" s="83">
        <v>1</v>
      </c>
      <c r="M146" s="83">
        <v>82</v>
      </c>
      <c r="N146" s="83">
        <v>82</v>
      </c>
      <c r="O146" s="83">
        <v>1</v>
      </c>
      <c r="P146" s="83">
        <v>83</v>
      </c>
      <c r="Q146" s="83">
        <v>84</v>
      </c>
      <c r="R146" s="83">
        <v>1</v>
      </c>
      <c r="S146" s="83">
        <v>85</v>
      </c>
      <c r="T146" s="83">
        <v>87</v>
      </c>
      <c r="U146" s="83">
        <v>1</v>
      </c>
      <c r="V146" s="83">
        <v>88</v>
      </c>
      <c r="W146" s="83">
        <v>15</v>
      </c>
      <c r="X146" s="83">
        <v>-7</v>
      </c>
      <c r="Y146" s="83">
        <v>8</v>
      </c>
      <c r="Z146" s="83">
        <v>6</v>
      </c>
      <c r="AA146" s="83">
        <v>0</v>
      </c>
      <c r="AB146" s="83">
        <v>6</v>
      </c>
      <c r="AC146" s="83">
        <v>3</v>
      </c>
      <c r="AD146" s="83">
        <v>0</v>
      </c>
      <c r="AE146" s="83">
        <v>3</v>
      </c>
      <c r="AG146" s="83">
        <f>AE146</f>
        <v>3</v>
      </c>
    </row>
    <row r="147" spans="1:33" ht="15.75" thickBot="1" x14ac:dyDescent="0.3">
      <c r="A147" s="8"/>
      <c r="B147" s="43"/>
      <c r="C147" s="43"/>
      <c r="D147" s="11" t="str">
        <f t="shared" si="4"/>
        <v/>
      </c>
      <c r="E147" s="9" t="s">
        <v>159</v>
      </c>
      <c r="F147" s="9" t="s">
        <v>159</v>
      </c>
      <c r="G147" s="10"/>
      <c r="H147" s="115">
        <v>20742</v>
      </c>
      <c r="I147" s="81">
        <v>2994</v>
      </c>
      <c r="J147" s="82">
        <v>23736</v>
      </c>
      <c r="K147" s="115">
        <v>21545</v>
      </c>
      <c r="L147" s="81">
        <v>2063</v>
      </c>
      <c r="M147" s="82">
        <v>23608</v>
      </c>
      <c r="N147" s="115">
        <v>21602</v>
      </c>
      <c r="O147" s="81">
        <v>2099</v>
      </c>
      <c r="P147" s="82">
        <v>23701</v>
      </c>
      <c r="Q147" s="115">
        <v>21748</v>
      </c>
      <c r="R147" s="81">
        <v>1866</v>
      </c>
      <c r="S147" s="82">
        <v>23614</v>
      </c>
      <c r="T147" s="115">
        <v>21702</v>
      </c>
      <c r="U147" s="81">
        <v>2130</v>
      </c>
      <c r="V147" s="82">
        <v>23832</v>
      </c>
      <c r="W147" s="115">
        <v>960</v>
      </c>
      <c r="X147" s="81">
        <v>-864</v>
      </c>
      <c r="Y147" s="82">
        <v>96</v>
      </c>
      <c r="Z147" s="115">
        <v>157</v>
      </c>
      <c r="AA147" s="81">
        <v>67</v>
      </c>
      <c r="AB147" s="82">
        <v>224</v>
      </c>
      <c r="AC147" s="115">
        <v>-46</v>
      </c>
      <c r="AD147" s="81">
        <v>264</v>
      </c>
      <c r="AE147" s="82">
        <v>218</v>
      </c>
      <c r="AG147" s="82">
        <f>AE147</f>
        <v>218</v>
      </c>
    </row>
    <row r="148" spans="1:33" x14ac:dyDescent="0.25">
      <c r="A148" s="44">
        <v>28</v>
      </c>
      <c r="B148" s="13" t="s">
        <v>8</v>
      </c>
      <c r="C148" s="45" t="s">
        <v>8</v>
      </c>
      <c r="D148" s="46" t="str">
        <f t="shared" si="4"/>
        <v>280101</v>
      </c>
      <c r="E148" s="12">
        <f>E146+1</f>
        <v>131</v>
      </c>
      <c r="F148" s="12">
        <v>115</v>
      </c>
      <c r="G148" s="153" t="s">
        <v>160</v>
      </c>
      <c r="H148" s="83">
        <v>632</v>
      </c>
      <c r="I148" s="83">
        <v>70</v>
      </c>
      <c r="J148" s="83">
        <v>702</v>
      </c>
      <c r="K148" s="83">
        <v>624</v>
      </c>
      <c r="L148" s="83">
        <v>51</v>
      </c>
      <c r="M148" s="83">
        <v>675</v>
      </c>
      <c r="N148" s="83">
        <v>617</v>
      </c>
      <c r="O148" s="83">
        <v>50</v>
      </c>
      <c r="P148" s="83">
        <v>667</v>
      </c>
      <c r="Q148" s="83">
        <v>611</v>
      </c>
      <c r="R148" s="83">
        <v>58</v>
      </c>
      <c r="S148" s="83">
        <v>669</v>
      </c>
      <c r="T148" s="83">
        <v>608</v>
      </c>
      <c r="U148" s="83">
        <v>67</v>
      </c>
      <c r="V148" s="83">
        <v>675</v>
      </c>
      <c r="W148" s="83">
        <v>-24</v>
      </c>
      <c r="X148" s="83">
        <v>-3</v>
      </c>
      <c r="Y148" s="83">
        <v>-27</v>
      </c>
      <c r="Z148" s="83">
        <v>-16</v>
      </c>
      <c r="AA148" s="83">
        <v>16</v>
      </c>
      <c r="AB148" s="83">
        <v>0</v>
      </c>
      <c r="AC148" s="83">
        <v>-3</v>
      </c>
      <c r="AD148" s="83">
        <v>9</v>
      </c>
      <c r="AE148" s="83">
        <v>6</v>
      </c>
      <c r="AG148" s="83">
        <f>AE148</f>
        <v>6</v>
      </c>
    </row>
    <row r="149" spans="1:33" x14ac:dyDescent="0.25">
      <c r="A149" s="47">
        <v>28</v>
      </c>
      <c r="B149" s="16" t="s">
        <v>8</v>
      </c>
      <c r="C149" s="48" t="s">
        <v>10</v>
      </c>
      <c r="D149" s="49" t="str">
        <f t="shared" si="4"/>
        <v>280102</v>
      </c>
      <c r="E149" s="15">
        <f>E148+1</f>
        <v>132</v>
      </c>
      <c r="F149" s="15">
        <v>116</v>
      </c>
      <c r="G149" s="143" t="s">
        <v>161</v>
      </c>
      <c r="H149" s="83">
        <v>603</v>
      </c>
      <c r="I149" s="83">
        <v>20</v>
      </c>
      <c r="J149" s="83">
        <v>623</v>
      </c>
      <c r="K149" s="83">
        <v>596</v>
      </c>
      <c r="L149" s="83">
        <v>18</v>
      </c>
      <c r="M149" s="83">
        <v>614</v>
      </c>
      <c r="N149" s="83">
        <v>593</v>
      </c>
      <c r="O149" s="83">
        <v>22</v>
      </c>
      <c r="P149" s="83">
        <v>615</v>
      </c>
      <c r="Q149" s="83">
        <v>593</v>
      </c>
      <c r="R149" s="83">
        <v>20</v>
      </c>
      <c r="S149" s="83">
        <v>613</v>
      </c>
      <c r="T149" s="83">
        <v>592</v>
      </c>
      <c r="U149" s="83">
        <v>19</v>
      </c>
      <c r="V149" s="83">
        <v>611</v>
      </c>
      <c r="W149" s="83">
        <v>-11</v>
      </c>
      <c r="X149" s="83">
        <v>-1</v>
      </c>
      <c r="Y149" s="83">
        <v>-12</v>
      </c>
      <c r="Z149" s="83">
        <v>-4</v>
      </c>
      <c r="AA149" s="83">
        <v>1</v>
      </c>
      <c r="AB149" s="83">
        <v>-3</v>
      </c>
      <c r="AC149" s="83">
        <v>-1</v>
      </c>
      <c r="AD149" s="83">
        <v>-1</v>
      </c>
      <c r="AE149" s="83">
        <v>-2</v>
      </c>
      <c r="AG149" s="83">
        <f>AE149</f>
        <v>-2</v>
      </c>
    </row>
    <row r="150" spans="1:33" x14ac:dyDescent="0.25">
      <c r="A150" s="47">
        <v>28</v>
      </c>
      <c r="B150" s="53" t="s">
        <v>8</v>
      </c>
      <c r="C150" s="48" t="s">
        <v>12</v>
      </c>
      <c r="D150" s="49" t="str">
        <f t="shared" si="4"/>
        <v>280103</v>
      </c>
      <c r="E150" s="15">
        <f t="shared" ref="E150:E170" si="7">E149+1</f>
        <v>133</v>
      </c>
      <c r="F150" s="15">
        <v>117</v>
      </c>
      <c r="G150" s="143" t="s">
        <v>162</v>
      </c>
      <c r="H150" s="83">
        <v>172</v>
      </c>
      <c r="I150" s="83">
        <v>8</v>
      </c>
      <c r="J150" s="83">
        <v>180</v>
      </c>
      <c r="K150" s="83">
        <v>177</v>
      </c>
      <c r="L150" s="83">
        <v>6</v>
      </c>
      <c r="M150" s="83">
        <v>183</v>
      </c>
      <c r="N150" s="83">
        <v>174</v>
      </c>
      <c r="O150" s="83">
        <v>6</v>
      </c>
      <c r="P150" s="83">
        <v>180</v>
      </c>
      <c r="Q150" s="83">
        <v>168</v>
      </c>
      <c r="R150" s="83">
        <v>5</v>
      </c>
      <c r="S150" s="83">
        <v>173</v>
      </c>
      <c r="T150" s="83">
        <v>175</v>
      </c>
      <c r="U150" s="83">
        <v>5</v>
      </c>
      <c r="V150" s="83">
        <v>180</v>
      </c>
      <c r="W150" s="83">
        <v>3</v>
      </c>
      <c r="X150" s="83">
        <v>-3</v>
      </c>
      <c r="Y150" s="83">
        <v>0</v>
      </c>
      <c r="Z150" s="83">
        <v>-2</v>
      </c>
      <c r="AA150" s="83">
        <v>-1</v>
      </c>
      <c r="AB150" s="83">
        <v>-3</v>
      </c>
      <c r="AC150" s="83">
        <v>7</v>
      </c>
      <c r="AD150" s="83">
        <v>0</v>
      </c>
      <c r="AE150" s="83">
        <v>7</v>
      </c>
      <c r="AG150" s="83">
        <f>AE150</f>
        <v>7</v>
      </c>
    </row>
    <row r="151" spans="1:33" x14ac:dyDescent="0.25">
      <c r="A151" s="47">
        <v>28</v>
      </c>
      <c r="B151" s="16" t="s">
        <v>8</v>
      </c>
      <c r="C151" s="48" t="s">
        <v>18</v>
      </c>
      <c r="D151" s="49" t="str">
        <f t="shared" si="4"/>
        <v>280104</v>
      </c>
      <c r="E151" s="15">
        <f t="shared" si="7"/>
        <v>134</v>
      </c>
      <c r="F151" s="15">
        <v>118</v>
      </c>
      <c r="G151" s="143" t="s">
        <v>163</v>
      </c>
      <c r="H151" s="83">
        <v>892</v>
      </c>
      <c r="I151" s="83">
        <v>100</v>
      </c>
      <c r="J151" s="83">
        <v>992</v>
      </c>
      <c r="K151" s="83">
        <v>861</v>
      </c>
      <c r="L151" s="83">
        <v>11</v>
      </c>
      <c r="M151" s="83">
        <v>872</v>
      </c>
      <c r="N151" s="83">
        <v>881</v>
      </c>
      <c r="O151" s="83">
        <v>60</v>
      </c>
      <c r="P151" s="83">
        <v>941</v>
      </c>
      <c r="Q151" s="83">
        <v>918</v>
      </c>
      <c r="R151" s="83">
        <v>10</v>
      </c>
      <c r="S151" s="83">
        <v>928</v>
      </c>
      <c r="T151" s="83">
        <v>888</v>
      </c>
      <c r="U151" s="83">
        <v>56</v>
      </c>
      <c r="V151" s="83">
        <v>944</v>
      </c>
      <c r="W151" s="83">
        <v>-4</v>
      </c>
      <c r="X151" s="83">
        <v>-44</v>
      </c>
      <c r="Y151" s="83">
        <v>-48</v>
      </c>
      <c r="Z151" s="83">
        <v>27</v>
      </c>
      <c r="AA151" s="83">
        <v>45</v>
      </c>
      <c r="AB151" s="83">
        <v>72</v>
      </c>
      <c r="AC151" s="83">
        <v>-30</v>
      </c>
      <c r="AD151" s="83">
        <v>46</v>
      </c>
      <c r="AE151" s="83">
        <v>16</v>
      </c>
      <c r="AG151" s="83">
        <f>AE151</f>
        <v>16</v>
      </c>
    </row>
    <row r="152" spans="1:33" x14ac:dyDescent="0.25">
      <c r="A152" s="47">
        <v>28</v>
      </c>
      <c r="B152" s="53" t="s">
        <v>8</v>
      </c>
      <c r="C152" s="48" t="s">
        <v>49</v>
      </c>
      <c r="D152" s="49" t="str">
        <f t="shared" si="4"/>
        <v>280105</v>
      </c>
      <c r="E152" s="15">
        <f t="shared" si="7"/>
        <v>135</v>
      </c>
      <c r="F152" s="15">
        <v>119</v>
      </c>
      <c r="G152" s="143" t="s">
        <v>164</v>
      </c>
      <c r="H152" s="83">
        <v>566</v>
      </c>
      <c r="I152" s="83">
        <v>118</v>
      </c>
      <c r="J152" s="83">
        <v>684</v>
      </c>
      <c r="K152" s="83">
        <v>569</v>
      </c>
      <c r="L152" s="83">
        <v>102</v>
      </c>
      <c r="M152" s="83">
        <v>671</v>
      </c>
      <c r="N152" s="83">
        <v>573</v>
      </c>
      <c r="O152" s="83">
        <v>130</v>
      </c>
      <c r="P152" s="83">
        <v>703</v>
      </c>
      <c r="Q152" s="83">
        <v>601</v>
      </c>
      <c r="R152" s="83">
        <v>88</v>
      </c>
      <c r="S152" s="83">
        <v>689</v>
      </c>
      <c r="T152" s="83">
        <v>559</v>
      </c>
      <c r="U152" s="83">
        <v>97</v>
      </c>
      <c r="V152" s="83">
        <v>656</v>
      </c>
      <c r="W152" s="83">
        <v>-7</v>
      </c>
      <c r="X152" s="83">
        <v>-21</v>
      </c>
      <c r="Y152" s="83">
        <v>-28</v>
      </c>
      <c r="Z152" s="83">
        <v>-10</v>
      </c>
      <c r="AA152" s="83">
        <v>-5</v>
      </c>
      <c r="AB152" s="83">
        <v>-15</v>
      </c>
      <c r="AC152" s="83">
        <v>-42</v>
      </c>
      <c r="AD152" s="83">
        <v>9</v>
      </c>
      <c r="AE152" s="83">
        <v>-33</v>
      </c>
      <c r="AG152" s="83">
        <f>AE152</f>
        <v>-33</v>
      </c>
    </row>
    <row r="153" spans="1:33" x14ac:dyDescent="0.25">
      <c r="A153" s="47">
        <v>28</v>
      </c>
      <c r="B153" s="16" t="s">
        <v>8</v>
      </c>
      <c r="C153" s="48" t="s">
        <v>20</v>
      </c>
      <c r="D153" s="49" t="str">
        <f t="shared" si="4"/>
        <v>280106</v>
      </c>
      <c r="E153" s="17">
        <f t="shared" si="7"/>
        <v>136</v>
      </c>
      <c r="F153" s="15">
        <v>120</v>
      </c>
      <c r="G153" s="143" t="s">
        <v>165</v>
      </c>
      <c r="H153" s="83">
        <v>702</v>
      </c>
      <c r="I153" s="83">
        <v>87</v>
      </c>
      <c r="J153" s="83">
        <v>789</v>
      </c>
      <c r="K153" s="83">
        <v>695</v>
      </c>
      <c r="L153" s="83">
        <v>93</v>
      </c>
      <c r="M153" s="83">
        <v>788</v>
      </c>
      <c r="N153" s="83">
        <v>687</v>
      </c>
      <c r="O153" s="83">
        <v>90</v>
      </c>
      <c r="P153" s="83">
        <v>777</v>
      </c>
      <c r="Q153" s="83">
        <v>712</v>
      </c>
      <c r="R153" s="83">
        <v>83</v>
      </c>
      <c r="S153" s="83">
        <v>795</v>
      </c>
      <c r="T153" s="83">
        <v>715</v>
      </c>
      <c r="U153" s="83">
        <v>82</v>
      </c>
      <c r="V153" s="83">
        <v>797</v>
      </c>
      <c r="W153" s="83">
        <v>13</v>
      </c>
      <c r="X153" s="83">
        <v>-5</v>
      </c>
      <c r="Y153" s="83">
        <v>8</v>
      </c>
      <c r="Z153" s="83">
        <v>20</v>
      </c>
      <c r="AA153" s="83">
        <v>-11</v>
      </c>
      <c r="AB153" s="83">
        <v>9</v>
      </c>
      <c r="AC153" s="83">
        <v>3</v>
      </c>
      <c r="AD153" s="83">
        <v>-1</v>
      </c>
      <c r="AE153" s="83">
        <v>2</v>
      </c>
      <c r="AG153" s="83">
        <f>AE153</f>
        <v>2</v>
      </c>
    </row>
    <row r="154" spans="1:33" x14ac:dyDescent="0.25">
      <c r="A154" s="54">
        <v>28</v>
      </c>
      <c r="B154" s="53" t="s">
        <v>8</v>
      </c>
      <c r="C154" s="31" t="s">
        <v>22</v>
      </c>
      <c r="D154" s="32" t="str">
        <f t="shared" ref="D154:D224" si="8">CONCATENATE(A154,B154,C154)</f>
        <v>280107</v>
      </c>
      <c r="E154" s="15">
        <f t="shared" si="7"/>
        <v>137</v>
      </c>
      <c r="F154" s="15">
        <v>121</v>
      </c>
      <c r="G154" s="143" t="s">
        <v>166</v>
      </c>
      <c r="H154" s="83">
        <v>1371</v>
      </c>
      <c r="I154" s="83">
        <v>171</v>
      </c>
      <c r="J154" s="83">
        <v>1542</v>
      </c>
      <c r="K154" s="83">
        <v>1352</v>
      </c>
      <c r="L154" s="83">
        <v>125</v>
      </c>
      <c r="M154" s="83">
        <v>1477</v>
      </c>
      <c r="N154" s="83">
        <v>1356</v>
      </c>
      <c r="O154" s="83">
        <v>152</v>
      </c>
      <c r="P154" s="83">
        <v>1508</v>
      </c>
      <c r="Q154" s="83">
        <v>1356</v>
      </c>
      <c r="R154" s="83">
        <v>153</v>
      </c>
      <c r="S154" s="83">
        <v>1509</v>
      </c>
      <c r="T154" s="83">
        <v>1359</v>
      </c>
      <c r="U154" s="83">
        <v>173</v>
      </c>
      <c r="V154" s="83">
        <v>1532</v>
      </c>
      <c r="W154" s="83">
        <v>-12</v>
      </c>
      <c r="X154" s="83">
        <v>2</v>
      </c>
      <c r="Y154" s="83">
        <v>-10</v>
      </c>
      <c r="Z154" s="83">
        <v>7</v>
      </c>
      <c r="AA154" s="83">
        <v>48</v>
      </c>
      <c r="AB154" s="83">
        <v>55</v>
      </c>
      <c r="AC154" s="83">
        <v>3</v>
      </c>
      <c r="AD154" s="83">
        <v>20</v>
      </c>
      <c r="AE154" s="83">
        <v>23</v>
      </c>
      <c r="AG154" s="83">
        <f>AE154</f>
        <v>23</v>
      </c>
    </row>
    <row r="155" spans="1:33" x14ac:dyDescent="0.25">
      <c r="A155" s="47">
        <v>28</v>
      </c>
      <c r="B155" s="16" t="s">
        <v>8</v>
      </c>
      <c r="C155" s="48" t="s">
        <v>24</v>
      </c>
      <c r="D155" s="49" t="str">
        <f t="shared" si="8"/>
        <v>280108</v>
      </c>
      <c r="E155" s="15">
        <f t="shared" si="7"/>
        <v>138</v>
      </c>
      <c r="F155" s="15">
        <v>122</v>
      </c>
      <c r="G155" s="143" t="s">
        <v>167</v>
      </c>
      <c r="H155" s="83">
        <v>4034</v>
      </c>
      <c r="I155" s="83">
        <v>1306</v>
      </c>
      <c r="J155" s="83">
        <v>5340</v>
      </c>
      <c r="K155" s="83">
        <v>4737</v>
      </c>
      <c r="L155" s="83">
        <v>743</v>
      </c>
      <c r="M155" s="83">
        <v>5480</v>
      </c>
      <c r="N155" s="83">
        <v>4778</v>
      </c>
      <c r="O155" s="83">
        <v>600</v>
      </c>
      <c r="P155" s="83">
        <v>5378</v>
      </c>
      <c r="Q155" s="83">
        <v>4766</v>
      </c>
      <c r="R155" s="83">
        <v>531</v>
      </c>
      <c r="S155" s="83">
        <v>5297</v>
      </c>
      <c r="T155" s="83">
        <v>4788</v>
      </c>
      <c r="U155" s="83">
        <v>658</v>
      </c>
      <c r="V155" s="83">
        <v>5446</v>
      </c>
      <c r="W155" s="83">
        <v>754</v>
      </c>
      <c r="X155" s="83">
        <v>-648</v>
      </c>
      <c r="Y155" s="83">
        <v>106</v>
      </c>
      <c r="Z155" s="83">
        <v>51</v>
      </c>
      <c r="AA155" s="83">
        <v>-85</v>
      </c>
      <c r="AB155" s="83">
        <v>-34</v>
      </c>
      <c r="AC155" s="83">
        <v>22</v>
      </c>
      <c r="AD155" s="83">
        <v>127</v>
      </c>
      <c r="AE155" s="83">
        <v>149</v>
      </c>
      <c r="AG155" s="83">
        <f>AE155</f>
        <v>149</v>
      </c>
    </row>
    <row r="156" spans="1:33" x14ac:dyDescent="0.25">
      <c r="A156" s="47">
        <v>28</v>
      </c>
      <c r="B156" s="53" t="s">
        <v>8</v>
      </c>
      <c r="C156" s="48" t="s">
        <v>60</v>
      </c>
      <c r="D156" s="49" t="str">
        <f t="shared" si="8"/>
        <v>280109</v>
      </c>
      <c r="E156" s="15">
        <f t="shared" si="7"/>
        <v>139</v>
      </c>
      <c r="F156" s="15">
        <v>123</v>
      </c>
      <c r="G156" s="143" t="s">
        <v>168</v>
      </c>
      <c r="H156" s="83">
        <v>360</v>
      </c>
      <c r="I156" s="83">
        <v>28</v>
      </c>
      <c r="J156" s="83">
        <v>388</v>
      </c>
      <c r="K156" s="83">
        <v>385</v>
      </c>
      <c r="L156" s="83">
        <v>57</v>
      </c>
      <c r="M156" s="83">
        <v>442</v>
      </c>
      <c r="N156" s="83">
        <v>381</v>
      </c>
      <c r="O156" s="83">
        <v>85</v>
      </c>
      <c r="P156" s="83">
        <v>466</v>
      </c>
      <c r="Q156" s="83">
        <v>395</v>
      </c>
      <c r="R156" s="83">
        <v>59</v>
      </c>
      <c r="S156" s="83">
        <v>454</v>
      </c>
      <c r="T156" s="83">
        <v>374</v>
      </c>
      <c r="U156" s="83">
        <v>64</v>
      </c>
      <c r="V156" s="83">
        <v>438</v>
      </c>
      <c r="W156" s="83">
        <v>14</v>
      </c>
      <c r="X156" s="83">
        <v>36</v>
      </c>
      <c r="Y156" s="83">
        <v>50</v>
      </c>
      <c r="Z156" s="83">
        <v>-11</v>
      </c>
      <c r="AA156" s="83">
        <v>7</v>
      </c>
      <c r="AB156" s="83">
        <v>-4</v>
      </c>
      <c r="AC156" s="83">
        <v>-21</v>
      </c>
      <c r="AD156" s="83">
        <v>5</v>
      </c>
      <c r="AE156" s="83">
        <v>-16</v>
      </c>
      <c r="AG156" s="83">
        <f>AE156</f>
        <v>-16</v>
      </c>
    </row>
    <row r="157" spans="1:33" x14ac:dyDescent="0.25">
      <c r="A157" s="47">
        <v>28</v>
      </c>
      <c r="B157" s="16" t="s">
        <v>8</v>
      </c>
      <c r="C157" s="48">
        <v>10</v>
      </c>
      <c r="D157" s="49" t="str">
        <f t="shared" si="8"/>
        <v>280110</v>
      </c>
      <c r="E157" s="15">
        <f t="shared" si="7"/>
        <v>140</v>
      </c>
      <c r="F157" s="15">
        <v>124</v>
      </c>
      <c r="G157" s="143" t="s">
        <v>169</v>
      </c>
      <c r="H157" s="83">
        <v>847</v>
      </c>
      <c r="I157" s="83">
        <v>148</v>
      </c>
      <c r="J157" s="83">
        <v>995</v>
      </c>
      <c r="K157" s="83">
        <v>891</v>
      </c>
      <c r="L157" s="83">
        <v>130</v>
      </c>
      <c r="M157" s="83">
        <v>1021</v>
      </c>
      <c r="N157" s="83">
        <v>893</v>
      </c>
      <c r="O157" s="83">
        <v>119</v>
      </c>
      <c r="P157" s="83">
        <v>1012</v>
      </c>
      <c r="Q157" s="83">
        <v>890</v>
      </c>
      <c r="R157" s="83">
        <v>117</v>
      </c>
      <c r="S157" s="83">
        <v>1007</v>
      </c>
      <c r="T157" s="83">
        <v>890</v>
      </c>
      <c r="U157" s="83">
        <v>123</v>
      </c>
      <c r="V157" s="83">
        <v>1013</v>
      </c>
      <c r="W157" s="83">
        <v>43</v>
      </c>
      <c r="X157" s="83">
        <v>-25</v>
      </c>
      <c r="Y157" s="83">
        <v>18</v>
      </c>
      <c r="Z157" s="83">
        <v>-1</v>
      </c>
      <c r="AA157" s="83">
        <v>-7</v>
      </c>
      <c r="AB157" s="83">
        <v>-8</v>
      </c>
      <c r="AC157" s="83">
        <v>0</v>
      </c>
      <c r="AD157" s="83">
        <v>6</v>
      </c>
      <c r="AE157" s="83">
        <v>6</v>
      </c>
      <c r="AG157" s="83">
        <f>AE157</f>
        <v>6</v>
      </c>
    </row>
    <row r="158" spans="1:33" x14ac:dyDescent="0.25">
      <c r="A158" s="47">
        <v>28</v>
      </c>
      <c r="B158" s="53" t="s">
        <v>8</v>
      </c>
      <c r="C158" s="48">
        <v>11</v>
      </c>
      <c r="D158" s="49" t="str">
        <f t="shared" si="8"/>
        <v>280111</v>
      </c>
      <c r="E158" s="17">
        <f t="shared" si="7"/>
        <v>141</v>
      </c>
      <c r="F158" s="15">
        <v>125</v>
      </c>
      <c r="G158" s="143" t="s">
        <v>170</v>
      </c>
      <c r="H158" s="83">
        <v>1021</v>
      </c>
      <c r="I158" s="83">
        <v>54</v>
      </c>
      <c r="J158" s="83">
        <v>1075</v>
      </c>
      <c r="K158" s="83">
        <v>963</v>
      </c>
      <c r="L158" s="83">
        <v>31</v>
      </c>
      <c r="M158" s="83">
        <v>994</v>
      </c>
      <c r="N158" s="83">
        <v>952</v>
      </c>
      <c r="O158" s="83">
        <v>135</v>
      </c>
      <c r="P158" s="83">
        <v>1087</v>
      </c>
      <c r="Q158" s="83">
        <v>954</v>
      </c>
      <c r="R158" s="83">
        <v>160</v>
      </c>
      <c r="S158" s="83">
        <v>1114</v>
      </c>
      <c r="T158" s="83">
        <v>965</v>
      </c>
      <c r="U158" s="83">
        <v>102</v>
      </c>
      <c r="V158" s="83">
        <v>1067</v>
      </c>
      <c r="W158" s="83">
        <v>-56</v>
      </c>
      <c r="X158" s="83">
        <v>48</v>
      </c>
      <c r="Y158" s="83">
        <v>-8</v>
      </c>
      <c r="Z158" s="83">
        <v>2</v>
      </c>
      <c r="AA158" s="83">
        <v>71</v>
      </c>
      <c r="AB158" s="83">
        <v>73</v>
      </c>
      <c r="AC158" s="83">
        <v>11</v>
      </c>
      <c r="AD158" s="83">
        <v>-58</v>
      </c>
      <c r="AE158" s="83">
        <v>-47</v>
      </c>
      <c r="AG158" s="83">
        <f>AE158</f>
        <v>-47</v>
      </c>
    </row>
    <row r="159" spans="1:33" x14ac:dyDescent="0.25">
      <c r="A159" s="47">
        <v>28</v>
      </c>
      <c r="B159" s="16" t="s">
        <v>8</v>
      </c>
      <c r="C159" s="48">
        <v>12</v>
      </c>
      <c r="D159" s="49" t="str">
        <f t="shared" si="8"/>
        <v>280112</v>
      </c>
      <c r="E159" s="15">
        <f t="shared" si="7"/>
        <v>142</v>
      </c>
      <c r="F159" s="15">
        <v>126</v>
      </c>
      <c r="G159" s="143" t="s">
        <v>171</v>
      </c>
      <c r="H159" s="83">
        <v>980</v>
      </c>
      <c r="I159" s="83">
        <v>137</v>
      </c>
      <c r="J159" s="83">
        <v>1117</v>
      </c>
      <c r="K159" s="83">
        <v>904</v>
      </c>
      <c r="L159" s="83">
        <v>137</v>
      </c>
      <c r="M159" s="83">
        <v>1041</v>
      </c>
      <c r="N159" s="83">
        <v>917</v>
      </c>
      <c r="O159" s="83">
        <v>108</v>
      </c>
      <c r="P159" s="83">
        <v>1025</v>
      </c>
      <c r="Q159" s="83">
        <v>920</v>
      </c>
      <c r="R159" s="83">
        <v>81</v>
      </c>
      <c r="S159" s="83">
        <v>1001</v>
      </c>
      <c r="T159" s="83">
        <v>913</v>
      </c>
      <c r="U159" s="83">
        <v>173</v>
      </c>
      <c r="V159" s="83">
        <v>1086</v>
      </c>
      <c r="W159" s="83">
        <v>-67</v>
      </c>
      <c r="X159" s="83">
        <v>36</v>
      </c>
      <c r="Y159" s="83">
        <v>-31</v>
      </c>
      <c r="Z159" s="83">
        <v>9</v>
      </c>
      <c r="AA159" s="83">
        <v>36</v>
      </c>
      <c r="AB159" s="83">
        <v>45</v>
      </c>
      <c r="AC159" s="83">
        <v>-7</v>
      </c>
      <c r="AD159" s="83">
        <v>92</v>
      </c>
      <c r="AE159" s="83">
        <v>85</v>
      </c>
      <c r="AG159" s="83">
        <f>AE159</f>
        <v>85</v>
      </c>
    </row>
    <row r="160" spans="1:33" x14ac:dyDescent="0.25">
      <c r="A160" s="47">
        <v>28</v>
      </c>
      <c r="B160" s="53" t="s">
        <v>8</v>
      </c>
      <c r="C160" s="48">
        <v>13</v>
      </c>
      <c r="D160" s="49" t="str">
        <f t="shared" si="8"/>
        <v>280113</v>
      </c>
      <c r="E160" s="15">
        <f t="shared" si="7"/>
        <v>143</v>
      </c>
      <c r="F160" s="15">
        <v>127</v>
      </c>
      <c r="G160" s="143" t="s">
        <v>172</v>
      </c>
      <c r="H160" s="83">
        <v>353</v>
      </c>
      <c r="I160" s="83">
        <v>46</v>
      </c>
      <c r="J160" s="83">
        <v>399</v>
      </c>
      <c r="K160" s="83">
        <v>349</v>
      </c>
      <c r="L160" s="83">
        <v>27</v>
      </c>
      <c r="M160" s="83">
        <v>376</v>
      </c>
      <c r="N160" s="83">
        <v>353</v>
      </c>
      <c r="O160" s="83">
        <v>37</v>
      </c>
      <c r="P160" s="83">
        <v>390</v>
      </c>
      <c r="Q160" s="83">
        <v>354</v>
      </c>
      <c r="R160" s="83">
        <v>12</v>
      </c>
      <c r="S160" s="83">
        <v>366</v>
      </c>
      <c r="T160" s="83">
        <v>348</v>
      </c>
      <c r="U160" s="83">
        <v>40</v>
      </c>
      <c r="V160" s="83">
        <v>388</v>
      </c>
      <c r="W160" s="83">
        <v>-5</v>
      </c>
      <c r="X160" s="83">
        <v>-6</v>
      </c>
      <c r="Y160" s="83">
        <v>-11</v>
      </c>
      <c r="Z160" s="83">
        <v>-1</v>
      </c>
      <c r="AA160" s="83">
        <v>13</v>
      </c>
      <c r="AB160" s="83">
        <v>12</v>
      </c>
      <c r="AC160" s="83">
        <v>-6</v>
      </c>
      <c r="AD160" s="83">
        <v>28</v>
      </c>
      <c r="AE160" s="83">
        <v>22</v>
      </c>
      <c r="AG160" s="83">
        <f>AE160</f>
        <v>22</v>
      </c>
    </row>
    <row r="161" spans="1:33" x14ac:dyDescent="0.25">
      <c r="A161" s="47">
        <v>28</v>
      </c>
      <c r="B161" s="16" t="s">
        <v>8</v>
      </c>
      <c r="C161" s="48">
        <v>14</v>
      </c>
      <c r="D161" s="49" t="str">
        <f t="shared" si="8"/>
        <v>280114</v>
      </c>
      <c r="E161" s="15">
        <f t="shared" si="7"/>
        <v>144</v>
      </c>
      <c r="F161" s="15">
        <v>128</v>
      </c>
      <c r="G161" s="143" t="s">
        <v>173</v>
      </c>
      <c r="H161" s="83">
        <v>1000</v>
      </c>
      <c r="I161" s="83">
        <v>161</v>
      </c>
      <c r="J161" s="83">
        <v>1161</v>
      </c>
      <c r="K161" s="83">
        <v>1029</v>
      </c>
      <c r="L161" s="83">
        <v>102</v>
      </c>
      <c r="M161" s="83">
        <v>1131</v>
      </c>
      <c r="N161" s="83">
        <v>1018</v>
      </c>
      <c r="O161" s="83">
        <v>89</v>
      </c>
      <c r="P161" s="83">
        <v>1107</v>
      </c>
      <c r="Q161" s="83">
        <v>1007</v>
      </c>
      <c r="R161" s="83">
        <v>69</v>
      </c>
      <c r="S161" s="83">
        <v>1076</v>
      </c>
      <c r="T161" s="83">
        <v>1014</v>
      </c>
      <c r="U161" s="83">
        <v>57</v>
      </c>
      <c r="V161" s="83">
        <v>1071</v>
      </c>
      <c r="W161" s="83">
        <v>14</v>
      </c>
      <c r="X161" s="83">
        <v>-104</v>
      </c>
      <c r="Y161" s="83">
        <v>-90</v>
      </c>
      <c r="Z161" s="83">
        <v>-15</v>
      </c>
      <c r="AA161" s="83">
        <v>-45</v>
      </c>
      <c r="AB161" s="83">
        <v>-60</v>
      </c>
      <c r="AC161" s="83">
        <v>7</v>
      </c>
      <c r="AD161" s="83">
        <v>-12</v>
      </c>
      <c r="AE161" s="83">
        <v>-5</v>
      </c>
      <c r="AG161" s="83">
        <f>AE161</f>
        <v>-5</v>
      </c>
    </row>
    <row r="162" spans="1:33" x14ac:dyDescent="0.25">
      <c r="A162" s="54">
        <v>28</v>
      </c>
      <c r="B162" s="53" t="s">
        <v>8</v>
      </c>
      <c r="C162" s="31">
        <v>15</v>
      </c>
      <c r="D162" s="32" t="str">
        <f t="shared" si="8"/>
        <v>280115</v>
      </c>
      <c r="E162" s="15">
        <f t="shared" si="7"/>
        <v>145</v>
      </c>
      <c r="F162" s="15">
        <v>129</v>
      </c>
      <c r="G162" s="143" t="s">
        <v>174</v>
      </c>
      <c r="H162" s="83">
        <v>881</v>
      </c>
      <c r="I162" s="83">
        <v>2</v>
      </c>
      <c r="J162" s="83">
        <v>883</v>
      </c>
      <c r="K162" s="83">
        <v>849</v>
      </c>
      <c r="L162" s="83">
        <v>1</v>
      </c>
      <c r="M162" s="83">
        <v>850</v>
      </c>
      <c r="N162" s="83">
        <v>861</v>
      </c>
      <c r="O162" s="83">
        <v>0</v>
      </c>
      <c r="P162" s="83">
        <v>861</v>
      </c>
      <c r="Q162" s="83">
        <v>859</v>
      </c>
      <c r="R162" s="83">
        <v>0</v>
      </c>
      <c r="S162" s="83">
        <v>859</v>
      </c>
      <c r="T162" s="83">
        <v>854</v>
      </c>
      <c r="U162" s="83">
        <v>0</v>
      </c>
      <c r="V162" s="83">
        <v>854</v>
      </c>
      <c r="W162" s="83">
        <v>-27</v>
      </c>
      <c r="X162" s="83">
        <v>-2</v>
      </c>
      <c r="Y162" s="83">
        <v>-29</v>
      </c>
      <c r="Z162" s="83">
        <v>5</v>
      </c>
      <c r="AA162" s="83">
        <v>-1</v>
      </c>
      <c r="AB162" s="83">
        <v>4</v>
      </c>
      <c r="AC162" s="83">
        <v>-5</v>
      </c>
      <c r="AD162" s="83">
        <v>0</v>
      </c>
      <c r="AE162" s="83">
        <v>-5</v>
      </c>
      <c r="AG162" s="83">
        <f>AE162</f>
        <v>-5</v>
      </c>
    </row>
    <row r="163" spans="1:33" x14ac:dyDescent="0.25">
      <c r="A163" s="47">
        <v>28</v>
      </c>
      <c r="B163" s="16" t="s">
        <v>8</v>
      </c>
      <c r="C163" s="48">
        <v>16</v>
      </c>
      <c r="D163" s="49" t="str">
        <f t="shared" si="8"/>
        <v>280116</v>
      </c>
      <c r="E163" s="17">
        <f t="shared" si="7"/>
        <v>146</v>
      </c>
      <c r="F163" s="15">
        <v>130</v>
      </c>
      <c r="G163" s="143" t="s">
        <v>175</v>
      </c>
      <c r="H163" s="83">
        <v>151</v>
      </c>
      <c r="I163" s="83">
        <v>0</v>
      </c>
      <c r="J163" s="83">
        <v>151</v>
      </c>
      <c r="K163" s="83">
        <v>146</v>
      </c>
      <c r="L163" s="83">
        <v>6</v>
      </c>
      <c r="M163" s="83">
        <v>152</v>
      </c>
      <c r="N163" s="83">
        <v>146</v>
      </c>
      <c r="O163" s="83">
        <v>6</v>
      </c>
      <c r="P163" s="83">
        <v>152</v>
      </c>
      <c r="Q163" s="83">
        <v>148</v>
      </c>
      <c r="R163" s="83">
        <v>5</v>
      </c>
      <c r="S163" s="83">
        <v>153</v>
      </c>
      <c r="T163" s="83">
        <v>148</v>
      </c>
      <c r="U163" s="83">
        <v>7</v>
      </c>
      <c r="V163" s="83">
        <v>155</v>
      </c>
      <c r="W163" s="83">
        <v>-3</v>
      </c>
      <c r="X163" s="83">
        <v>7</v>
      </c>
      <c r="Y163" s="83">
        <v>4</v>
      </c>
      <c r="Z163" s="83">
        <v>2</v>
      </c>
      <c r="AA163" s="83">
        <v>1</v>
      </c>
      <c r="AB163" s="83">
        <v>3</v>
      </c>
      <c r="AC163" s="83">
        <v>0</v>
      </c>
      <c r="AD163" s="83">
        <v>2</v>
      </c>
      <c r="AE163" s="83">
        <v>2</v>
      </c>
      <c r="AG163" s="83">
        <f>AE163</f>
        <v>2</v>
      </c>
    </row>
    <row r="164" spans="1:33" x14ac:dyDescent="0.25">
      <c r="A164" s="47">
        <v>28</v>
      </c>
      <c r="B164" s="53" t="s">
        <v>8</v>
      </c>
      <c r="C164" s="48">
        <v>17</v>
      </c>
      <c r="D164" s="49" t="str">
        <f t="shared" si="8"/>
        <v>280117</v>
      </c>
      <c r="E164" s="15">
        <f t="shared" si="7"/>
        <v>147</v>
      </c>
      <c r="F164" s="15">
        <v>131</v>
      </c>
      <c r="G164" s="143" t="s">
        <v>176</v>
      </c>
      <c r="H164" s="83">
        <v>92</v>
      </c>
      <c r="I164" s="83">
        <v>0</v>
      </c>
      <c r="J164" s="83">
        <v>92</v>
      </c>
      <c r="K164" s="83">
        <v>81</v>
      </c>
      <c r="L164" s="83">
        <v>0</v>
      </c>
      <c r="M164" s="83">
        <v>81</v>
      </c>
      <c r="N164" s="83">
        <v>102</v>
      </c>
      <c r="O164" s="83">
        <v>6</v>
      </c>
      <c r="P164" s="83">
        <v>108</v>
      </c>
      <c r="Q164" s="83">
        <v>105</v>
      </c>
      <c r="R164" s="83">
        <v>4</v>
      </c>
      <c r="S164" s="83">
        <v>109</v>
      </c>
      <c r="T164" s="83">
        <v>114</v>
      </c>
      <c r="U164" s="83">
        <v>3</v>
      </c>
      <c r="V164" s="83">
        <v>117</v>
      </c>
      <c r="W164" s="83">
        <v>22</v>
      </c>
      <c r="X164" s="83">
        <v>3</v>
      </c>
      <c r="Y164" s="83">
        <v>25</v>
      </c>
      <c r="Z164" s="83">
        <v>33</v>
      </c>
      <c r="AA164" s="83">
        <v>3</v>
      </c>
      <c r="AB164" s="83">
        <v>36</v>
      </c>
      <c r="AC164" s="83">
        <v>9</v>
      </c>
      <c r="AD164" s="83">
        <v>-1</v>
      </c>
      <c r="AE164" s="83">
        <v>8</v>
      </c>
      <c r="AG164" s="83">
        <f>AE164</f>
        <v>8</v>
      </c>
    </row>
    <row r="165" spans="1:33" x14ac:dyDescent="0.25">
      <c r="A165" s="47">
        <v>28</v>
      </c>
      <c r="B165" s="16" t="s">
        <v>10</v>
      </c>
      <c r="C165" s="48" t="s">
        <v>8</v>
      </c>
      <c r="D165" s="49" t="str">
        <f t="shared" si="8"/>
        <v>280201</v>
      </c>
      <c r="E165" s="15">
        <f t="shared" si="7"/>
        <v>148</v>
      </c>
      <c r="F165" s="15">
        <v>132</v>
      </c>
      <c r="G165" s="139" t="s">
        <v>177</v>
      </c>
      <c r="H165" s="83">
        <v>1415</v>
      </c>
      <c r="I165" s="83">
        <v>221</v>
      </c>
      <c r="J165" s="83">
        <v>1636</v>
      </c>
      <c r="K165" s="83">
        <v>1461</v>
      </c>
      <c r="L165" s="83">
        <v>169</v>
      </c>
      <c r="M165" s="83">
        <v>1630</v>
      </c>
      <c r="N165" s="83">
        <v>1452</v>
      </c>
      <c r="O165" s="83">
        <v>172</v>
      </c>
      <c r="P165" s="83">
        <v>1624</v>
      </c>
      <c r="Q165" s="83">
        <v>1459</v>
      </c>
      <c r="R165" s="83">
        <v>166</v>
      </c>
      <c r="S165" s="83">
        <v>1625</v>
      </c>
      <c r="T165" s="83">
        <v>1461</v>
      </c>
      <c r="U165" s="83">
        <v>166</v>
      </c>
      <c r="V165" s="83">
        <v>1627</v>
      </c>
      <c r="W165" s="83">
        <v>46</v>
      </c>
      <c r="X165" s="83">
        <v>-55</v>
      </c>
      <c r="Y165" s="83">
        <v>-9</v>
      </c>
      <c r="Z165" s="83">
        <v>0</v>
      </c>
      <c r="AA165" s="83">
        <v>-3</v>
      </c>
      <c r="AB165" s="83">
        <v>-3</v>
      </c>
      <c r="AC165" s="83">
        <v>2</v>
      </c>
      <c r="AD165" s="83">
        <v>0</v>
      </c>
      <c r="AE165" s="83">
        <v>2</v>
      </c>
      <c r="AG165" s="83">
        <f>AE165</f>
        <v>2</v>
      </c>
    </row>
    <row r="166" spans="1:33" x14ac:dyDescent="0.25">
      <c r="A166" s="47">
        <v>28</v>
      </c>
      <c r="B166" s="16" t="s">
        <v>12</v>
      </c>
      <c r="C166" s="48" t="s">
        <v>8</v>
      </c>
      <c r="D166" s="49" t="str">
        <f t="shared" si="8"/>
        <v>280301</v>
      </c>
      <c r="E166" s="17">
        <f>E165+1</f>
        <v>149</v>
      </c>
      <c r="F166" s="15">
        <v>133</v>
      </c>
      <c r="G166" s="139" t="s">
        <v>178</v>
      </c>
      <c r="H166" s="83">
        <v>665</v>
      </c>
      <c r="I166" s="83">
        <v>58</v>
      </c>
      <c r="J166" s="83">
        <v>723</v>
      </c>
      <c r="K166" s="83">
        <v>664</v>
      </c>
      <c r="L166" s="83">
        <v>53</v>
      </c>
      <c r="M166" s="83">
        <v>717</v>
      </c>
      <c r="N166" s="83">
        <v>674</v>
      </c>
      <c r="O166" s="83">
        <v>53</v>
      </c>
      <c r="P166" s="83">
        <v>727</v>
      </c>
      <c r="Q166" s="83">
        <v>682</v>
      </c>
      <c r="R166" s="83">
        <v>53</v>
      </c>
      <c r="S166" s="83">
        <v>735</v>
      </c>
      <c r="T166" s="83">
        <v>691</v>
      </c>
      <c r="U166" s="83">
        <v>49</v>
      </c>
      <c r="V166" s="83">
        <v>740</v>
      </c>
      <c r="W166" s="83">
        <v>26</v>
      </c>
      <c r="X166" s="83">
        <v>-9</v>
      </c>
      <c r="Y166" s="83">
        <v>17</v>
      </c>
      <c r="Z166" s="83">
        <v>27</v>
      </c>
      <c r="AA166" s="83">
        <v>-4</v>
      </c>
      <c r="AB166" s="83">
        <v>23</v>
      </c>
      <c r="AC166" s="83">
        <v>9</v>
      </c>
      <c r="AD166" s="83">
        <v>-4</v>
      </c>
      <c r="AE166" s="83">
        <v>5</v>
      </c>
      <c r="AG166" s="83">
        <f>AE166</f>
        <v>5</v>
      </c>
    </row>
    <row r="167" spans="1:33" x14ac:dyDescent="0.25">
      <c r="A167" s="47">
        <v>28</v>
      </c>
      <c r="B167" s="16" t="s">
        <v>18</v>
      </c>
      <c r="C167" s="48" t="s">
        <v>8</v>
      </c>
      <c r="D167" s="49" t="str">
        <f t="shared" si="8"/>
        <v>280401</v>
      </c>
      <c r="E167" s="15">
        <f t="shared" si="7"/>
        <v>150</v>
      </c>
      <c r="F167" s="15">
        <v>134</v>
      </c>
      <c r="G167" s="139" t="s">
        <v>179</v>
      </c>
      <c r="H167" s="83">
        <v>1009</v>
      </c>
      <c r="I167" s="83">
        <v>160</v>
      </c>
      <c r="J167" s="83">
        <v>1169</v>
      </c>
      <c r="K167" s="83">
        <v>1018</v>
      </c>
      <c r="L167" s="83">
        <v>133</v>
      </c>
      <c r="M167" s="83">
        <v>1151</v>
      </c>
      <c r="N167" s="83">
        <v>983</v>
      </c>
      <c r="O167" s="83">
        <v>120</v>
      </c>
      <c r="P167" s="83">
        <v>1103</v>
      </c>
      <c r="Q167" s="83">
        <v>1030</v>
      </c>
      <c r="R167" s="83">
        <v>131</v>
      </c>
      <c r="S167" s="83">
        <v>1161</v>
      </c>
      <c r="T167" s="83">
        <v>1041</v>
      </c>
      <c r="U167" s="83">
        <v>127</v>
      </c>
      <c r="V167" s="83">
        <v>1168</v>
      </c>
      <c r="W167" s="83">
        <v>32</v>
      </c>
      <c r="X167" s="83">
        <v>-33</v>
      </c>
      <c r="Y167" s="83">
        <v>-1</v>
      </c>
      <c r="Z167" s="83">
        <v>23</v>
      </c>
      <c r="AA167" s="83">
        <v>-6</v>
      </c>
      <c r="AB167" s="83">
        <v>17</v>
      </c>
      <c r="AC167" s="83">
        <v>11</v>
      </c>
      <c r="AD167" s="83">
        <v>-4</v>
      </c>
      <c r="AE167" s="83">
        <v>7</v>
      </c>
      <c r="AG167" s="83">
        <f>AE167</f>
        <v>7</v>
      </c>
    </row>
    <row r="168" spans="1:33" x14ac:dyDescent="0.25">
      <c r="A168" s="47">
        <v>28</v>
      </c>
      <c r="B168" s="16" t="s">
        <v>49</v>
      </c>
      <c r="C168" s="48" t="s">
        <v>8</v>
      </c>
      <c r="D168" s="49" t="str">
        <f t="shared" si="8"/>
        <v>280501</v>
      </c>
      <c r="E168" s="15">
        <f t="shared" si="7"/>
        <v>151</v>
      </c>
      <c r="F168" s="15">
        <v>135</v>
      </c>
      <c r="G168" s="139" t="s">
        <v>180</v>
      </c>
      <c r="H168" s="83">
        <v>588</v>
      </c>
      <c r="I168" s="83">
        <v>52</v>
      </c>
      <c r="J168" s="83">
        <v>640</v>
      </c>
      <c r="K168" s="83">
        <v>640</v>
      </c>
      <c r="L168" s="83">
        <v>25</v>
      </c>
      <c r="M168" s="83">
        <v>665</v>
      </c>
      <c r="N168" s="83">
        <v>642</v>
      </c>
      <c r="O168" s="83">
        <v>24</v>
      </c>
      <c r="P168" s="83">
        <v>666</v>
      </c>
      <c r="Q168" s="83">
        <v>642</v>
      </c>
      <c r="R168" s="83">
        <v>24</v>
      </c>
      <c r="S168" s="83">
        <v>666</v>
      </c>
      <c r="T168" s="83">
        <v>642</v>
      </c>
      <c r="U168" s="83">
        <v>24</v>
      </c>
      <c r="V168" s="83">
        <v>666</v>
      </c>
      <c r="W168" s="83">
        <v>54</v>
      </c>
      <c r="X168" s="83">
        <v>-28</v>
      </c>
      <c r="Y168" s="83">
        <v>26</v>
      </c>
      <c r="Z168" s="83">
        <v>2</v>
      </c>
      <c r="AA168" s="83">
        <v>-1</v>
      </c>
      <c r="AB168" s="83">
        <v>1</v>
      </c>
      <c r="AC168" s="83">
        <v>0</v>
      </c>
      <c r="AD168" s="83">
        <v>0</v>
      </c>
      <c r="AE168" s="83">
        <v>0</v>
      </c>
      <c r="AG168" s="83">
        <f>AE168</f>
        <v>0</v>
      </c>
    </row>
    <row r="169" spans="1:33" x14ac:dyDescent="0.25">
      <c r="A169" s="47">
        <v>28</v>
      </c>
      <c r="B169" s="16" t="s">
        <v>20</v>
      </c>
      <c r="C169" s="48" t="s">
        <v>8</v>
      </c>
      <c r="D169" s="49" t="str">
        <f t="shared" si="8"/>
        <v>280601</v>
      </c>
      <c r="E169" s="17">
        <f t="shared" si="7"/>
        <v>152</v>
      </c>
      <c r="F169" s="15">
        <v>136</v>
      </c>
      <c r="G169" s="139" t="s">
        <v>181</v>
      </c>
      <c r="H169" s="83">
        <v>1371</v>
      </c>
      <c r="I169" s="83">
        <v>33</v>
      </c>
      <c r="J169" s="83">
        <v>1404</v>
      </c>
      <c r="K169" s="83">
        <v>1406</v>
      </c>
      <c r="L169" s="83">
        <v>32</v>
      </c>
      <c r="M169" s="83">
        <v>1438</v>
      </c>
      <c r="N169" s="83">
        <v>1426</v>
      </c>
      <c r="O169" s="83">
        <v>23</v>
      </c>
      <c r="P169" s="83">
        <v>1449</v>
      </c>
      <c r="Q169" s="83">
        <v>1442</v>
      </c>
      <c r="R169" s="83">
        <v>25</v>
      </c>
      <c r="S169" s="83">
        <v>1467</v>
      </c>
      <c r="T169" s="83">
        <v>1425</v>
      </c>
      <c r="U169" s="83">
        <v>25</v>
      </c>
      <c r="V169" s="83">
        <v>1450</v>
      </c>
      <c r="W169" s="83">
        <v>54</v>
      </c>
      <c r="X169" s="83">
        <v>-8</v>
      </c>
      <c r="Y169" s="83">
        <v>46</v>
      </c>
      <c r="Z169" s="83">
        <v>19</v>
      </c>
      <c r="AA169" s="83">
        <v>-7</v>
      </c>
      <c r="AB169" s="83">
        <v>12</v>
      </c>
      <c r="AC169" s="83">
        <v>-17</v>
      </c>
      <c r="AD169" s="83">
        <v>0</v>
      </c>
      <c r="AE169" s="83">
        <v>-17</v>
      </c>
      <c r="AG169" s="83">
        <f>AE169</f>
        <v>-17</v>
      </c>
    </row>
    <row r="170" spans="1:33" x14ac:dyDescent="0.25">
      <c r="A170" s="47">
        <v>28</v>
      </c>
      <c r="B170" s="16" t="s">
        <v>22</v>
      </c>
      <c r="C170" s="48" t="s">
        <v>8</v>
      </c>
      <c r="D170" s="49" t="str">
        <f t="shared" si="8"/>
        <v>280701</v>
      </c>
      <c r="E170" s="15">
        <f t="shared" si="7"/>
        <v>153</v>
      </c>
      <c r="F170" s="15">
        <v>137</v>
      </c>
      <c r="G170" s="139" t="s">
        <v>182</v>
      </c>
      <c r="H170" s="83">
        <v>959</v>
      </c>
      <c r="I170" s="83">
        <v>7</v>
      </c>
      <c r="J170" s="83">
        <v>966</v>
      </c>
      <c r="K170" s="83">
        <v>1053</v>
      </c>
      <c r="L170" s="83">
        <v>3</v>
      </c>
      <c r="M170" s="83">
        <v>1056</v>
      </c>
      <c r="N170" s="83">
        <v>1052</v>
      </c>
      <c r="O170" s="83">
        <v>3</v>
      </c>
      <c r="P170" s="83">
        <v>1055</v>
      </c>
      <c r="Q170" s="83">
        <v>1052</v>
      </c>
      <c r="R170" s="83">
        <v>3</v>
      </c>
      <c r="S170" s="83">
        <v>1055</v>
      </c>
      <c r="T170" s="83">
        <v>1055</v>
      </c>
      <c r="U170" s="83">
        <v>4</v>
      </c>
      <c r="V170" s="83">
        <v>1059</v>
      </c>
      <c r="W170" s="83">
        <v>96</v>
      </c>
      <c r="X170" s="83">
        <v>-3</v>
      </c>
      <c r="Y170" s="83">
        <v>93</v>
      </c>
      <c r="Z170" s="83">
        <v>2</v>
      </c>
      <c r="AA170" s="83">
        <v>1</v>
      </c>
      <c r="AB170" s="83">
        <v>3</v>
      </c>
      <c r="AC170" s="83">
        <v>3</v>
      </c>
      <c r="AD170" s="83">
        <v>1</v>
      </c>
      <c r="AE170" s="83">
        <v>4</v>
      </c>
      <c r="AG170" s="83">
        <f>AE170</f>
        <v>4</v>
      </c>
    </row>
    <row r="171" spans="1:33" x14ac:dyDescent="0.25">
      <c r="A171" s="47">
        <v>28</v>
      </c>
      <c r="B171" s="16" t="s">
        <v>24</v>
      </c>
      <c r="C171" s="48" t="s">
        <v>8</v>
      </c>
      <c r="D171" s="49" t="str">
        <f>CONCATENATE(A171,B171,C171)</f>
        <v>280801</v>
      </c>
      <c r="E171" s="15">
        <f>E170+1</f>
        <v>154</v>
      </c>
      <c r="F171" s="15">
        <v>138</v>
      </c>
      <c r="G171" s="139" t="s">
        <v>183</v>
      </c>
      <c r="H171" s="83">
        <v>78</v>
      </c>
      <c r="I171" s="83">
        <v>7</v>
      </c>
      <c r="J171" s="83">
        <v>85</v>
      </c>
      <c r="K171" s="83">
        <v>95</v>
      </c>
      <c r="L171" s="83">
        <v>8</v>
      </c>
      <c r="M171" s="83">
        <v>103</v>
      </c>
      <c r="N171" s="83">
        <v>91</v>
      </c>
      <c r="O171" s="83">
        <v>9</v>
      </c>
      <c r="P171" s="83">
        <v>100</v>
      </c>
      <c r="Q171" s="83">
        <v>84</v>
      </c>
      <c r="R171" s="83">
        <v>9</v>
      </c>
      <c r="S171" s="83">
        <v>93</v>
      </c>
      <c r="T171" s="83">
        <v>83</v>
      </c>
      <c r="U171" s="83">
        <v>9</v>
      </c>
      <c r="V171" s="83">
        <v>92</v>
      </c>
      <c r="W171" s="83">
        <v>5</v>
      </c>
      <c r="X171" s="83">
        <v>2</v>
      </c>
      <c r="Y171" s="83">
        <v>7</v>
      </c>
      <c r="Z171" s="83">
        <v>-12</v>
      </c>
      <c r="AA171" s="83">
        <v>1</v>
      </c>
      <c r="AB171" s="83">
        <v>-11</v>
      </c>
      <c r="AC171" s="83">
        <v>-1</v>
      </c>
      <c r="AD171" s="83">
        <v>0</v>
      </c>
      <c r="AE171" s="83">
        <v>-1</v>
      </c>
      <c r="AG171" s="83">
        <f>AE171</f>
        <v>-1</v>
      </c>
    </row>
    <row r="172" spans="1:33" ht="15.75" thickBot="1" x14ac:dyDescent="0.3">
      <c r="A172" s="50">
        <v>28</v>
      </c>
      <c r="B172" s="19" t="s">
        <v>24</v>
      </c>
      <c r="C172" s="51" t="s">
        <v>8</v>
      </c>
      <c r="D172" s="52" t="str">
        <f t="shared" ref="D172" si="9">CONCATENATE(A172,B172,C172)</f>
        <v>280801</v>
      </c>
      <c r="E172" s="15">
        <f>E171+1</f>
        <v>155</v>
      </c>
      <c r="F172" s="18">
        <v>138</v>
      </c>
      <c r="G172" s="139" t="s">
        <v>184</v>
      </c>
      <c r="H172" s="83" t="s">
        <v>722</v>
      </c>
      <c r="I172" s="83" t="s">
        <v>722</v>
      </c>
      <c r="J172" s="83">
        <v>0</v>
      </c>
      <c r="K172" s="83" t="s">
        <v>722</v>
      </c>
      <c r="L172" s="83" t="s">
        <v>722</v>
      </c>
      <c r="M172" s="83">
        <v>0</v>
      </c>
      <c r="N172" s="83" t="s">
        <v>722</v>
      </c>
      <c r="O172" s="83" t="s">
        <v>722</v>
      </c>
      <c r="P172" s="83">
        <v>0</v>
      </c>
      <c r="Q172" s="83" t="s">
        <v>722</v>
      </c>
      <c r="R172" s="83" t="s">
        <v>722</v>
      </c>
      <c r="S172" s="83">
        <v>0</v>
      </c>
      <c r="T172" s="83" t="s">
        <v>722</v>
      </c>
      <c r="U172" s="83" t="s">
        <v>722</v>
      </c>
      <c r="V172" s="83">
        <v>0</v>
      </c>
      <c r="W172" s="83" t="s">
        <v>723</v>
      </c>
      <c r="X172" s="83" t="s">
        <v>723</v>
      </c>
      <c r="Y172" s="83">
        <v>0</v>
      </c>
      <c r="Z172" s="83" t="s">
        <v>723</v>
      </c>
      <c r="AA172" s="83" t="s">
        <v>723</v>
      </c>
      <c r="AB172" s="83">
        <v>0</v>
      </c>
      <c r="AC172" s="83" t="s">
        <v>723</v>
      </c>
      <c r="AD172" s="83" t="s">
        <v>723</v>
      </c>
      <c r="AE172" s="83">
        <v>0</v>
      </c>
      <c r="AG172" s="83">
        <f>AE172</f>
        <v>0</v>
      </c>
    </row>
    <row r="173" spans="1:33" ht="15.75" thickBot="1" x14ac:dyDescent="0.3">
      <c r="A173" s="50">
        <v>28</v>
      </c>
      <c r="B173" s="19" t="s">
        <v>24</v>
      </c>
      <c r="C173" s="51" t="s">
        <v>8</v>
      </c>
      <c r="D173" s="52" t="str">
        <f t="shared" si="8"/>
        <v>280801</v>
      </c>
      <c r="E173" s="15">
        <f>E172+1</f>
        <v>156</v>
      </c>
      <c r="F173" s="18">
        <v>138</v>
      </c>
      <c r="G173" s="154" t="s">
        <v>185</v>
      </c>
      <c r="H173" s="83" t="s">
        <v>722</v>
      </c>
      <c r="I173" s="83" t="s">
        <v>722</v>
      </c>
      <c r="J173" s="83">
        <v>0</v>
      </c>
      <c r="K173" s="83" t="s">
        <v>722</v>
      </c>
      <c r="L173" s="83" t="s">
        <v>722</v>
      </c>
      <c r="M173" s="83">
        <v>0</v>
      </c>
      <c r="N173" s="83" t="s">
        <v>722</v>
      </c>
      <c r="O173" s="83" t="s">
        <v>722</v>
      </c>
      <c r="P173" s="83">
        <v>0</v>
      </c>
      <c r="Q173" s="83" t="s">
        <v>722</v>
      </c>
      <c r="R173" s="83" t="s">
        <v>722</v>
      </c>
      <c r="S173" s="83">
        <v>0</v>
      </c>
      <c r="T173" s="83" t="s">
        <v>722</v>
      </c>
      <c r="U173" s="83" t="s">
        <v>722</v>
      </c>
      <c r="V173" s="83">
        <v>0</v>
      </c>
      <c r="W173" s="83" t="s">
        <v>723</v>
      </c>
      <c r="X173" s="83" t="s">
        <v>723</v>
      </c>
      <c r="Y173" s="83">
        <v>0</v>
      </c>
      <c r="Z173" s="83" t="s">
        <v>723</v>
      </c>
      <c r="AA173" s="83" t="s">
        <v>723</v>
      </c>
      <c r="AB173" s="83">
        <v>0</v>
      </c>
      <c r="AC173" s="83" t="s">
        <v>723</v>
      </c>
      <c r="AD173" s="83" t="s">
        <v>723</v>
      </c>
      <c r="AE173" s="83">
        <v>0</v>
      </c>
      <c r="AG173" s="83">
        <f>AE173</f>
        <v>0</v>
      </c>
    </row>
    <row r="174" spans="1:33" ht="15.75" thickBot="1" x14ac:dyDescent="0.3">
      <c r="A174" s="8"/>
      <c r="B174" s="43"/>
      <c r="C174" s="43"/>
      <c r="D174" s="11" t="str">
        <f t="shared" si="8"/>
        <v/>
      </c>
      <c r="E174" s="155" t="s">
        <v>186</v>
      </c>
      <c r="F174" s="155" t="s">
        <v>186</v>
      </c>
      <c r="G174" s="156"/>
      <c r="H174" s="115">
        <v>7554</v>
      </c>
      <c r="I174" s="81">
        <v>18322</v>
      </c>
      <c r="J174" s="82">
        <v>25876</v>
      </c>
      <c r="K174" s="115">
        <v>7879</v>
      </c>
      <c r="L174" s="81">
        <v>19310</v>
      </c>
      <c r="M174" s="82">
        <v>27189</v>
      </c>
      <c r="N174" s="115">
        <v>8772</v>
      </c>
      <c r="O174" s="81">
        <v>19784</v>
      </c>
      <c r="P174" s="82">
        <v>28556</v>
      </c>
      <c r="Q174" s="115">
        <v>8165</v>
      </c>
      <c r="R174" s="81">
        <v>20482</v>
      </c>
      <c r="S174" s="82">
        <v>28647</v>
      </c>
      <c r="T174" s="115">
        <v>8236</v>
      </c>
      <c r="U174" s="81">
        <v>21849</v>
      </c>
      <c r="V174" s="82">
        <v>30085</v>
      </c>
      <c r="W174" s="115">
        <v>186</v>
      </c>
      <c r="X174" s="81">
        <v>2479</v>
      </c>
      <c r="Y174" s="82">
        <v>2665</v>
      </c>
      <c r="Z174" s="115">
        <v>16</v>
      </c>
      <c r="AA174" s="81">
        <v>1739</v>
      </c>
      <c r="AB174" s="82">
        <v>1755</v>
      </c>
      <c r="AC174" s="115">
        <v>30</v>
      </c>
      <c r="AD174" s="81">
        <v>1324</v>
      </c>
      <c r="AE174" s="82">
        <v>1354</v>
      </c>
      <c r="AG174" s="82">
        <f>AE174</f>
        <v>1354</v>
      </c>
    </row>
    <row r="175" spans="1:33" ht="15.75" thickBot="1" x14ac:dyDescent="0.3">
      <c r="A175" s="56">
        <v>30</v>
      </c>
      <c r="B175" s="57" t="s">
        <v>187</v>
      </c>
      <c r="C175" s="57" t="s">
        <v>8</v>
      </c>
      <c r="D175" s="56" t="str">
        <f t="shared" si="8"/>
        <v>300001</v>
      </c>
      <c r="E175" s="58">
        <f>E173+1</f>
        <v>157</v>
      </c>
      <c r="F175" s="58">
        <v>139</v>
      </c>
      <c r="G175" s="149" t="s">
        <v>188</v>
      </c>
      <c r="H175" s="83" t="s">
        <v>722</v>
      </c>
      <c r="I175" s="83" t="s">
        <v>722</v>
      </c>
      <c r="J175" s="83">
        <v>0</v>
      </c>
      <c r="K175" s="83" t="s">
        <v>722</v>
      </c>
      <c r="L175" s="83" t="s">
        <v>722</v>
      </c>
      <c r="M175" s="83">
        <v>0</v>
      </c>
      <c r="N175" s="83" t="s">
        <v>722</v>
      </c>
      <c r="O175" s="83" t="s">
        <v>722</v>
      </c>
      <c r="P175" s="83">
        <v>0</v>
      </c>
      <c r="Q175" s="83" t="s">
        <v>722</v>
      </c>
      <c r="R175" s="83" t="s">
        <v>722</v>
      </c>
      <c r="S175" s="83">
        <v>0</v>
      </c>
      <c r="T175" s="83" t="s">
        <v>722</v>
      </c>
      <c r="U175" s="83" t="s">
        <v>722</v>
      </c>
      <c r="V175" s="83">
        <v>0</v>
      </c>
      <c r="W175" s="83" t="s">
        <v>723</v>
      </c>
      <c r="X175" s="83" t="s">
        <v>723</v>
      </c>
      <c r="Y175" s="83">
        <v>0</v>
      </c>
      <c r="Z175" s="83" t="s">
        <v>723</v>
      </c>
      <c r="AA175" s="83" t="s">
        <v>723</v>
      </c>
      <c r="AB175" s="83">
        <v>0</v>
      </c>
      <c r="AC175" s="83" t="s">
        <v>723</v>
      </c>
      <c r="AD175" s="83" t="s">
        <v>723</v>
      </c>
      <c r="AE175" s="83">
        <v>0</v>
      </c>
      <c r="AG175" s="83">
        <f>AE175</f>
        <v>0</v>
      </c>
    </row>
    <row r="176" spans="1:33" ht="15.75" thickBot="1" x14ac:dyDescent="0.3">
      <c r="A176" s="8"/>
      <c r="B176" s="43"/>
      <c r="C176" s="43"/>
      <c r="D176" s="11" t="str">
        <f t="shared" si="8"/>
        <v/>
      </c>
      <c r="E176" s="59"/>
      <c r="F176" s="157"/>
      <c r="G176" s="61" t="s">
        <v>189</v>
      </c>
      <c r="H176" s="115">
        <v>143</v>
      </c>
      <c r="I176" s="81">
        <v>238</v>
      </c>
      <c r="J176" s="82">
        <v>381</v>
      </c>
      <c r="K176" s="115">
        <v>140</v>
      </c>
      <c r="L176" s="81">
        <v>174</v>
      </c>
      <c r="M176" s="82">
        <v>314</v>
      </c>
      <c r="N176" s="115">
        <v>166</v>
      </c>
      <c r="O176" s="81">
        <v>204</v>
      </c>
      <c r="P176" s="82">
        <v>370</v>
      </c>
      <c r="Q176" s="115">
        <v>243</v>
      </c>
      <c r="R176" s="81">
        <v>494</v>
      </c>
      <c r="S176" s="82">
        <v>737</v>
      </c>
      <c r="T176" s="115">
        <v>263</v>
      </c>
      <c r="U176" s="81">
        <v>549</v>
      </c>
      <c r="V176" s="82">
        <v>812</v>
      </c>
      <c r="W176" s="115">
        <v>9</v>
      </c>
      <c r="X176" s="81">
        <v>-6</v>
      </c>
      <c r="Y176" s="82">
        <v>3</v>
      </c>
      <c r="Z176" s="115">
        <v>12</v>
      </c>
      <c r="AA176" s="81">
        <v>58</v>
      </c>
      <c r="AB176" s="82">
        <v>70</v>
      </c>
      <c r="AC176" s="115">
        <v>7</v>
      </c>
      <c r="AD176" s="81">
        <v>57</v>
      </c>
      <c r="AE176" s="82">
        <v>64</v>
      </c>
      <c r="AG176" s="82">
        <f>AE176</f>
        <v>64</v>
      </c>
    </row>
    <row r="177" spans="1:33" ht="19.5" customHeight="1" x14ac:dyDescent="0.25">
      <c r="A177" s="44">
        <v>30</v>
      </c>
      <c r="B177" s="13" t="s">
        <v>8</v>
      </c>
      <c r="C177" s="62" t="s">
        <v>10</v>
      </c>
      <c r="D177" s="63" t="str">
        <f t="shared" si="8"/>
        <v>300102</v>
      </c>
      <c r="E177" s="12">
        <f>E175+1</f>
        <v>158</v>
      </c>
      <c r="F177" s="12">
        <v>140</v>
      </c>
      <c r="G177" s="158" t="s">
        <v>190</v>
      </c>
      <c r="H177" s="83" t="s">
        <v>722</v>
      </c>
      <c r="I177" s="83" t="s">
        <v>722</v>
      </c>
      <c r="J177" s="83">
        <v>0</v>
      </c>
      <c r="K177" s="83" t="s">
        <v>722</v>
      </c>
      <c r="L177" s="83" t="s">
        <v>722</v>
      </c>
      <c r="M177" s="83">
        <v>0</v>
      </c>
      <c r="N177" s="83" t="s">
        <v>722</v>
      </c>
      <c r="O177" s="83" t="s">
        <v>722</v>
      </c>
      <c r="P177" s="83">
        <v>0</v>
      </c>
      <c r="Q177" s="83">
        <v>65</v>
      </c>
      <c r="R177" s="83">
        <v>265</v>
      </c>
      <c r="S177" s="83">
        <v>330</v>
      </c>
      <c r="T177" s="83">
        <v>63</v>
      </c>
      <c r="U177" s="83">
        <v>284</v>
      </c>
      <c r="V177" s="83">
        <v>347</v>
      </c>
      <c r="W177" s="83" t="s">
        <v>723</v>
      </c>
      <c r="X177" s="83" t="s">
        <v>723</v>
      </c>
      <c r="Y177" s="83">
        <v>0</v>
      </c>
      <c r="Z177" s="83" t="s">
        <v>723</v>
      </c>
      <c r="AA177" s="83" t="s">
        <v>723</v>
      </c>
      <c r="AB177" s="83">
        <v>0</v>
      </c>
      <c r="AC177" s="83">
        <v>-2</v>
      </c>
      <c r="AD177" s="83">
        <v>19</v>
      </c>
      <c r="AE177" s="83">
        <v>17</v>
      </c>
      <c r="AG177" s="83">
        <f>AE177</f>
        <v>17</v>
      </c>
    </row>
    <row r="178" spans="1:33" x14ac:dyDescent="0.25">
      <c r="A178" s="47">
        <v>30</v>
      </c>
      <c r="B178" s="16" t="s">
        <v>8</v>
      </c>
      <c r="C178" s="31" t="s">
        <v>12</v>
      </c>
      <c r="D178" s="32" t="str">
        <f t="shared" si="8"/>
        <v>300103</v>
      </c>
      <c r="E178" s="15">
        <f t="shared" ref="E178:E190" si="10">E177+1</f>
        <v>159</v>
      </c>
      <c r="F178" s="15">
        <v>141</v>
      </c>
      <c r="G178" s="143" t="s">
        <v>191</v>
      </c>
      <c r="H178" s="83">
        <v>14</v>
      </c>
      <c r="I178" s="83">
        <v>47</v>
      </c>
      <c r="J178" s="83">
        <v>61</v>
      </c>
      <c r="K178" s="83">
        <v>13</v>
      </c>
      <c r="L178" s="83">
        <v>38</v>
      </c>
      <c r="M178" s="83">
        <v>51</v>
      </c>
      <c r="N178" s="83">
        <v>13</v>
      </c>
      <c r="O178" s="83">
        <v>38</v>
      </c>
      <c r="P178" s="83">
        <v>51</v>
      </c>
      <c r="Q178" s="83">
        <v>10</v>
      </c>
      <c r="R178" s="83">
        <v>38</v>
      </c>
      <c r="S178" s="83">
        <v>48</v>
      </c>
      <c r="T178" s="83">
        <v>10</v>
      </c>
      <c r="U178" s="83">
        <v>38</v>
      </c>
      <c r="V178" s="83">
        <v>48</v>
      </c>
      <c r="W178" s="83">
        <v>-4</v>
      </c>
      <c r="X178" s="83">
        <v>-9</v>
      </c>
      <c r="Y178" s="83">
        <v>-13</v>
      </c>
      <c r="Z178" s="83">
        <v>-3</v>
      </c>
      <c r="AA178" s="83">
        <v>0</v>
      </c>
      <c r="AB178" s="83">
        <v>-3</v>
      </c>
      <c r="AC178" s="83">
        <v>0</v>
      </c>
      <c r="AD178" s="83">
        <v>0</v>
      </c>
      <c r="AE178" s="83">
        <v>0</v>
      </c>
      <c r="AG178" s="83">
        <f>AE178</f>
        <v>0</v>
      </c>
    </row>
    <row r="179" spans="1:33" x14ac:dyDescent="0.25">
      <c r="A179" s="47">
        <v>30</v>
      </c>
      <c r="B179" s="16" t="s">
        <v>8</v>
      </c>
      <c r="C179" s="31" t="s">
        <v>18</v>
      </c>
      <c r="D179" s="32" t="str">
        <f t="shared" si="8"/>
        <v>300104</v>
      </c>
      <c r="E179" s="15">
        <f t="shared" si="10"/>
        <v>160</v>
      </c>
      <c r="F179" s="15">
        <v>142</v>
      </c>
      <c r="G179" s="143" t="s">
        <v>192</v>
      </c>
      <c r="H179" s="83">
        <v>20</v>
      </c>
      <c r="I179" s="83">
        <v>52</v>
      </c>
      <c r="J179" s="83">
        <v>72</v>
      </c>
      <c r="K179" s="83">
        <v>18</v>
      </c>
      <c r="L179" s="83">
        <v>42</v>
      </c>
      <c r="M179" s="83">
        <v>60</v>
      </c>
      <c r="N179" s="83">
        <v>21</v>
      </c>
      <c r="O179" s="83">
        <v>24</v>
      </c>
      <c r="P179" s="83">
        <v>45</v>
      </c>
      <c r="Q179" s="83">
        <v>21</v>
      </c>
      <c r="R179" s="83">
        <v>45</v>
      </c>
      <c r="S179" s="83">
        <v>66</v>
      </c>
      <c r="T179" s="83">
        <v>21</v>
      </c>
      <c r="U179" s="83">
        <v>66</v>
      </c>
      <c r="V179" s="83">
        <v>87</v>
      </c>
      <c r="W179" s="83">
        <v>1</v>
      </c>
      <c r="X179" s="83">
        <v>14</v>
      </c>
      <c r="Y179" s="83">
        <v>15</v>
      </c>
      <c r="Z179" s="83">
        <v>3</v>
      </c>
      <c r="AA179" s="83">
        <v>24</v>
      </c>
      <c r="AB179" s="83">
        <v>27</v>
      </c>
      <c r="AC179" s="83">
        <v>0</v>
      </c>
      <c r="AD179" s="83">
        <v>21</v>
      </c>
      <c r="AE179" s="83">
        <v>21</v>
      </c>
      <c r="AG179" s="83">
        <f>AE179</f>
        <v>21</v>
      </c>
    </row>
    <row r="180" spans="1:33" x14ac:dyDescent="0.25">
      <c r="A180" s="47">
        <v>30</v>
      </c>
      <c r="B180" s="16" t="s">
        <v>8</v>
      </c>
      <c r="C180" s="31" t="s">
        <v>49</v>
      </c>
      <c r="D180" s="32" t="str">
        <f t="shared" si="8"/>
        <v>300105</v>
      </c>
      <c r="E180" s="15">
        <f t="shared" si="10"/>
        <v>161</v>
      </c>
      <c r="F180" s="15">
        <v>143</v>
      </c>
      <c r="G180" s="143" t="s">
        <v>193</v>
      </c>
      <c r="H180" s="83">
        <v>15</v>
      </c>
      <c r="I180" s="83">
        <v>28</v>
      </c>
      <c r="J180" s="83">
        <v>43</v>
      </c>
      <c r="K180" s="83">
        <v>15</v>
      </c>
      <c r="L180" s="83">
        <v>28</v>
      </c>
      <c r="M180" s="83">
        <v>43</v>
      </c>
      <c r="N180" s="83">
        <v>13</v>
      </c>
      <c r="O180" s="83">
        <v>29</v>
      </c>
      <c r="P180" s="83">
        <v>42</v>
      </c>
      <c r="Q180" s="83">
        <v>16</v>
      </c>
      <c r="R180" s="83">
        <v>29</v>
      </c>
      <c r="S180" s="83">
        <v>45</v>
      </c>
      <c r="T180" s="83">
        <v>16</v>
      </c>
      <c r="U180" s="83">
        <v>29</v>
      </c>
      <c r="V180" s="83">
        <v>45</v>
      </c>
      <c r="W180" s="83">
        <v>1</v>
      </c>
      <c r="X180" s="83">
        <v>1</v>
      </c>
      <c r="Y180" s="83">
        <v>2</v>
      </c>
      <c r="Z180" s="83">
        <v>1</v>
      </c>
      <c r="AA180" s="83">
        <v>1</v>
      </c>
      <c r="AB180" s="83">
        <v>2</v>
      </c>
      <c r="AC180" s="83">
        <v>0</v>
      </c>
      <c r="AD180" s="83">
        <v>0</v>
      </c>
      <c r="AE180" s="83">
        <v>0</v>
      </c>
      <c r="AG180" s="83">
        <f>AE180</f>
        <v>0</v>
      </c>
    </row>
    <row r="181" spans="1:33" x14ac:dyDescent="0.25">
      <c r="A181" s="47">
        <v>30</v>
      </c>
      <c r="B181" s="16" t="s">
        <v>8</v>
      </c>
      <c r="C181" s="31" t="s">
        <v>20</v>
      </c>
      <c r="D181" s="32" t="str">
        <f t="shared" si="8"/>
        <v>300106</v>
      </c>
      <c r="E181" s="15">
        <f t="shared" si="10"/>
        <v>162</v>
      </c>
      <c r="F181" s="15">
        <v>144</v>
      </c>
      <c r="G181" s="143" t="s">
        <v>194</v>
      </c>
      <c r="H181" s="83">
        <v>24</v>
      </c>
      <c r="I181" s="83">
        <v>20</v>
      </c>
      <c r="J181" s="83">
        <v>44</v>
      </c>
      <c r="K181" s="83">
        <v>23</v>
      </c>
      <c r="L181" s="83">
        <v>18</v>
      </c>
      <c r="M181" s="83">
        <v>41</v>
      </c>
      <c r="N181" s="83">
        <v>30</v>
      </c>
      <c r="O181" s="83">
        <v>34</v>
      </c>
      <c r="P181" s="83">
        <v>64</v>
      </c>
      <c r="Q181" s="83">
        <v>34</v>
      </c>
      <c r="R181" s="83">
        <v>28</v>
      </c>
      <c r="S181" s="83">
        <v>62</v>
      </c>
      <c r="T181" s="83">
        <v>33</v>
      </c>
      <c r="U181" s="83">
        <v>23</v>
      </c>
      <c r="V181" s="83">
        <v>56</v>
      </c>
      <c r="W181" s="83">
        <v>9</v>
      </c>
      <c r="X181" s="83">
        <v>3</v>
      </c>
      <c r="Y181" s="83">
        <v>12</v>
      </c>
      <c r="Z181" s="83">
        <v>10</v>
      </c>
      <c r="AA181" s="83">
        <v>5</v>
      </c>
      <c r="AB181" s="83">
        <v>15</v>
      </c>
      <c r="AC181" s="83">
        <v>-1</v>
      </c>
      <c r="AD181" s="83">
        <v>-5</v>
      </c>
      <c r="AE181" s="83">
        <v>-6</v>
      </c>
      <c r="AG181" s="83">
        <f>AE181</f>
        <v>-6</v>
      </c>
    </row>
    <row r="182" spans="1:33" x14ac:dyDescent="0.25">
      <c r="A182" s="47">
        <v>30</v>
      </c>
      <c r="B182" s="16" t="s">
        <v>8</v>
      </c>
      <c r="C182" s="31" t="s">
        <v>22</v>
      </c>
      <c r="D182" s="32" t="str">
        <f t="shared" si="8"/>
        <v>300107</v>
      </c>
      <c r="E182" s="15">
        <f t="shared" si="10"/>
        <v>163</v>
      </c>
      <c r="F182" s="15">
        <v>145</v>
      </c>
      <c r="G182" s="143" t="s">
        <v>195</v>
      </c>
      <c r="H182" s="83">
        <v>21</v>
      </c>
      <c r="I182" s="83">
        <v>11</v>
      </c>
      <c r="J182" s="83">
        <v>32</v>
      </c>
      <c r="K182" s="83">
        <v>22</v>
      </c>
      <c r="L182" s="83">
        <v>7</v>
      </c>
      <c r="M182" s="83">
        <v>29</v>
      </c>
      <c r="N182" s="83">
        <v>22</v>
      </c>
      <c r="O182" s="83">
        <v>7</v>
      </c>
      <c r="P182" s="83">
        <v>29</v>
      </c>
      <c r="Q182" s="83">
        <v>22</v>
      </c>
      <c r="R182" s="83">
        <v>7</v>
      </c>
      <c r="S182" s="83">
        <v>29</v>
      </c>
      <c r="T182" s="83">
        <v>22</v>
      </c>
      <c r="U182" s="83">
        <v>7</v>
      </c>
      <c r="V182" s="83">
        <v>29</v>
      </c>
      <c r="W182" s="83">
        <v>1</v>
      </c>
      <c r="X182" s="83">
        <v>-4</v>
      </c>
      <c r="Y182" s="83">
        <v>-3</v>
      </c>
      <c r="Z182" s="83">
        <v>0</v>
      </c>
      <c r="AA182" s="83">
        <v>0</v>
      </c>
      <c r="AB182" s="83">
        <v>0</v>
      </c>
      <c r="AC182" s="83">
        <v>0</v>
      </c>
      <c r="AD182" s="83">
        <v>0</v>
      </c>
      <c r="AE182" s="83">
        <v>0</v>
      </c>
      <c r="AG182" s="83">
        <f>AE182</f>
        <v>0</v>
      </c>
    </row>
    <row r="183" spans="1:33" x14ac:dyDescent="0.25">
      <c r="A183" s="47">
        <v>30</v>
      </c>
      <c r="B183" s="16" t="s">
        <v>8</v>
      </c>
      <c r="C183" s="31" t="s">
        <v>196</v>
      </c>
      <c r="D183" s="32" t="str">
        <f t="shared" si="8"/>
        <v>3001237</v>
      </c>
      <c r="E183" s="15">
        <f t="shared" si="10"/>
        <v>164</v>
      </c>
      <c r="F183" s="15">
        <v>146</v>
      </c>
      <c r="G183" s="143" t="s">
        <v>197</v>
      </c>
      <c r="H183" s="83" t="s">
        <v>722</v>
      </c>
      <c r="I183" s="83" t="s">
        <v>722</v>
      </c>
      <c r="J183" s="83">
        <v>0</v>
      </c>
      <c r="K183" s="83" t="s">
        <v>722</v>
      </c>
      <c r="L183" s="83" t="s">
        <v>722</v>
      </c>
      <c r="M183" s="83">
        <v>0</v>
      </c>
      <c r="N183" s="83">
        <v>10</v>
      </c>
      <c r="O183" s="83">
        <v>28</v>
      </c>
      <c r="P183" s="83">
        <v>38</v>
      </c>
      <c r="Q183" s="83">
        <v>10</v>
      </c>
      <c r="R183" s="83">
        <v>28</v>
      </c>
      <c r="S183" s="83">
        <v>38</v>
      </c>
      <c r="T183" s="83">
        <v>10</v>
      </c>
      <c r="U183" s="83">
        <v>26</v>
      </c>
      <c r="V183" s="83">
        <v>36</v>
      </c>
      <c r="W183" s="83">
        <v>0</v>
      </c>
      <c r="X183" s="83">
        <v>-2</v>
      </c>
      <c r="Y183" s="83">
        <v>-2</v>
      </c>
      <c r="Z183" s="83">
        <v>0</v>
      </c>
      <c r="AA183" s="83">
        <v>-2</v>
      </c>
      <c r="AB183" s="83">
        <v>-2</v>
      </c>
      <c r="AC183" s="83">
        <v>0</v>
      </c>
      <c r="AD183" s="83">
        <v>0</v>
      </c>
      <c r="AE183" s="83">
        <v>0</v>
      </c>
      <c r="AG183" s="83">
        <f>AE183</f>
        <v>0</v>
      </c>
    </row>
    <row r="184" spans="1:33" x14ac:dyDescent="0.25">
      <c r="A184" s="47">
        <v>30</v>
      </c>
      <c r="B184" s="16" t="s">
        <v>8</v>
      </c>
      <c r="C184" s="31" t="s">
        <v>198</v>
      </c>
      <c r="D184" s="32" t="str">
        <f t="shared" si="8"/>
        <v>3001238</v>
      </c>
      <c r="E184" s="15">
        <f t="shared" si="10"/>
        <v>165</v>
      </c>
      <c r="F184" s="15">
        <v>147</v>
      </c>
      <c r="G184" s="143" t="s">
        <v>199</v>
      </c>
      <c r="H184" s="83">
        <v>12</v>
      </c>
      <c r="I184" s="83">
        <v>27</v>
      </c>
      <c r="J184" s="83">
        <v>39</v>
      </c>
      <c r="K184" s="83">
        <v>12</v>
      </c>
      <c r="L184" s="83">
        <v>17</v>
      </c>
      <c r="M184" s="83">
        <v>29</v>
      </c>
      <c r="N184" s="83">
        <v>11</v>
      </c>
      <c r="O184" s="83">
        <v>17</v>
      </c>
      <c r="P184" s="83">
        <v>28</v>
      </c>
      <c r="Q184" s="83">
        <v>10</v>
      </c>
      <c r="R184" s="83">
        <v>17</v>
      </c>
      <c r="S184" s="83">
        <v>27</v>
      </c>
      <c r="T184" s="83">
        <v>14</v>
      </c>
      <c r="U184" s="83">
        <v>33</v>
      </c>
      <c r="V184" s="83">
        <v>47</v>
      </c>
      <c r="W184" s="83">
        <v>2</v>
      </c>
      <c r="X184" s="83">
        <v>6</v>
      </c>
      <c r="Y184" s="83">
        <v>8</v>
      </c>
      <c r="Z184" s="83">
        <v>2</v>
      </c>
      <c r="AA184" s="83">
        <v>16</v>
      </c>
      <c r="AB184" s="83">
        <v>18</v>
      </c>
      <c r="AC184" s="83">
        <v>4</v>
      </c>
      <c r="AD184" s="83">
        <v>16</v>
      </c>
      <c r="AE184" s="83">
        <v>20</v>
      </c>
      <c r="AG184" s="83">
        <f>AE184</f>
        <v>20</v>
      </c>
    </row>
    <row r="185" spans="1:33" ht="17.25" customHeight="1" x14ac:dyDescent="0.25">
      <c r="A185" s="47">
        <v>30</v>
      </c>
      <c r="B185" s="16" t="s">
        <v>8</v>
      </c>
      <c r="C185" s="31" t="s">
        <v>200</v>
      </c>
      <c r="D185" s="32" t="str">
        <f t="shared" si="8"/>
        <v>3001241</v>
      </c>
      <c r="E185" s="15">
        <f t="shared" si="10"/>
        <v>166</v>
      </c>
      <c r="F185" s="33">
        <v>148</v>
      </c>
      <c r="G185" s="159" t="s">
        <v>201</v>
      </c>
      <c r="H185" s="83">
        <v>12</v>
      </c>
      <c r="I185" s="83">
        <v>19</v>
      </c>
      <c r="J185" s="83">
        <v>31</v>
      </c>
      <c r="K185" s="83">
        <v>12</v>
      </c>
      <c r="L185" s="83">
        <v>10</v>
      </c>
      <c r="M185" s="83">
        <v>22</v>
      </c>
      <c r="N185" s="83">
        <v>11</v>
      </c>
      <c r="O185" s="83">
        <v>10</v>
      </c>
      <c r="P185" s="83">
        <v>21</v>
      </c>
      <c r="Q185" s="83">
        <v>13</v>
      </c>
      <c r="R185" s="83">
        <v>10</v>
      </c>
      <c r="S185" s="83">
        <v>23</v>
      </c>
      <c r="T185" s="83">
        <v>13</v>
      </c>
      <c r="U185" s="83">
        <v>10</v>
      </c>
      <c r="V185" s="83">
        <v>23</v>
      </c>
      <c r="W185" s="83">
        <v>1</v>
      </c>
      <c r="X185" s="83">
        <v>-9</v>
      </c>
      <c r="Y185" s="83">
        <v>-8</v>
      </c>
      <c r="Z185" s="83">
        <v>1</v>
      </c>
      <c r="AA185" s="83">
        <v>0</v>
      </c>
      <c r="AB185" s="83">
        <v>1</v>
      </c>
      <c r="AC185" s="83">
        <v>0</v>
      </c>
      <c r="AD185" s="83">
        <v>0</v>
      </c>
      <c r="AE185" s="83">
        <v>0</v>
      </c>
      <c r="AG185" s="83">
        <f>AE185</f>
        <v>0</v>
      </c>
    </row>
    <row r="186" spans="1:33" ht="15.75" thickBot="1" x14ac:dyDescent="0.3">
      <c r="A186" s="50">
        <v>30</v>
      </c>
      <c r="B186" s="16" t="s">
        <v>8</v>
      </c>
      <c r="C186" s="51" t="s">
        <v>202</v>
      </c>
      <c r="D186" s="52" t="str">
        <f>CONCATENATE(A186,B186,C186)</f>
        <v>3001248</v>
      </c>
      <c r="E186" s="33">
        <f t="shared" si="10"/>
        <v>167</v>
      </c>
      <c r="F186" s="33">
        <v>149</v>
      </c>
      <c r="G186" s="159" t="s">
        <v>203</v>
      </c>
      <c r="H186" s="83" t="s">
        <v>722</v>
      </c>
      <c r="I186" s="83" t="s">
        <v>722</v>
      </c>
      <c r="J186" s="83">
        <v>0</v>
      </c>
      <c r="K186" s="83" t="s">
        <v>722</v>
      </c>
      <c r="L186" s="83" t="s">
        <v>722</v>
      </c>
      <c r="M186" s="83">
        <v>0</v>
      </c>
      <c r="N186" s="83" t="s">
        <v>722</v>
      </c>
      <c r="O186" s="83" t="s">
        <v>722</v>
      </c>
      <c r="P186" s="83">
        <v>0</v>
      </c>
      <c r="Q186" s="83">
        <v>10</v>
      </c>
      <c r="R186" s="83">
        <v>0</v>
      </c>
      <c r="S186" s="83">
        <v>10</v>
      </c>
      <c r="T186" s="83">
        <v>10</v>
      </c>
      <c r="U186" s="83">
        <v>0</v>
      </c>
      <c r="V186" s="83">
        <v>10</v>
      </c>
      <c r="W186" s="83" t="s">
        <v>723</v>
      </c>
      <c r="X186" s="83" t="s">
        <v>723</v>
      </c>
      <c r="Y186" s="83">
        <v>0</v>
      </c>
      <c r="Z186" s="83" t="s">
        <v>723</v>
      </c>
      <c r="AA186" s="83" t="s">
        <v>723</v>
      </c>
      <c r="AB186" s="83">
        <v>0</v>
      </c>
      <c r="AC186" s="83">
        <v>0</v>
      </c>
      <c r="AD186" s="83">
        <v>0</v>
      </c>
      <c r="AE186" s="83">
        <v>0</v>
      </c>
      <c r="AG186" s="83">
        <f>AE186</f>
        <v>0</v>
      </c>
    </row>
    <row r="187" spans="1:33" ht="15.75" thickBot="1" x14ac:dyDescent="0.3">
      <c r="A187" s="50">
        <v>30</v>
      </c>
      <c r="B187" s="16" t="s">
        <v>10</v>
      </c>
      <c r="C187" s="64" t="s">
        <v>204</v>
      </c>
      <c r="D187" s="65" t="str">
        <f>CONCATENATE(A187,B187,C187)</f>
        <v>3002249</v>
      </c>
      <c r="E187" s="15">
        <f t="shared" si="10"/>
        <v>168</v>
      </c>
      <c r="F187" s="15">
        <v>170</v>
      </c>
      <c r="G187" s="143" t="s">
        <v>205</v>
      </c>
      <c r="H187" s="83">
        <v>13</v>
      </c>
      <c r="I187" s="83">
        <v>21</v>
      </c>
      <c r="J187" s="83">
        <v>34</v>
      </c>
      <c r="K187" s="83">
        <v>13</v>
      </c>
      <c r="L187" s="83">
        <v>8</v>
      </c>
      <c r="M187" s="83">
        <v>21</v>
      </c>
      <c r="N187" s="83">
        <v>23</v>
      </c>
      <c r="O187" s="83">
        <v>11</v>
      </c>
      <c r="P187" s="83">
        <v>34</v>
      </c>
      <c r="Q187" s="83">
        <v>10</v>
      </c>
      <c r="R187" s="83">
        <v>21</v>
      </c>
      <c r="S187" s="83">
        <v>31</v>
      </c>
      <c r="T187" s="83">
        <v>10</v>
      </c>
      <c r="U187" s="83">
        <v>21</v>
      </c>
      <c r="V187" s="83">
        <v>31</v>
      </c>
      <c r="W187" s="83">
        <v>-3</v>
      </c>
      <c r="X187" s="83">
        <v>0</v>
      </c>
      <c r="Y187" s="83">
        <v>-3</v>
      </c>
      <c r="Z187" s="83">
        <v>-3</v>
      </c>
      <c r="AA187" s="83">
        <v>13</v>
      </c>
      <c r="AB187" s="83">
        <v>10</v>
      </c>
      <c r="AC187" s="83">
        <v>0</v>
      </c>
      <c r="AD187" s="83">
        <v>0</v>
      </c>
      <c r="AE187" s="83">
        <v>0</v>
      </c>
      <c r="AG187" s="83">
        <f>AE187</f>
        <v>0</v>
      </c>
    </row>
    <row r="188" spans="1:33" ht="15.75" thickBot="1" x14ac:dyDescent="0.3">
      <c r="A188" s="50">
        <v>30</v>
      </c>
      <c r="B188" s="16" t="s">
        <v>8</v>
      </c>
      <c r="C188" s="51" t="s">
        <v>202</v>
      </c>
      <c r="D188" s="52" t="str">
        <f t="shared" ref="D188:D189" si="11">CONCATENATE(A188,B188,C188)</f>
        <v>3001248</v>
      </c>
      <c r="E188" s="33">
        <f t="shared" si="10"/>
        <v>169</v>
      </c>
      <c r="F188" s="33">
        <v>149</v>
      </c>
      <c r="G188" s="159" t="s">
        <v>206</v>
      </c>
      <c r="H188" s="83">
        <v>12</v>
      </c>
      <c r="I188" s="83">
        <v>13</v>
      </c>
      <c r="J188" s="83">
        <v>25</v>
      </c>
      <c r="K188" s="83">
        <v>12</v>
      </c>
      <c r="L188" s="83">
        <v>6</v>
      </c>
      <c r="M188" s="83">
        <v>18</v>
      </c>
      <c r="N188" s="83">
        <v>12</v>
      </c>
      <c r="O188" s="83">
        <v>6</v>
      </c>
      <c r="P188" s="83">
        <v>18</v>
      </c>
      <c r="Q188" s="83">
        <v>10</v>
      </c>
      <c r="R188" s="83">
        <v>6</v>
      </c>
      <c r="S188" s="83">
        <v>16</v>
      </c>
      <c r="T188" s="83">
        <v>13</v>
      </c>
      <c r="U188" s="83">
        <v>7</v>
      </c>
      <c r="V188" s="83">
        <v>20</v>
      </c>
      <c r="W188" s="83">
        <v>1</v>
      </c>
      <c r="X188" s="83">
        <v>-6</v>
      </c>
      <c r="Y188" s="83">
        <v>-5</v>
      </c>
      <c r="Z188" s="83">
        <v>1</v>
      </c>
      <c r="AA188" s="83">
        <v>1</v>
      </c>
      <c r="AB188" s="83">
        <v>2</v>
      </c>
      <c r="AC188" s="83">
        <v>3</v>
      </c>
      <c r="AD188" s="83">
        <v>1</v>
      </c>
      <c r="AE188" s="83">
        <v>4</v>
      </c>
      <c r="AG188" s="83">
        <f>AE188</f>
        <v>4</v>
      </c>
    </row>
    <row r="189" spans="1:33" ht="15.75" thickBot="1" x14ac:dyDescent="0.3">
      <c r="A189" s="50">
        <v>30</v>
      </c>
      <c r="B189" s="16" t="s">
        <v>8</v>
      </c>
      <c r="C189" s="51" t="s">
        <v>202</v>
      </c>
      <c r="D189" s="52" t="str">
        <f t="shared" si="11"/>
        <v>3001248</v>
      </c>
      <c r="E189" s="33">
        <f t="shared" si="10"/>
        <v>170</v>
      </c>
      <c r="F189" s="33">
        <v>149</v>
      </c>
      <c r="G189" s="159" t="s">
        <v>207</v>
      </c>
      <c r="H189" s="83" t="s">
        <v>722</v>
      </c>
      <c r="I189" s="83" t="s">
        <v>722</v>
      </c>
      <c r="J189" s="83">
        <v>0</v>
      </c>
      <c r="K189" s="83" t="s">
        <v>722</v>
      </c>
      <c r="L189" s="83" t="s">
        <v>722</v>
      </c>
      <c r="M189" s="83">
        <v>0</v>
      </c>
      <c r="N189" s="83" t="s">
        <v>722</v>
      </c>
      <c r="O189" s="83" t="s">
        <v>722</v>
      </c>
      <c r="P189" s="83">
        <v>0</v>
      </c>
      <c r="Q189" s="83">
        <v>12</v>
      </c>
      <c r="R189" s="83">
        <v>0</v>
      </c>
      <c r="S189" s="83">
        <v>12</v>
      </c>
      <c r="T189" s="83">
        <v>15</v>
      </c>
      <c r="U189" s="83">
        <v>5</v>
      </c>
      <c r="V189" s="83">
        <v>20</v>
      </c>
      <c r="W189" s="83" t="s">
        <v>723</v>
      </c>
      <c r="X189" s="83" t="s">
        <v>723</v>
      </c>
      <c r="Y189" s="83">
        <v>0</v>
      </c>
      <c r="Z189" s="83" t="s">
        <v>723</v>
      </c>
      <c r="AA189" s="83" t="s">
        <v>723</v>
      </c>
      <c r="AB189" s="83">
        <v>0</v>
      </c>
      <c r="AC189" s="83">
        <v>3</v>
      </c>
      <c r="AD189" s="83">
        <v>5</v>
      </c>
      <c r="AE189" s="83">
        <v>8</v>
      </c>
      <c r="AG189" s="83">
        <f>AE189</f>
        <v>8</v>
      </c>
    </row>
    <row r="190" spans="1:33" ht="15.75" thickBot="1" x14ac:dyDescent="0.3">
      <c r="A190" s="50">
        <v>30</v>
      </c>
      <c r="B190" s="16" t="s">
        <v>8</v>
      </c>
      <c r="C190" s="51" t="s">
        <v>202</v>
      </c>
      <c r="D190" s="52" t="str">
        <f t="shared" si="8"/>
        <v>3001248</v>
      </c>
      <c r="E190" s="15">
        <f t="shared" si="10"/>
        <v>171</v>
      </c>
      <c r="F190" s="33">
        <v>149</v>
      </c>
      <c r="G190" s="159" t="s">
        <v>208</v>
      </c>
      <c r="H190" s="83" t="s">
        <v>722</v>
      </c>
      <c r="I190" s="83" t="s">
        <v>722</v>
      </c>
      <c r="J190" s="83">
        <v>0</v>
      </c>
      <c r="K190" s="83" t="s">
        <v>722</v>
      </c>
      <c r="L190" s="83" t="s">
        <v>722</v>
      </c>
      <c r="M190" s="83">
        <v>0</v>
      </c>
      <c r="N190" s="83" t="s">
        <v>722</v>
      </c>
      <c r="O190" s="83" t="s">
        <v>722</v>
      </c>
      <c r="P190" s="83">
        <v>0</v>
      </c>
      <c r="Q190" s="83" t="s">
        <v>722</v>
      </c>
      <c r="R190" s="83" t="s">
        <v>722</v>
      </c>
      <c r="S190" s="83">
        <v>0</v>
      </c>
      <c r="T190" s="83">
        <v>13</v>
      </c>
      <c r="U190" s="83">
        <v>0</v>
      </c>
      <c r="V190" s="83">
        <v>13</v>
      </c>
      <c r="W190" s="83" t="s">
        <v>723</v>
      </c>
      <c r="X190" s="83" t="s">
        <v>723</v>
      </c>
      <c r="Y190" s="83">
        <v>0</v>
      </c>
      <c r="Z190" s="83" t="s">
        <v>723</v>
      </c>
      <c r="AA190" s="83" t="s">
        <v>723</v>
      </c>
      <c r="AB190" s="83">
        <v>0</v>
      </c>
      <c r="AC190" s="83" t="s">
        <v>723</v>
      </c>
      <c r="AD190" s="83" t="s">
        <v>723</v>
      </c>
      <c r="AE190" s="83">
        <v>0</v>
      </c>
      <c r="AG190" s="83">
        <f>AE190</f>
        <v>0</v>
      </c>
    </row>
    <row r="191" spans="1:33" ht="15.75" thickBot="1" x14ac:dyDescent="0.3">
      <c r="A191" s="8"/>
      <c r="B191" s="43"/>
      <c r="C191" s="43"/>
      <c r="D191" s="11" t="str">
        <f t="shared" si="8"/>
        <v/>
      </c>
      <c r="E191" s="59"/>
      <c r="F191" s="157"/>
      <c r="G191" s="61" t="s">
        <v>209</v>
      </c>
      <c r="H191" s="115">
        <v>276</v>
      </c>
      <c r="I191" s="81">
        <v>504</v>
      </c>
      <c r="J191" s="82">
        <v>780</v>
      </c>
      <c r="K191" s="115">
        <v>286</v>
      </c>
      <c r="L191" s="81">
        <v>512</v>
      </c>
      <c r="M191" s="82">
        <v>798</v>
      </c>
      <c r="N191" s="115">
        <v>314</v>
      </c>
      <c r="O191" s="81">
        <v>493</v>
      </c>
      <c r="P191" s="82">
        <v>807</v>
      </c>
      <c r="Q191" s="115">
        <v>327</v>
      </c>
      <c r="R191" s="81">
        <v>599</v>
      </c>
      <c r="S191" s="82">
        <v>926</v>
      </c>
      <c r="T191" s="115">
        <v>324</v>
      </c>
      <c r="U191" s="81">
        <v>574</v>
      </c>
      <c r="V191" s="82">
        <v>898</v>
      </c>
      <c r="W191" s="115">
        <v>-9</v>
      </c>
      <c r="X191" s="81">
        <v>15</v>
      </c>
      <c r="Y191" s="82">
        <v>6</v>
      </c>
      <c r="Z191" s="115">
        <v>-8</v>
      </c>
      <c r="AA191" s="81">
        <v>-10</v>
      </c>
      <c r="AB191" s="82">
        <v>-18</v>
      </c>
      <c r="AC191" s="115">
        <v>-4</v>
      </c>
      <c r="AD191" s="81">
        <v>-29</v>
      </c>
      <c r="AE191" s="82">
        <v>-33</v>
      </c>
      <c r="AG191" s="82">
        <f>AE191</f>
        <v>-33</v>
      </c>
    </row>
    <row r="192" spans="1:33" x14ac:dyDescent="0.25">
      <c r="A192" s="44">
        <v>30</v>
      </c>
      <c r="B192" s="13" t="s">
        <v>10</v>
      </c>
      <c r="C192" s="62" t="s">
        <v>24</v>
      </c>
      <c r="D192" s="63" t="str">
        <f t="shared" si="8"/>
        <v>300208</v>
      </c>
      <c r="E192" s="12">
        <f>E190+1</f>
        <v>172</v>
      </c>
      <c r="F192" s="12">
        <v>150</v>
      </c>
      <c r="G192" s="158" t="s">
        <v>210</v>
      </c>
      <c r="H192" s="83">
        <v>20</v>
      </c>
      <c r="I192" s="83">
        <v>95</v>
      </c>
      <c r="J192" s="83">
        <v>115</v>
      </c>
      <c r="K192" s="83">
        <v>20</v>
      </c>
      <c r="L192" s="83">
        <v>86</v>
      </c>
      <c r="M192" s="83">
        <v>106</v>
      </c>
      <c r="N192" s="83">
        <v>20</v>
      </c>
      <c r="O192" s="83">
        <v>86</v>
      </c>
      <c r="P192" s="83">
        <v>106</v>
      </c>
      <c r="Q192" s="83">
        <v>20</v>
      </c>
      <c r="R192" s="83">
        <v>86</v>
      </c>
      <c r="S192" s="83">
        <v>106</v>
      </c>
      <c r="T192" s="83">
        <v>19</v>
      </c>
      <c r="U192" s="83">
        <v>73</v>
      </c>
      <c r="V192" s="83">
        <v>92</v>
      </c>
      <c r="W192" s="83">
        <v>-1</v>
      </c>
      <c r="X192" s="83">
        <v>-22</v>
      </c>
      <c r="Y192" s="83">
        <v>-23</v>
      </c>
      <c r="Z192" s="83">
        <v>-1</v>
      </c>
      <c r="AA192" s="83">
        <v>-13</v>
      </c>
      <c r="AB192" s="83">
        <v>-14</v>
      </c>
      <c r="AC192" s="83">
        <v>-1</v>
      </c>
      <c r="AD192" s="83">
        <v>-13</v>
      </c>
      <c r="AE192" s="83">
        <v>-14</v>
      </c>
      <c r="AG192" s="83">
        <f>AE192</f>
        <v>-14</v>
      </c>
    </row>
    <row r="193" spans="1:33" x14ac:dyDescent="0.25">
      <c r="A193" s="47">
        <v>30</v>
      </c>
      <c r="B193" s="16" t="s">
        <v>10</v>
      </c>
      <c r="C193" s="31" t="s">
        <v>60</v>
      </c>
      <c r="D193" s="32" t="str">
        <f t="shared" si="8"/>
        <v>300209</v>
      </c>
      <c r="E193" s="15">
        <f t="shared" ref="E193:E213" si="12">E192+1</f>
        <v>173</v>
      </c>
      <c r="F193" s="15">
        <v>151</v>
      </c>
      <c r="G193" s="143" t="s">
        <v>211</v>
      </c>
      <c r="H193" s="83" t="s">
        <v>722</v>
      </c>
      <c r="I193" s="83" t="s">
        <v>722</v>
      </c>
      <c r="J193" s="83">
        <v>0</v>
      </c>
      <c r="K193" s="83" t="s">
        <v>722</v>
      </c>
      <c r="L193" s="83" t="s">
        <v>722</v>
      </c>
      <c r="M193" s="83">
        <v>0</v>
      </c>
      <c r="N193" s="83" t="s">
        <v>722</v>
      </c>
      <c r="O193" s="83" t="s">
        <v>722</v>
      </c>
      <c r="P193" s="83">
        <v>0</v>
      </c>
      <c r="Q193" s="83" t="s">
        <v>722</v>
      </c>
      <c r="R193" s="83" t="s">
        <v>722</v>
      </c>
      <c r="S193" s="83">
        <v>0</v>
      </c>
      <c r="T193" s="83" t="s">
        <v>722</v>
      </c>
      <c r="U193" s="83" t="s">
        <v>722</v>
      </c>
      <c r="V193" s="83">
        <v>0</v>
      </c>
      <c r="W193" s="83" t="s">
        <v>723</v>
      </c>
      <c r="X193" s="83" t="s">
        <v>723</v>
      </c>
      <c r="Y193" s="83">
        <v>0</v>
      </c>
      <c r="Z193" s="83" t="s">
        <v>723</v>
      </c>
      <c r="AA193" s="83" t="s">
        <v>723</v>
      </c>
      <c r="AB193" s="83">
        <v>0</v>
      </c>
      <c r="AC193" s="83" t="s">
        <v>723</v>
      </c>
      <c r="AD193" s="83" t="s">
        <v>723</v>
      </c>
      <c r="AE193" s="83">
        <v>0</v>
      </c>
      <c r="AG193" s="83">
        <f>AE193</f>
        <v>0</v>
      </c>
    </row>
    <row r="194" spans="1:33" x14ac:dyDescent="0.25">
      <c r="A194" s="47">
        <v>30</v>
      </c>
      <c r="B194" s="16" t="s">
        <v>10</v>
      </c>
      <c r="C194" s="31" t="s">
        <v>212</v>
      </c>
      <c r="D194" s="32" t="str">
        <f t="shared" si="8"/>
        <v>300210</v>
      </c>
      <c r="E194" s="15">
        <f t="shared" si="12"/>
        <v>174</v>
      </c>
      <c r="F194" s="15">
        <v>152</v>
      </c>
      <c r="G194" s="143" t="s">
        <v>213</v>
      </c>
      <c r="H194" s="83" t="s">
        <v>722</v>
      </c>
      <c r="I194" s="83" t="s">
        <v>722</v>
      </c>
      <c r="J194" s="83">
        <v>0</v>
      </c>
      <c r="K194" s="83" t="s">
        <v>722</v>
      </c>
      <c r="L194" s="83" t="s">
        <v>722</v>
      </c>
      <c r="M194" s="83">
        <v>0</v>
      </c>
      <c r="N194" s="83" t="s">
        <v>722</v>
      </c>
      <c r="O194" s="83" t="s">
        <v>722</v>
      </c>
      <c r="P194" s="83">
        <v>0</v>
      </c>
      <c r="Q194" s="83">
        <v>26</v>
      </c>
      <c r="R194" s="83">
        <v>35</v>
      </c>
      <c r="S194" s="83">
        <v>61</v>
      </c>
      <c r="T194" s="83">
        <v>26</v>
      </c>
      <c r="U194" s="83">
        <v>35</v>
      </c>
      <c r="V194" s="83">
        <v>61</v>
      </c>
      <c r="W194" s="83" t="s">
        <v>723</v>
      </c>
      <c r="X194" s="83" t="s">
        <v>723</v>
      </c>
      <c r="Y194" s="83">
        <v>0</v>
      </c>
      <c r="Z194" s="83" t="s">
        <v>723</v>
      </c>
      <c r="AA194" s="83" t="s">
        <v>723</v>
      </c>
      <c r="AB194" s="83">
        <v>0</v>
      </c>
      <c r="AC194" s="83">
        <v>0</v>
      </c>
      <c r="AD194" s="83">
        <v>0</v>
      </c>
      <c r="AE194" s="83">
        <v>0</v>
      </c>
      <c r="AG194" s="83">
        <f>AE194</f>
        <v>0</v>
      </c>
    </row>
    <row r="195" spans="1:33" x14ac:dyDescent="0.25">
      <c r="A195" s="47">
        <v>30</v>
      </c>
      <c r="B195" s="16" t="s">
        <v>10</v>
      </c>
      <c r="C195" s="31" t="s">
        <v>214</v>
      </c>
      <c r="D195" s="32" t="str">
        <f t="shared" si="8"/>
        <v>300211</v>
      </c>
      <c r="E195" s="15">
        <f t="shared" si="12"/>
        <v>175</v>
      </c>
      <c r="F195" s="15">
        <v>153</v>
      </c>
      <c r="G195" s="143" t="s">
        <v>215</v>
      </c>
      <c r="H195" s="83" t="s">
        <v>722</v>
      </c>
      <c r="I195" s="83" t="s">
        <v>722</v>
      </c>
      <c r="J195" s="83">
        <v>0</v>
      </c>
      <c r="K195" s="83">
        <v>16</v>
      </c>
      <c r="L195" s="83">
        <v>0</v>
      </c>
      <c r="M195" s="83">
        <v>16</v>
      </c>
      <c r="N195" s="83">
        <v>17</v>
      </c>
      <c r="O195" s="83">
        <v>8</v>
      </c>
      <c r="P195" s="83">
        <v>25</v>
      </c>
      <c r="Q195" s="83">
        <v>22</v>
      </c>
      <c r="R195" s="83">
        <v>25</v>
      </c>
      <c r="S195" s="83">
        <v>47</v>
      </c>
      <c r="T195" s="83">
        <v>23</v>
      </c>
      <c r="U195" s="83">
        <v>29</v>
      </c>
      <c r="V195" s="83">
        <v>52</v>
      </c>
      <c r="W195" s="83">
        <v>6</v>
      </c>
      <c r="X195" s="83">
        <v>21</v>
      </c>
      <c r="Y195" s="83">
        <v>27</v>
      </c>
      <c r="Z195" s="83">
        <v>1</v>
      </c>
      <c r="AA195" s="83">
        <v>4</v>
      </c>
      <c r="AB195" s="83">
        <v>5</v>
      </c>
      <c r="AC195" s="83">
        <v>0</v>
      </c>
      <c r="AD195" s="83">
        <v>0</v>
      </c>
      <c r="AE195" s="83">
        <v>0</v>
      </c>
      <c r="AG195" s="83">
        <f>AE195</f>
        <v>0</v>
      </c>
    </row>
    <row r="196" spans="1:33" x14ac:dyDescent="0.25">
      <c r="A196" s="47">
        <v>30</v>
      </c>
      <c r="B196" s="16" t="s">
        <v>10</v>
      </c>
      <c r="C196" s="31" t="s">
        <v>216</v>
      </c>
      <c r="D196" s="32" t="str">
        <f t="shared" si="8"/>
        <v>300212</v>
      </c>
      <c r="E196" s="15">
        <f t="shared" si="12"/>
        <v>176</v>
      </c>
      <c r="F196" s="15">
        <v>154</v>
      </c>
      <c r="G196" s="143" t="s">
        <v>217</v>
      </c>
      <c r="H196" s="83">
        <v>12</v>
      </c>
      <c r="I196" s="83">
        <v>18</v>
      </c>
      <c r="J196" s="83">
        <v>30</v>
      </c>
      <c r="K196" s="83">
        <v>11</v>
      </c>
      <c r="L196" s="83">
        <v>24</v>
      </c>
      <c r="M196" s="83">
        <v>35</v>
      </c>
      <c r="N196" s="83">
        <v>14</v>
      </c>
      <c r="O196" s="83">
        <v>29</v>
      </c>
      <c r="P196" s="83">
        <v>43</v>
      </c>
      <c r="Q196" s="83">
        <v>14</v>
      </c>
      <c r="R196" s="83">
        <v>29</v>
      </c>
      <c r="S196" s="83">
        <v>43</v>
      </c>
      <c r="T196" s="83">
        <v>10</v>
      </c>
      <c r="U196" s="83">
        <v>29</v>
      </c>
      <c r="V196" s="83">
        <v>39</v>
      </c>
      <c r="W196" s="83">
        <v>-2</v>
      </c>
      <c r="X196" s="83">
        <v>11</v>
      </c>
      <c r="Y196" s="83">
        <v>9</v>
      </c>
      <c r="Z196" s="83">
        <v>-1</v>
      </c>
      <c r="AA196" s="83">
        <v>5</v>
      </c>
      <c r="AB196" s="83">
        <v>4</v>
      </c>
      <c r="AC196" s="83">
        <v>-4</v>
      </c>
      <c r="AD196" s="83">
        <v>0</v>
      </c>
      <c r="AE196" s="83">
        <v>-4</v>
      </c>
      <c r="AG196" s="83">
        <f>AE196</f>
        <v>-4</v>
      </c>
    </row>
    <row r="197" spans="1:33" x14ac:dyDescent="0.25">
      <c r="A197" s="47">
        <v>30</v>
      </c>
      <c r="B197" s="16" t="s">
        <v>10</v>
      </c>
      <c r="C197" s="31" t="s">
        <v>218</v>
      </c>
      <c r="D197" s="32" t="str">
        <f t="shared" si="8"/>
        <v>300213</v>
      </c>
      <c r="E197" s="15">
        <f t="shared" si="12"/>
        <v>177</v>
      </c>
      <c r="F197" s="15">
        <v>155</v>
      </c>
      <c r="G197" s="143" t="s">
        <v>219</v>
      </c>
      <c r="H197" s="83">
        <v>14</v>
      </c>
      <c r="I197" s="83">
        <v>12</v>
      </c>
      <c r="J197" s="83">
        <v>26</v>
      </c>
      <c r="K197" s="83">
        <v>14</v>
      </c>
      <c r="L197" s="83">
        <v>29</v>
      </c>
      <c r="M197" s="83">
        <v>43</v>
      </c>
      <c r="N197" s="83">
        <v>23</v>
      </c>
      <c r="O197" s="83">
        <v>29</v>
      </c>
      <c r="P197" s="83">
        <v>52</v>
      </c>
      <c r="Q197" s="83">
        <v>15</v>
      </c>
      <c r="R197" s="83">
        <v>36</v>
      </c>
      <c r="S197" s="83">
        <v>51</v>
      </c>
      <c r="T197" s="83">
        <v>14</v>
      </c>
      <c r="U197" s="83">
        <v>32</v>
      </c>
      <c r="V197" s="83">
        <v>46</v>
      </c>
      <c r="W197" s="83">
        <v>0</v>
      </c>
      <c r="X197" s="83">
        <v>20</v>
      </c>
      <c r="Y197" s="83">
        <v>20</v>
      </c>
      <c r="Z197" s="83">
        <v>0</v>
      </c>
      <c r="AA197" s="83">
        <v>3</v>
      </c>
      <c r="AB197" s="83">
        <v>3</v>
      </c>
      <c r="AC197" s="83">
        <v>-1</v>
      </c>
      <c r="AD197" s="83">
        <v>-4</v>
      </c>
      <c r="AE197" s="83">
        <v>-5</v>
      </c>
      <c r="AG197" s="83">
        <f>AE197</f>
        <v>-5</v>
      </c>
    </row>
    <row r="198" spans="1:33" x14ac:dyDescent="0.25">
      <c r="A198" s="47">
        <v>30</v>
      </c>
      <c r="B198" s="16" t="s">
        <v>10</v>
      </c>
      <c r="C198" s="31" t="s">
        <v>220</v>
      </c>
      <c r="D198" s="32" t="str">
        <f t="shared" si="8"/>
        <v>300214</v>
      </c>
      <c r="E198" s="15">
        <f t="shared" si="12"/>
        <v>178</v>
      </c>
      <c r="F198" s="15">
        <v>156</v>
      </c>
      <c r="G198" s="143" t="s">
        <v>221</v>
      </c>
      <c r="H198" s="83">
        <v>12</v>
      </c>
      <c r="I198" s="83">
        <v>17</v>
      </c>
      <c r="J198" s="83">
        <v>29</v>
      </c>
      <c r="K198" s="83">
        <v>12</v>
      </c>
      <c r="L198" s="83">
        <v>15</v>
      </c>
      <c r="M198" s="83">
        <v>27</v>
      </c>
      <c r="N198" s="83">
        <v>11</v>
      </c>
      <c r="O198" s="83">
        <v>15</v>
      </c>
      <c r="P198" s="83">
        <v>26</v>
      </c>
      <c r="Q198" s="83">
        <v>11</v>
      </c>
      <c r="R198" s="83">
        <v>15</v>
      </c>
      <c r="S198" s="83">
        <v>26</v>
      </c>
      <c r="T198" s="83">
        <v>12</v>
      </c>
      <c r="U198" s="83">
        <v>0</v>
      </c>
      <c r="V198" s="83">
        <v>12</v>
      </c>
      <c r="W198" s="83">
        <v>0</v>
      </c>
      <c r="X198" s="83">
        <v>-17</v>
      </c>
      <c r="Y198" s="83">
        <v>-17</v>
      </c>
      <c r="Z198" s="83">
        <v>0</v>
      </c>
      <c r="AA198" s="83">
        <v>-15</v>
      </c>
      <c r="AB198" s="83">
        <v>-15</v>
      </c>
      <c r="AC198" s="83">
        <v>1</v>
      </c>
      <c r="AD198" s="83">
        <v>-15</v>
      </c>
      <c r="AE198" s="83">
        <v>-14</v>
      </c>
      <c r="AG198" s="83">
        <f>AE198</f>
        <v>-14</v>
      </c>
    </row>
    <row r="199" spans="1:33" ht="18.75" customHeight="1" x14ac:dyDescent="0.25">
      <c r="A199" s="47">
        <v>30</v>
      </c>
      <c r="B199" s="16" t="s">
        <v>10</v>
      </c>
      <c r="C199" s="31" t="s">
        <v>66</v>
      </c>
      <c r="D199" s="32" t="str">
        <f t="shared" si="8"/>
        <v>300215</v>
      </c>
      <c r="E199" s="15">
        <f t="shared" si="12"/>
        <v>179</v>
      </c>
      <c r="F199" s="15">
        <v>157</v>
      </c>
      <c r="G199" s="143" t="s">
        <v>222</v>
      </c>
      <c r="H199" s="83">
        <v>34</v>
      </c>
      <c r="I199" s="83">
        <v>45</v>
      </c>
      <c r="J199" s="83">
        <v>79</v>
      </c>
      <c r="K199" s="83">
        <v>32</v>
      </c>
      <c r="L199" s="83">
        <v>55</v>
      </c>
      <c r="M199" s="83">
        <v>87</v>
      </c>
      <c r="N199" s="83">
        <v>44</v>
      </c>
      <c r="O199" s="83">
        <v>51</v>
      </c>
      <c r="P199" s="83">
        <v>95</v>
      </c>
      <c r="Q199" s="83">
        <v>32</v>
      </c>
      <c r="R199" s="83">
        <v>66</v>
      </c>
      <c r="S199" s="83">
        <v>98</v>
      </c>
      <c r="T199" s="83">
        <v>32</v>
      </c>
      <c r="U199" s="83">
        <v>65</v>
      </c>
      <c r="V199" s="83">
        <v>97</v>
      </c>
      <c r="W199" s="83">
        <v>-2</v>
      </c>
      <c r="X199" s="83">
        <v>20</v>
      </c>
      <c r="Y199" s="83">
        <v>18</v>
      </c>
      <c r="Z199" s="83">
        <v>0</v>
      </c>
      <c r="AA199" s="83">
        <v>10</v>
      </c>
      <c r="AB199" s="83">
        <v>10</v>
      </c>
      <c r="AC199" s="83">
        <v>0</v>
      </c>
      <c r="AD199" s="83">
        <v>-1</v>
      </c>
      <c r="AE199" s="83">
        <v>-1</v>
      </c>
      <c r="AG199" s="83">
        <f>AE199</f>
        <v>-1</v>
      </c>
    </row>
    <row r="200" spans="1:33" x14ac:dyDescent="0.25">
      <c r="A200" s="47">
        <v>30</v>
      </c>
      <c r="B200" s="16" t="s">
        <v>10</v>
      </c>
      <c r="C200" s="31" t="s">
        <v>223</v>
      </c>
      <c r="D200" s="32" t="str">
        <f t="shared" si="8"/>
        <v>300216</v>
      </c>
      <c r="E200" s="15">
        <f t="shared" si="12"/>
        <v>180</v>
      </c>
      <c r="F200" s="15">
        <v>158</v>
      </c>
      <c r="G200" s="143" t="s">
        <v>224</v>
      </c>
      <c r="H200" s="83">
        <v>12</v>
      </c>
      <c r="I200" s="83">
        <v>21</v>
      </c>
      <c r="J200" s="83">
        <v>33</v>
      </c>
      <c r="K200" s="83">
        <v>12</v>
      </c>
      <c r="L200" s="83">
        <v>16</v>
      </c>
      <c r="M200" s="83">
        <v>28</v>
      </c>
      <c r="N200" s="83">
        <v>11</v>
      </c>
      <c r="O200" s="83">
        <v>12</v>
      </c>
      <c r="P200" s="83">
        <v>23</v>
      </c>
      <c r="Q200" s="83">
        <v>14</v>
      </c>
      <c r="R200" s="83">
        <v>39</v>
      </c>
      <c r="S200" s="83">
        <v>53</v>
      </c>
      <c r="T200" s="83">
        <v>14</v>
      </c>
      <c r="U200" s="83">
        <v>39</v>
      </c>
      <c r="V200" s="83">
        <v>53</v>
      </c>
      <c r="W200" s="83">
        <v>2</v>
      </c>
      <c r="X200" s="83">
        <v>18</v>
      </c>
      <c r="Y200" s="83">
        <v>20</v>
      </c>
      <c r="Z200" s="83">
        <v>2</v>
      </c>
      <c r="AA200" s="83">
        <v>23</v>
      </c>
      <c r="AB200" s="83">
        <v>25</v>
      </c>
      <c r="AC200" s="83">
        <v>0</v>
      </c>
      <c r="AD200" s="83">
        <v>0</v>
      </c>
      <c r="AE200" s="83">
        <v>0</v>
      </c>
      <c r="AG200" s="83">
        <f>AE200</f>
        <v>0</v>
      </c>
    </row>
    <row r="201" spans="1:33" x14ac:dyDescent="0.25">
      <c r="A201" s="47">
        <v>30</v>
      </c>
      <c r="B201" s="16" t="s">
        <v>10</v>
      </c>
      <c r="C201" s="31" t="s">
        <v>225</v>
      </c>
      <c r="D201" s="32" t="str">
        <f t="shared" si="8"/>
        <v>300217</v>
      </c>
      <c r="E201" s="15">
        <f t="shared" si="12"/>
        <v>181</v>
      </c>
      <c r="F201" s="15">
        <v>159</v>
      </c>
      <c r="G201" s="143" t="s">
        <v>226</v>
      </c>
      <c r="H201" s="83">
        <v>13</v>
      </c>
      <c r="I201" s="83">
        <v>16</v>
      </c>
      <c r="J201" s="83">
        <v>29</v>
      </c>
      <c r="K201" s="83">
        <v>14</v>
      </c>
      <c r="L201" s="83">
        <v>11</v>
      </c>
      <c r="M201" s="83">
        <v>25</v>
      </c>
      <c r="N201" s="83">
        <v>13</v>
      </c>
      <c r="O201" s="83">
        <v>11</v>
      </c>
      <c r="P201" s="83">
        <v>24</v>
      </c>
      <c r="Q201" s="83">
        <v>13</v>
      </c>
      <c r="R201" s="83">
        <v>11</v>
      </c>
      <c r="S201" s="83">
        <v>24</v>
      </c>
      <c r="T201" s="83">
        <v>12</v>
      </c>
      <c r="U201" s="83">
        <v>19</v>
      </c>
      <c r="V201" s="83">
        <v>31</v>
      </c>
      <c r="W201" s="83">
        <v>-1</v>
      </c>
      <c r="X201" s="83">
        <v>3</v>
      </c>
      <c r="Y201" s="83">
        <v>2</v>
      </c>
      <c r="Z201" s="83">
        <v>-2</v>
      </c>
      <c r="AA201" s="83">
        <v>8</v>
      </c>
      <c r="AB201" s="83">
        <v>6</v>
      </c>
      <c r="AC201" s="83">
        <v>-1</v>
      </c>
      <c r="AD201" s="83">
        <v>8</v>
      </c>
      <c r="AE201" s="83">
        <v>7</v>
      </c>
      <c r="AG201" s="83">
        <f>AE201</f>
        <v>7</v>
      </c>
    </row>
    <row r="202" spans="1:33" x14ac:dyDescent="0.25">
      <c r="A202" s="47">
        <v>30</v>
      </c>
      <c r="B202" s="16" t="s">
        <v>10</v>
      </c>
      <c r="C202" s="31" t="s">
        <v>227</v>
      </c>
      <c r="D202" s="32" t="str">
        <f t="shared" si="8"/>
        <v>300218</v>
      </c>
      <c r="E202" s="15">
        <f t="shared" si="12"/>
        <v>182</v>
      </c>
      <c r="F202" s="15">
        <v>160</v>
      </c>
      <c r="G202" s="143" t="s">
        <v>228</v>
      </c>
      <c r="H202" s="83">
        <v>15</v>
      </c>
      <c r="I202" s="83">
        <v>29</v>
      </c>
      <c r="J202" s="83">
        <v>44</v>
      </c>
      <c r="K202" s="83">
        <v>15</v>
      </c>
      <c r="L202" s="83">
        <v>26</v>
      </c>
      <c r="M202" s="83">
        <v>41</v>
      </c>
      <c r="N202" s="83">
        <v>27</v>
      </c>
      <c r="O202" s="83">
        <v>33</v>
      </c>
      <c r="P202" s="83">
        <v>60</v>
      </c>
      <c r="Q202" s="83">
        <v>16</v>
      </c>
      <c r="R202" s="83">
        <v>7</v>
      </c>
      <c r="S202" s="83">
        <v>23</v>
      </c>
      <c r="T202" s="83">
        <v>16</v>
      </c>
      <c r="U202" s="83">
        <v>6</v>
      </c>
      <c r="V202" s="83">
        <v>22</v>
      </c>
      <c r="W202" s="83">
        <v>1</v>
      </c>
      <c r="X202" s="83">
        <v>-23</v>
      </c>
      <c r="Y202" s="83">
        <v>-22</v>
      </c>
      <c r="Z202" s="83">
        <v>1</v>
      </c>
      <c r="AA202" s="83">
        <v>-20</v>
      </c>
      <c r="AB202" s="83">
        <v>-19</v>
      </c>
      <c r="AC202" s="83">
        <v>0</v>
      </c>
      <c r="AD202" s="83">
        <v>-1</v>
      </c>
      <c r="AE202" s="83">
        <v>-1</v>
      </c>
      <c r="AG202" s="83">
        <f>AE202</f>
        <v>-1</v>
      </c>
    </row>
    <row r="203" spans="1:33" x14ac:dyDescent="0.25">
      <c r="A203" s="47">
        <v>30</v>
      </c>
      <c r="B203" s="16" t="s">
        <v>10</v>
      </c>
      <c r="C203" s="31" t="s">
        <v>229</v>
      </c>
      <c r="D203" s="32" t="str">
        <f t="shared" si="8"/>
        <v>300219</v>
      </c>
      <c r="E203" s="15">
        <f t="shared" si="12"/>
        <v>183</v>
      </c>
      <c r="F203" s="15">
        <v>161</v>
      </c>
      <c r="G203" s="143" t="s">
        <v>230</v>
      </c>
      <c r="H203" s="83">
        <v>15</v>
      </c>
      <c r="I203" s="83">
        <v>33</v>
      </c>
      <c r="J203" s="83">
        <v>48</v>
      </c>
      <c r="K203" s="83">
        <v>15</v>
      </c>
      <c r="L203" s="83">
        <v>16</v>
      </c>
      <c r="M203" s="83">
        <v>31</v>
      </c>
      <c r="N203" s="83">
        <v>23</v>
      </c>
      <c r="O203" s="83">
        <v>21</v>
      </c>
      <c r="P203" s="83">
        <v>44</v>
      </c>
      <c r="Q203" s="83">
        <v>15</v>
      </c>
      <c r="R203" s="83">
        <v>21</v>
      </c>
      <c r="S203" s="83">
        <v>36</v>
      </c>
      <c r="T203" s="83">
        <v>15</v>
      </c>
      <c r="U203" s="83">
        <v>21</v>
      </c>
      <c r="V203" s="83">
        <v>36</v>
      </c>
      <c r="W203" s="83">
        <v>0</v>
      </c>
      <c r="X203" s="83">
        <v>-12</v>
      </c>
      <c r="Y203" s="83">
        <v>-12</v>
      </c>
      <c r="Z203" s="83">
        <v>0</v>
      </c>
      <c r="AA203" s="83">
        <v>5</v>
      </c>
      <c r="AB203" s="83">
        <v>5</v>
      </c>
      <c r="AC203" s="83">
        <v>0</v>
      </c>
      <c r="AD203" s="83">
        <v>0</v>
      </c>
      <c r="AE203" s="83">
        <v>0</v>
      </c>
      <c r="AG203" s="83">
        <f>AE203</f>
        <v>0</v>
      </c>
    </row>
    <row r="204" spans="1:33" x14ac:dyDescent="0.25">
      <c r="A204" s="47">
        <v>30</v>
      </c>
      <c r="B204" s="16" t="s">
        <v>10</v>
      </c>
      <c r="C204" s="31" t="s">
        <v>231</v>
      </c>
      <c r="D204" s="32" t="str">
        <f t="shared" si="8"/>
        <v>300220</v>
      </c>
      <c r="E204" s="15">
        <f t="shared" si="12"/>
        <v>184</v>
      </c>
      <c r="F204" s="15">
        <v>162</v>
      </c>
      <c r="G204" s="143" t="s">
        <v>232</v>
      </c>
      <c r="H204" s="83">
        <v>14</v>
      </c>
      <c r="I204" s="83">
        <v>23</v>
      </c>
      <c r="J204" s="83">
        <v>37</v>
      </c>
      <c r="K204" s="83">
        <v>14</v>
      </c>
      <c r="L204" s="83">
        <v>23</v>
      </c>
      <c r="M204" s="83">
        <v>37</v>
      </c>
      <c r="N204" s="83">
        <v>14</v>
      </c>
      <c r="O204" s="83">
        <v>23</v>
      </c>
      <c r="P204" s="83">
        <v>37</v>
      </c>
      <c r="Q204" s="83">
        <v>13</v>
      </c>
      <c r="R204" s="83">
        <v>34</v>
      </c>
      <c r="S204" s="83">
        <v>47</v>
      </c>
      <c r="T204" s="83">
        <v>13</v>
      </c>
      <c r="U204" s="83">
        <v>35</v>
      </c>
      <c r="V204" s="83">
        <v>48</v>
      </c>
      <c r="W204" s="83">
        <v>-1</v>
      </c>
      <c r="X204" s="83">
        <v>12</v>
      </c>
      <c r="Y204" s="83">
        <v>11</v>
      </c>
      <c r="Z204" s="83">
        <v>-1</v>
      </c>
      <c r="AA204" s="83">
        <v>12</v>
      </c>
      <c r="AB204" s="83">
        <v>11</v>
      </c>
      <c r="AC204" s="83">
        <v>0</v>
      </c>
      <c r="AD204" s="83">
        <v>1</v>
      </c>
      <c r="AE204" s="83">
        <v>1</v>
      </c>
      <c r="AG204" s="83">
        <f>AE204</f>
        <v>1</v>
      </c>
    </row>
    <row r="205" spans="1:33" x14ac:dyDescent="0.25">
      <c r="A205" s="47">
        <v>30</v>
      </c>
      <c r="B205" s="16" t="s">
        <v>10</v>
      </c>
      <c r="C205" s="31" t="s">
        <v>233</v>
      </c>
      <c r="D205" s="32" t="str">
        <f t="shared" si="8"/>
        <v>300221</v>
      </c>
      <c r="E205" s="15">
        <f t="shared" si="12"/>
        <v>185</v>
      </c>
      <c r="F205" s="15">
        <v>163</v>
      </c>
      <c r="G205" s="143" t="s">
        <v>234</v>
      </c>
      <c r="H205" s="86" t="s">
        <v>722</v>
      </c>
      <c r="I205" s="86" t="s">
        <v>722</v>
      </c>
      <c r="J205" s="86">
        <v>0</v>
      </c>
      <c r="K205" s="86" t="s">
        <v>722</v>
      </c>
      <c r="L205" s="86" t="s">
        <v>722</v>
      </c>
      <c r="M205" s="86">
        <v>0</v>
      </c>
      <c r="N205" s="86" t="s">
        <v>722</v>
      </c>
      <c r="O205" s="86" t="s">
        <v>722</v>
      </c>
      <c r="P205" s="86">
        <v>0</v>
      </c>
      <c r="Q205" s="86" t="s">
        <v>722</v>
      </c>
      <c r="R205" s="86" t="s">
        <v>722</v>
      </c>
      <c r="S205" s="86">
        <v>0</v>
      </c>
      <c r="T205" s="86" t="s">
        <v>722</v>
      </c>
      <c r="U205" s="86" t="s">
        <v>722</v>
      </c>
      <c r="V205" s="86">
        <v>0</v>
      </c>
      <c r="W205" s="86" t="s">
        <v>723</v>
      </c>
      <c r="X205" s="86" t="s">
        <v>723</v>
      </c>
      <c r="Y205" s="86">
        <v>0</v>
      </c>
      <c r="Z205" s="86" t="s">
        <v>723</v>
      </c>
      <c r="AA205" s="86" t="s">
        <v>723</v>
      </c>
      <c r="AB205" s="86">
        <v>0</v>
      </c>
      <c r="AC205" s="86" t="s">
        <v>723</v>
      </c>
      <c r="AD205" s="86" t="s">
        <v>723</v>
      </c>
      <c r="AE205" s="86">
        <v>0</v>
      </c>
      <c r="AG205" s="86">
        <f>AE205</f>
        <v>0</v>
      </c>
    </row>
    <row r="206" spans="1:33" x14ac:dyDescent="0.25">
      <c r="A206" s="47">
        <v>30</v>
      </c>
      <c r="B206" s="16" t="s">
        <v>10</v>
      </c>
      <c r="C206" s="31" t="s">
        <v>235</v>
      </c>
      <c r="D206" s="32" t="str">
        <f t="shared" si="8"/>
        <v>300222</v>
      </c>
      <c r="E206" s="15">
        <f t="shared" si="12"/>
        <v>186</v>
      </c>
      <c r="F206" s="15">
        <v>164</v>
      </c>
      <c r="G206" s="143" t="s">
        <v>737</v>
      </c>
      <c r="H206" s="83">
        <v>16</v>
      </c>
      <c r="I206" s="83">
        <v>34</v>
      </c>
      <c r="J206" s="83">
        <v>50</v>
      </c>
      <c r="K206" s="83">
        <v>15</v>
      </c>
      <c r="L206" s="83">
        <v>30</v>
      </c>
      <c r="M206" s="83">
        <v>45</v>
      </c>
      <c r="N206" s="83">
        <v>15</v>
      </c>
      <c r="O206" s="83">
        <v>29</v>
      </c>
      <c r="P206" s="83">
        <v>44</v>
      </c>
      <c r="Q206" s="83">
        <v>14</v>
      </c>
      <c r="R206" s="83">
        <v>45</v>
      </c>
      <c r="S206" s="83">
        <v>59</v>
      </c>
      <c r="T206" s="83">
        <v>15</v>
      </c>
      <c r="U206" s="83">
        <v>39</v>
      </c>
      <c r="V206" s="83">
        <v>54</v>
      </c>
      <c r="W206" s="83">
        <v>-1</v>
      </c>
      <c r="X206" s="83">
        <v>5</v>
      </c>
      <c r="Y206" s="83">
        <v>4</v>
      </c>
      <c r="Z206" s="83">
        <v>0</v>
      </c>
      <c r="AA206" s="83">
        <v>9</v>
      </c>
      <c r="AB206" s="83">
        <v>9</v>
      </c>
      <c r="AC206" s="83">
        <v>1</v>
      </c>
      <c r="AD206" s="83">
        <v>-6</v>
      </c>
      <c r="AE206" s="83">
        <v>-5</v>
      </c>
      <c r="AG206" s="83">
        <f>AE206</f>
        <v>-5</v>
      </c>
    </row>
    <row r="207" spans="1:33" x14ac:dyDescent="0.25">
      <c r="A207" s="47">
        <v>30</v>
      </c>
      <c r="B207" s="16" t="s">
        <v>10</v>
      </c>
      <c r="C207" s="31" t="s">
        <v>237</v>
      </c>
      <c r="D207" s="32" t="str">
        <f t="shared" si="8"/>
        <v>300223</v>
      </c>
      <c r="E207" s="15">
        <f t="shared" si="12"/>
        <v>187</v>
      </c>
      <c r="F207" s="15">
        <v>165</v>
      </c>
      <c r="G207" s="143" t="s">
        <v>238</v>
      </c>
      <c r="H207" s="83">
        <v>12</v>
      </c>
      <c r="I207" s="83">
        <v>27</v>
      </c>
      <c r="J207" s="83">
        <v>39</v>
      </c>
      <c r="K207" s="83">
        <v>12</v>
      </c>
      <c r="L207" s="83">
        <v>39</v>
      </c>
      <c r="M207" s="83">
        <v>51</v>
      </c>
      <c r="N207" s="83">
        <v>10</v>
      </c>
      <c r="O207" s="83">
        <v>11</v>
      </c>
      <c r="P207" s="83">
        <v>21</v>
      </c>
      <c r="Q207" s="83">
        <v>11</v>
      </c>
      <c r="R207" s="83">
        <v>11</v>
      </c>
      <c r="S207" s="83">
        <v>22</v>
      </c>
      <c r="T207" s="83">
        <v>12</v>
      </c>
      <c r="U207" s="83">
        <v>25</v>
      </c>
      <c r="V207" s="83">
        <v>37</v>
      </c>
      <c r="W207" s="83">
        <v>0</v>
      </c>
      <c r="X207" s="83">
        <v>-2</v>
      </c>
      <c r="Y207" s="83">
        <v>-2</v>
      </c>
      <c r="Z207" s="83">
        <v>0</v>
      </c>
      <c r="AA207" s="83">
        <v>-14</v>
      </c>
      <c r="AB207" s="83">
        <v>-14</v>
      </c>
      <c r="AC207" s="83">
        <v>1</v>
      </c>
      <c r="AD207" s="83">
        <v>14</v>
      </c>
      <c r="AE207" s="83">
        <v>15</v>
      </c>
      <c r="AG207" s="83">
        <f>AE207</f>
        <v>15</v>
      </c>
    </row>
    <row r="208" spans="1:33" x14ac:dyDescent="0.25">
      <c r="A208" s="47">
        <v>30</v>
      </c>
      <c r="B208" s="16" t="s">
        <v>10</v>
      </c>
      <c r="C208" s="31" t="s">
        <v>239</v>
      </c>
      <c r="D208" s="32" t="str">
        <f t="shared" si="8"/>
        <v>300224</v>
      </c>
      <c r="E208" s="15">
        <f t="shared" si="12"/>
        <v>188</v>
      </c>
      <c r="F208" s="15">
        <v>166</v>
      </c>
      <c r="G208" s="143" t="s">
        <v>240</v>
      </c>
      <c r="H208" s="83">
        <v>20</v>
      </c>
      <c r="I208" s="83">
        <v>25</v>
      </c>
      <c r="J208" s="83">
        <v>45</v>
      </c>
      <c r="K208" s="83">
        <v>19</v>
      </c>
      <c r="L208" s="83">
        <v>18</v>
      </c>
      <c r="M208" s="83">
        <v>37</v>
      </c>
      <c r="N208" s="83">
        <v>10</v>
      </c>
      <c r="O208" s="83">
        <v>5</v>
      </c>
      <c r="P208" s="83">
        <v>15</v>
      </c>
      <c r="Q208" s="83">
        <v>11</v>
      </c>
      <c r="R208" s="83">
        <v>5</v>
      </c>
      <c r="S208" s="83">
        <v>16</v>
      </c>
      <c r="T208" s="83">
        <v>11</v>
      </c>
      <c r="U208" s="83">
        <v>5</v>
      </c>
      <c r="V208" s="83">
        <v>16</v>
      </c>
      <c r="W208" s="83">
        <v>-9</v>
      </c>
      <c r="X208" s="83">
        <v>-20</v>
      </c>
      <c r="Y208" s="83">
        <v>-29</v>
      </c>
      <c r="Z208" s="83">
        <v>-8</v>
      </c>
      <c r="AA208" s="83">
        <v>-13</v>
      </c>
      <c r="AB208" s="83">
        <v>-21</v>
      </c>
      <c r="AC208" s="83">
        <v>0</v>
      </c>
      <c r="AD208" s="83">
        <v>0</v>
      </c>
      <c r="AE208" s="83">
        <v>0</v>
      </c>
      <c r="AG208" s="83">
        <f>AE208</f>
        <v>0</v>
      </c>
    </row>
    <row r="209" spans="1:33" x14ac:dyDescent="0.25">
      <c r="A209" s="47">
        <v>30</v>
      </c>
      <c r="B209" s="16" t="s">
        <v>10</v>
      </c>
      <c r="C209" s="31" t="s">
        <v>241</v>
      </c>
      <c r="D209" s="32" t="str">
        <f t="shared" si="8"/>
        <v>300225</v>
      </c>
      <c r="E209" s="15">
        <f t="shared" si="12"/>
        <v>189</v>
      </c>
      <c r="F209" s="15">
        <v>167</v>
      </c>
      <c r="G209" s="143" t="s">
        <v>242</v>
      </c>
      <c r="H209" s="83">
        <v>13</v>
      </c>
      <c r="I209" s="83">
        <v>37</v>
      </c>
      <c r="J209" s="83">
        <v>50</v>
      </c>
      <c r="K209" s="83">
        <v>13</v>
      </c>
      <c r="L209" s="83">
        <v>57</v>
      </c>
      <c r="M209" s="83">
        <v>70</v>
      </c>
      <c r="N209" s="83">
        <v>12</v>
      </c>
      <c r="O209" s="83">
        <v>56</v>
      </c>
      <c r="P209" s="83">
        <v>68</v>
      </c>
      <c r="Q209" s="83">
        <v>13</v>
      </c>
      <c r="R209" s="83">
        <v>56</v>
      </c>
      <c r="S209" s="83">
        <v>69</v>
      </c>
      <c r="T209" s="83">
        <v>16</v>
      </c>
      <c r="U209" s="83">
        <v>55</v>
      </c>
      <c r="V209" s="83">
        <v>71</v>
      </c>
      <c r="W209" s="83">
        <v>3</v>
      </c>
      <c r="X209" s="83">
        <v>18</v>
      </c>
      <c r="Y209" s="83">
        <v>21</v>
      </c>
      <c r="Z209" s="83">
        <v>3</v>
      </c>
      <c r="AA209" s="83">
        <v>-2</v>
      </c>
      <c r="AB209" s="83">
        <v>1</v>
      </c>
      <c r="AC209" s="83">
        <v>3</v>
      </c>
      <c r="AD209" s="83">
        <v>-1</v>
      </c>
      <c r="AE209" s="83">
        <v>2</v>
      </c>
      <c r="AG209" s="83">
        <f>AE209</f>
        <v>2</v>
      </c>
    </row>
    <row r="210" spans="1:33" x14ac:dyDescent="0.25">
      <c r="A210" s="47">
        <v>30</v>
      </c>
      <c r="B210" s="16" t="s">
        <v>10</v>
      </c>
      <c r="C210" s="31" t="s">
        <v>243</v>
      </c>
      <c r="D210" s="32" t="str">
        <f t="shared" si="8"/>
        <v>300226</v>
      </c>
      <c r="E210" s="15">
        <f t="shared" si="12"/>
        <v>190</v>
      </c>
      <c r="F210" s="15">
        <v>168</v>
      </c>
      <c r="G210" s="143" t="s">
        <v>244</v>
      </c>
      <c r="H210" s="83">
        <v>25</v>
      </c>
      <c r="I210" s="83">
        <v>41</v>
      </c>
      <c r="J210" s="83">
        <v>66</v>
      </c>
      <c r="K210" s="83">
        <v>25</v>
      </c>
      <c r="L210" s="83">
        <v>35</v>
      </c>
      <c r="M210" s="83">
        <v>60</v>
      </c>
      <c r="N210" s="83">
        <v>25</v>
      </c>
      <c r="O210" s="83">
        <v>43</v>
      </c>
      <c r="P210" s="83">
        <v>68</v>
      </c>
      <c r="Q210" s="83">
        <v>28</v>
      </c>
      <c r="R210" s="83">
        <v>47</v>
      </c>
      <c r="S210" s="83">
        <v>75</v>
      </c>
      <c r="T210" s="83">
        <v>28</v>
      </c>
      <c r="U210" s="83">
        <v>50</v>
      </c>
      <c r="V210" s="83">
        <v>78</v>
      </c>
      <c r="W210" s="83">
        <v>3</v>
      </c>
      <c r="X210" s="83">
        <v>9</v>
      </c>
      <c r="Y210" s="83">
        <v>12</v>
      </c>
      <c r="Z210" s="83">
        <v>3</v>
      </c>
      <c r="AA210" s="83">
        <v>15</v>
      </c>
      <c r="AB210" s="83">
        <v>18</v>
      </c>
      <c r="AC210" s="83">
        <v>0</v>
      </c>
      <c r="AD210" s="83">
        <v>3</v>
      </c>
      <c r="AE210" s="83">
        <v>3</v>
      </c>
      <c r="AG210" s="83">
        <f>AE210</f>
        <v>3</v>
      </c>
    </row>
    <row r="211" spans="1:33" x14ac:dyDescent="0.25">
      <c r="A211" s="47">
        <v>30</v>
      </c>
      <c r="B211" s="16" t="s">
        <v>10</v>
      </c>
      <c r="C211" s="31" t="s">
        <v>245</v>
      </c>
      <c r="D211" s="32" t="str">
        <f t="shared" si="8"/>
        <v>3002239</v>
      </c>
      <c r="E211" s="15">
        <f t="shared" si="12"/>
        <v>191</v>
      </c>
      <c r="F211" s="15">
        <v>169</v>
      </c>
      <c r="G211" s="143" t="s">
        <v>246</v>
      </c>
      <c r="H211" s="83">
        <v>15</v>
      </c>
      <c r="I211" s="83">
        <v>26</v>
      </c>
      <c r="J211" s="83">
        <v>41</v>
      </c>
      <c r="K211" s="83">
        <v>15</v>
      </c>
      <c r="L211" s="83">
        <v>27</v>
      </c>
      <c r="M211" s="83">
        <v>42</v>
      </c>
      <c r="N211" s="83">
        <v>13</v>
      </c>
      <c r="O211" s="83">
        <v>26</v>
      </c>
      <c r="P211" s="83">
        <v>39</v>
      </c>
      <c r="Q211" s="83">
        <v>13</v>
      </c>
      <c r="R211" s="83">
        <v>18</v>
      </c>
      <c r="S211" s="83">
        <v>31</v>
      </c>
      <c r="T211" s="83">
        <v>10</v>
      </c>
      <c r="U211" s="83">
        <v>0</v>
      </c>
      <c r="V211" s="83">
        <v>10</v>
      </c>
      <c r="W211" s="83">
        <v>-5</v>
      </c>
      <c r="X211" s="83">
        <v>-26</v>
      </c>
      <c r="Y211" s="83">
        <v>-31</v>
      </c>
      <c r="Z211" s="83">
        <v>-5</v>
      </c>
      <c r="AA211" s="83">
        <v>-27</v>
      </c>
      <c r="AB211" s="83">
        <v>-32</v>
      </c>
      <c r="AC211" s="83">
        <v>-3</v>
      </c>
      <c r="AD211" s="83">
        <v>-18</v>
      </c>
      <c r="AE211" s="83">
        <v>-21</v>
      </c>
      <c r="AG211" s="83">
        <f>AE211</f>
        <v>-21</v>
      </c>
    </row>
    <row r="212" spans="1:33" ht="15.75" thickBot="1" x14ac:dyDescent="0.3">
      <c r="A212" s="50">
        <v>30</v>
      </c>
      <c r="B212" s="16" t="s">
        <v>10</v>
      </c>
      <c r="C212" s="64" t="s">
        <v>204</v>
      </c>
      <c r="D212" s="65" t="str">
        <f t="shared" si="8"/>
        <v>3002249</v>
      </c>
      <c r="E212" s="15">
        <f t="shared" si="12"/>
        <v>192</v>
      </c>
      <c r="F212" s="15">
        <v>170</v>
      </c>
      <c r="G212" s="143" t="s">
        <v>247</v>
      </c>
      <c r="H212" s="83">
        <v>14</v>
      </c>
      <c r="I212" s="83">
        <v>5</v>
      </c>
      <c r="J212" s="83">
        <v>19</v>
      </c>
      <c r="K212" s="83">
        <v>12</v>
      </c>
      <c r="L212" s="83">
        <v>5</v>
      </c>
      <c r="M212" s="83">
        <v>17</v>
      </c>
      <c r="N212" s="83">
        <v>12</v>
      </c>
      <c r="O212" s="83">
        <v>5</v>
      </c>
      <c r="P212" s="83">
        <v>17</v>
      </c>
      <c r="Q212" s="83">
        <v>12</v>
      </c>
      <c r="R212" s="83">
        <v>5</v>
      </c>
      <c r="S212" s="83">
        <v>17</v>
      </c>
      <c r="T212" s="83">
        <v>12</v>
      </c>
      <c r="U212" s="83">
        <v>5</v>
      </c>
      <c r="V212" s="83">
        <v>17</v>
      </c>
      <c r="W212" s="83">
        <v>-2</v>
      </c>
      <c r="X212" s="83">
        <v>0</v>
      </c>
      <c r="Y212" s="83">
        <v>-2</v>
      </c>
      <c r="Z212" s="83">
        <v>0</v>
      </c>
      <c r="AA212" s="83">
        <v>0</v>
      </c>
      <c r="AB212" s="83">
        <v>0</v>
      </c>
      <c r="AC212" s="83">
        <v>0</v>
      </c>
      <c r="AD212" s="83">
        <v>0</v>
      </c>
      <c r="AE212" s="83">
        <v>0</v>
      </c>
      <c r="AG212" s="83">
        <f>AE212</f>
        <v>0</v>
      </c>
    </row>
    <row r="213" spans="1:33" ht="15.75" thickBot="1" x14ac:dyDescent="0.3">
      <c r="A213" s="50">
        <v>30</v>
      </c>
      <c r="B213" s="16" t="s">
        <v>10</v>
      </c>
      <c r="C213" s="64" t="s">
        <v>204</v>
      </c>
      <c r="D213" s="65" t="str">
        <f t="shared" si="8"/>
        <v>3002249</v>
      </c>
      <c r="E213" s="15">
        <f t="shared" si="12"/>
        <v>193</v>
      </c>
      <c r="F213" s="15">
        <v>170</v>
      </c>
      <c r="G213" s="143" t="s">
        <v>248</v>
      </c>
      <c r="H213" s="83" t="s">
        <v>722</v>
      </c>
      <c r="I213" s="83" t="s">
        <v>722</v>
      </c>
      <c r="J213" s="83">
        <v>0</v>
      </c>
      <c r="K213" s="83" t="s">
        <v>722</v>
      </c>
      <c r="L213" s="83" t="s">
        <v>722</v>
      </c>
      <c r="M213" s="83">
        <v>0</v>
      </c>
      <c r="N213" s="83" t="s">
        <v>722</v>
      </c>
      <c r="O213" s="83" t="s">
        <v>722</v>
      </c>
      <c r="P213" s="83">
        <v>0</v>
      </c>
      <c r="Q213" s="83">
        <v>14</v>
      </c>
      <c r="R213" s="83">
        <v>8</v>
      </c>
      <c r="S213" s="83">
        <v>22</v>
      </c>
      <c r="T213" s="83">
        <v>14</v>
      </c>
      <c r="U213" s="83">
        <v>12</v>
      </c>
      <c r="V213" s="83">
        <v>26</v>
      </c>
      <c r="W213" s="83" t="s">
        <v>723</v>
      </c>
      <c r="X213" s="83" t="s">
        <v>723</v>
      </c>
      <c r="Y213" s="83">
        <v>0</v>
      </c>
      <c r="Z213" s="83" t="s">
        <v>723</v>
      </c>
      <c r="AA213" s="83" t="s">
        <v>723</v>
      </c>
      <c r="AB213" s="83">
        <v>0</v>
      </c>
      <c r="AC213" s="83">
        <v>0</v>
      </c>
      <c r="AD213" s="83">
        <v>4</v>
      </c>
      <c r="AE213" s="83">
        <v>4</v>
      </c>
      <c r="AG213" s="83">
        <f>AE213</f>
        <v>4</v>
      </c>
    </row>
    <row r="214" spans="1:33" ht="15.75" thickBot="1" x14ac:dyDescent="0.3">
      <c r="A214" s="8"/>
      <c r="B214" s="43"/>
      <c r="C214" s="43"/>
      <c r="D214" s="11" t="str">
        <f t="shared" si="8"/>
        <v/>
      </c>
      <c r="E214" s="59"/>
      <c r="F214" s="157"/>
      <c r="G214" s="61" t="s">
        <v>249</v>
      </c>
      <c r="H214" s="115">
        <v>361</v>
      </c>
      <c r="I214" s="81">
        <v>734</v>
      </c>
      <c r="J214" s="82">
        <v>1095</v>
      </c>
      <c r="K214" s="115">
        <v>367</v>
      </c>
      <c r="L214" s="81">
        <v>869</v>
      </c>
      <c r="M214" s="82">
        <v>1236</v>
      </c>
      <c r="N214" s="115">
        <v>454</v>
      </c>
      <c r="O214" s="81">
        <v>1018</v>
      </c>
      <c r="P214" s="82">
        <v>1472</v>
      </c>
      <c r="Q214" s="115">
        <v>395</v>
      </c>
      <c r="R214" s="81">
        <v>1100</v>
      </c>
      <c r="S214" s="82">
        <v>1495</v>
      </c>
      <c r="T214" s="115">
        <v>411</v>
      </c>
      <c r="U214" s="81">
        <v>1113</v>
      </c>
      <c r="V214" s="82">
        <v>1524</v>
      </c>
      <c r="W214" s="115">
        <v>2</v>
      </c>
      <c r="X214" s="81">
        <v>307</v>
      </c>
      <c r="Y214" s="82">
        <v>309</v>
      </c>
      <c r="Z214" s="115">
        <v>-4</v>
      </c>
      <c r="AA214" s="81">
        <v>172</v>
      </c>
      <c r="AB214" s="82">
        <v>168</v>
      </c>
      <c r="AC214" s="115">
        <v>16</v>
      </c>
      <c r="AD214" s="81">
        <v>13</v>
      </c>
      <c r="AE214" s="82">
        <v>29</v>
      </c>
      <c r="AG214" s="82">
        <f>AE214</f>
        <v>29</v>
      </c>
    </row>
    <row r="215" spans="1:33" x14ac:dyDescent="0.25">
      <c r="A215" s="44">
        <v>30</v>
      </c>
      <c r="B215" s="13" t="s">
        <v>12</v>
      </c>
      <c r="C215" s="45" t="s">
        <v>250</v>
      </c>
      <c r="D215" s="46" t="str">
        <f t="shared" si="8"/>
        <v>300327</v>
      </c>
      <c r="E215" s="15">
        <f>E213+1</f>
        <v>194</v>
      </c>
      <c r="F215" s="15">
        <v>171</v>
      </c>
      <c r="G215" s="143" t="s">
        <v>251</v>
      </c>
      <c r="H215" s="83">
        <v>83</v>
      </c>
      <c r="I215" s="83">
        <v>150</v>
      </c>
      <c r="J215" s="83">
        <v>233</v>
      </c>
      <c r="K215" s="83">
        <v>73</v>
      </c>
      <c r="L215" s="83">
        <v>204</v>
      </c>
      <c r="M215" s="83">
        <v>277</v>
      </c>
      <c r="N215" s="83">
        <v>81</v>
      </c>
      <c r="O215" s="83">
        <v>211</v>
      </c>
      <c r="P215" s="83">
        <v>292</v>
      </c>
      <c r="Q215" s="83">
        <v>57</v>
      </c>
      <c r="R215" s="83">
        <v>208</v>
      </c>
      <c r="S215" s="83">
        <v>265</v>
      </c>
      <c r="T215" s="83">
        <v>58</v>
      </c>
      <c r="U215" s="83">
        <v>211</v>
      </c>
      <c r="V215" s="83">
        <v>269</v>
      </c>
      <c r="W215" s="83">
        <v>-25</v>
      </c>
      <c r="X215" s="83">
        <v>61</v>
      </c>
      <c r="Y215" s="83">
        <v>36</v>
      </c>
      <c r="Z215" s="83">
        <v>-15</v>
      </c>
      <c r="AA215" s="83">
        <v>7</v>
      </c>
      <c r="AB215" s="83">
        <v>-8</v>
      </c>
      <c r="AC215" s="83">
        <v>1</v>
      </c>
      <c r="AD215" s="83">
        <v>3</v>
      </c>
      <c r="AE215" s="83">
        <v>4</v>
      </c>
      <c r="AG215" s="83">
        <f>AE215</f>
        <v>4</v>
      </c>
    </row>
    <row r="216" spans="1:33" x14ac:dyDescent="0.25">
      <c r="A216" s="47">
        <v>30</v>
      </c>
      <c r="B216" s="16" t="s">
        <v>12</v>
      </c>
      <c r="C216" s="31" t="s">
        <v>252</v>
      </c>
      <c r="D216" s="32" t="str">
        <f t="shared" si="8"/>
        <v>300328</v>
      </c>
      <c r="E216" s="15">
        <f t="shared" ref="E216:E234" si="13">E215+1</f>
        <v>195</v>
      </c>
      <c r="F216" s="15">
        <v>172</v>
      </c>
      <c r="G216" s="143" t="s">
        <v>253</v>
      </c>
      <c r="H216" s="83">
        <v>18</v>
      </c>
      <c r="I216" s="83">
        <v>14</v>
      </c>
      <c r="J216" s="83">
        <v>32</v>
      </c>
      <c r="K216" s="83">
        <v>19</v>
      </c>
      <c r="L216" s="83">
        <v>14</v>
      </c>
      <c r="M216" s="83">
        <v>33</v>
      </c>
      <c r="N216" s="83">
        <v>21</v>
      </c>
      <c r="O216" s="83">
        <v>12</v>
      </c>
      <c r="P216" s="83">
        <v>33</v>
      </c>
      <c r="Q216" s="83">
        <v>20</v>
      </c>
      <c r="R216" s="83">
        <v>35</v>
      </c>
      <c r="S216" s="83">
        <v>55</v>
      </c>
      <c r="T216" s="83">
        <v>20</v>
      </c>
      <c r="U216" s="83">
        <v>36</v>
      </c>
      <c r="V216" s="83">
        <v>56</v>
      </c>
      <c r="W216" s="83">
        <v>2</v>
      </c>
      <c r="X216" s="83">
        <v>22</v>
      </c>
      <c r="Y216" s="83">
        <v>24</v>
      </c>
      <c r="Z216" s="83">
        <v>1</v>
      </c>
      <c r="AA216" s="83">
        <v>22</v>
      </c>
      <c r="AB216" s="83">
        <v>23</v>
      </c>
      <c r="AC216" s="83">
        <v>0</v>
      </c>
      <c r="AD216" s="83">
        <v>1</v>
      </c>
      <c r="AE216" s="83">
        <v>1</v>
      </c>
      <c r="AG216" s="83">
        <f>AE216</f>
        <v>1</v>
      </c>
    </row>
    <row r="217" spans="1:33" x14ac:dyDescent="0.25">
      <c r="A217" s="47">
        <v>30</v>
      </c>
      <c r="B217" s="16" t="s">
        <v>12</v>
      </c>
      <c r="C217" s="31" t="s">
        <v>254</v>
      </c>
      <c r="D217" s="32" t="str">
        <f t="shared" si="8"/>
        <v>300329</v>
      </c>
      <c r="E217" s="15">
        <f t="shared" si="13"/>
        <v>196</v>
      </c>
      <c r="F217" s="15">
        <v>173</v>
      </c>
      <c r="G217" s="143" t="s">
        <v>255</v>
      </c>
      <c r="H217" s="83">
        <v>20</v>
      </c>
      <c r="I217" s="83">
        <v>44</v>
      </c>
      <c r="J217" s="83">
        <v>64</v>
      </c>
      <c r="K217" s="83">
        <v>21</v>
      </c>
      <c r="L217" s="83">
        <v>48</v>
      </c>
      <c r="M217" s="83">
        <v>69</v>
      </c>
      <c r="N217" s="83">
        <v>21</v>
      </c>
      <c r="O217" s="83">
        <v>46</v>
      </c>
      <c r="P217" s="83">
        <v>67</v>
      </c>
      <c r="Q217" s="83">
        <v>19</v>
      </c>
      <c r="R217" s="83">
        <v>43</v>
      </c>
      <c r="S217" s="83">
        <v>62</v>
      </c>
      <c r="T217" s="83">
        <v>21</v>
      </c>
      <c r="U217" s="83">
        <v>40</v>
      </c>
      <c r="V217" s="83">
        <v>61</v>
      </c>
      <c r="W217" s="83">
        <v>1</v>
      </c>
      <c r="X217" s="83">
        <v>-4</v>
      </c>
      <c r="Y217" s="83">
        <v>-3</v>
      </c>
      <c r="Z217" s="83">
        <v>0</v>
      </c>
      <c r="AA217" s="83">
        <v>-8</v>
      </c>
      <c r="AB217" s="83">
        <v>-8</v>
      </c>
      <c r="AC217" s="83">
        <v>2</v>
      </c>
      <c r="AD217" s="83">
        <v>-3</v>
      </c>
      <c r="AE217" s="83">
        <v>-1</v>
      </c>
      <c r="AG217" s="83">
        <f>AE217</f>
        <v>-1</v>
      </c>
    </row>
    <row r="218" spans="1:33" x14ac:dyDescent="0.25">
      <c r="A218" s="47">
        <v>30</v>
      </c>
      <c r="B218" s="16" t="s">
        <v>12</v>
      </c>
      <c r="C218" s="31" t="s">
        <v>256</v>
      </c>
      <c r="D218" s="32" t="str">
        <f t="shared" si="8"/>
        <v>300330</v>
      </c>
      <c r="E218" s="15">
        <f t="shared" si="13"/>
        <v>197</v>
      </c>
      <c r="F218" s="15">
        <v>174</v>
      </c>
      <c r="G218" s="143" t="s">
        <v>257</v>
      </c>
      <c r="H218" s="83">
        <v>14</v>
      </c>
      <c r="I218" s="83">
        <v>31</v>
      </c>
      <c r="J218" s="83">
        <v>45</v>
      </c>
      <c r="K218" s="83">
        <v>15</v>
      </c>
      <c r="L218" s="83">
        <v>37</v>
      </c>
      <c r="M218" s="83">
        <v>52</v>
      </c>
      <c r="N218" s="83">
        <v>15</v>
      </c>
      <c r="O218" s="83">
        <v>37</v>
      </c>
      <c r="P218" s="83">
        <v>52</v>
      </c>
      <c r="Q218" s="83">
        <v>15</v>
      </c>
      <c r="R218" s="83">
        <v>39</v>
      </c>
      <c r="S218" s="83">
        <v>54</v>
      </c>
      <c r="T218" s="83">
        <v>15</v>
      </c>
      <c r="U218" s="83">
        <v>40</v>
      </c>
      <c r="V218" s="83">
        <v>55</v>
      </c>
      <c r="W218" s="83">
        <v>1</v>
      </c>
      <c r="X218" s="83">
        <v>9</v>
      </c>
      <c r="Y218" s="83">
        <v>10</v>
      </c>
      <c r="Z218" s="83">
        <v>0</v>
      </c>
      <c r="AA218" s="83">
        <v>3</v>
      </c>
      <c r="AB218" s="83">
        <v>3</v>
      </c>
      <c r="AC218" s="83">
        <v>0</v>
      </c>
      <c r="AD218" s="83">
        <v>1</v>
      </c>
      <c r="AE218" s="83">
        <v>1</v>
      </c>
      <c r="AG218" s="83">
        <f>AE218</f>
        <v>1</v>
      </c>
    </row>
    <row r="219" spans="1:33" x14ac:dyDescent="0.25">
      <c r="A219" s="47">
        <v>30</v>
      </c>
      <c r="B219" s="16" t="s">
        <v>12</v>
      </c>
      <c r="C219" s="31" t="s">
        <v>258</v>
      </c>
      <c r="D219" s="32" t="str">
        <f t="shared" si="8"/>
        <v>300331</v>
      </c>
      <c r="E219" s="15">
        <f t="shared" si="13"/>
        <v>198</v>
      </c>
      <c r="F219" s="15">
        <v>175</v>
      </c>
      <c r="G219" s="143" t="s">
        <v>259</v>
      </c>
      <c r="H219" s="83">
        <v>28</v>
      </c>
      <c r="I219" s="83">
        <v>15</v>
      </c>
      <c r="J219" s="83">
        <v>43</v>
      </c>
      <c r="K219" s="83">
        <v>28</v>
      </c>
      <c r="L219" s="83">
        <v>11</v>
      </c>
      <c r="M219" s="83">
        <v>39</v>
      </c>
      <c r="N219" s="83">
        <v>29</v>
      </c>
      <c r="O219" s="83">
        <v>10</v>
      </c>
      <c r="P219" s="83">
        <v>39</v>
      </c>
      <c r="Q219" s="83">
        <v>27</v>
      </c>
      <c r="R219" s="83">
        <v>19</v>
      </c>
      <c r="S219" s="83">
        <v>46</v>
      </c>
      <c r="T219" s="83">
        <v>27</v>
      </c>
      <c r="U219" s="83">
        <v>22</v>
      </c>
      <c r="V219" s="83">
        <v>49</v>
      </c>
      <c r="W219" s="83">
        <v>-1</v>
      </c>
      <c r="X219" s="83">
        <v>7</v>
      </c>
      <c r="Y219" s="83">
        <v>6</v>
      </c>
      <c r="Z219" s="83">
        <v>-1</v>
      </c>
      <c r="AA219" s="83">
        <v>11</v>
      </c>
      <c r="AB219" s="83">
        <v>10</v>
      </c>
      <c r="AC219" s="83">
        <v>0</v>
      </c>
      <c r="AD219" s="83">
        <v>3</v>
      </c>
      <c r="AE219" s="83">
        <v>3</v>
      </c>
      <c r="AG219" s="83">
        <f>AE219</f>
        <v>3</v>
      </c>
    </row>
    <row r="220" spans="1:33" x14ac:dyDescent="0.25">
      <c r="A220" s="47">
        <v>30</v>
      </c>
      <c r="B220" s="16" t="s">
        <v>12</v>
      </c>
      <c r="C220" s="31" t="s">
        <v>260</v>
      </c>
      <c r="D220" s="32" t="str">
        <f t="shared" si="8"/>
        <v>300332</v>
      </c>
      <c r="E220" s="15">
        <f t="shared" si="13"/>
        <v>199</v>
      </c>
      <c r="F220" s="15">
        <v>176</v>
      </c>
      <c r="G220" s="143" t="s">
        <v>261</v>
      </c>
      <c r="H220" s="83">
        <v>16</v>
      </c>
      <c r="I220" s="83">
        <v>56</v>
      </c>
      <c r="J220" s="83">
        <v>72</v>
      </c>
      <c r="K220" s="83">
        <v>21</v>
      </c>
      <c r="L220" s="83">
        <v>56</v>
      </c>
      <c r="M220" s="83">
        <v>77</v>
      </c>
      <c r="N220" s="83">
        <v>22</v>
      </c>
      <c r="O220" s="83">
        <v>65</v>
      </c>
      <c r="P220" s="83">
        <v>87</v>
      </c>
      <c r="Q220" s="83">
        <v>21</v>
      </c>
      <c r="R220" s="83">
        <v>67</v>
      </c>
      <c r="S220" s="83">
        <v>88</v>
      </c>
      <c r="T220" s="83">
        <v>21</v>
      </c>
      <c r="U220" s="83">
        <v>81</v>
      </c>
      <c r="V220" s="83">
        <v>102</v>
      </c>
      <c r="W220" s="83">
        <v>5</v>
      </c>
      <c r="X220" s="83">
        <v>25</v>
      </c>
      <c r="Y220" s="83">
        <v>30</v>
      </c>
      <c r="Z220" s="83">
        <v>0</v>
      </c>
      <c r="AA220" s="83">
        <v>25</v>
      </c>
      <c r="AB220" s="83">
        <v>25</v>
      </c>
      <c r="AC220" s="83">
        <v>0</v>
      </c>
      <c r="AD220" s="83">
        <v>14</v>
      </c>
      <c r="AE220" s="83">
        <v>14</v>
      </c>
      <c r="AG220" s="83">
        <f>AE220</f>
        <v>14</v>
      </c>
    </row>
    <row r="221" spans="1:33" x14ac:dyDescent="0.25">
      <c r="A221" s="47">
        <v>30</v>
      </c>
      <c r="B221" s="16" t="s">
        <v>12</v>
      </c>
      <c r="C221" s="31" t="s">
        <v>262</v>
      </c>
      <c r="D221" s="32" t="str">
        <f t="shared" si="8"/>
        <v>300333</v>
      </c>
      <c r="E221" s="15">
        <f t="shared" si="13"/>
        <v>200</v>
      </c>
      <c r="F221" s="15">
        <v>177</v>
      </c>
      <c r="G221" s="143" t="s">
        <v>263</v>
      </c>
      <c r="H221" s="83">
        <v>13</v>
      </c>
      <c r="I221" s="83">
        <v>62</v>
      </c>
      <c r="J221" s="83">
        <v>75</v>
      </c>
      <c r="K221" s="83">
        <v>18</v>
      </c>
      <c r="L221" s="83">
        <v>64</v>
      </c>
      <c r="M221" s="83">
        <v>82</v>
      </c>
      <c r="N221" s="83">
        <v>20</v>
      </c>
      <c r="O221" s="83">
        <v>75</v>
      </c>
      <c r="P221" s="83">
        <v>95</v>
      </c>
      <c r="Q221" s="83">
        <v>22</v>
      </c>
      <c r="R221" s="83">
        <v>73</v>
      </c>
      <c r="S221" s="83">
        <v>95</v>
      </c>
      <c r="T221" s="83">
        <v>35</v>
      </c>
      <c r="U221" s="83">
        <v>71</v>
      </c>
      <c r="V221" s="83">
        <v>106</v>
      </c>
      <c r="W221" s="83">
        <v>22</v>
      </c>
      <c r="X221" s="83">
        <v>9</v>
      </c>
      <c r="Y221" s="83">
        <v>31</v>
      </c>
      <c r="Z221" s="83">
        <v>17</v>
      </c>
      <c r="AA221" s="83">
        <v>7</v>
      </c>
      <c r="AB221" s="83">
        <v>24</v>
      </c>
      <c r="AC221" s="83">
        <v>13</v>
      </c>
      <c r="AD221" s="83">
        <v>-2</v>
      </c>
      <c r="AE221" s="83">
        <v>11</v>
      </c>
      <c r="AG221" s="83">
        <f>AE221</f>
        <v>11</v>
      </c>
    </row>
    <row r="222" spans="1:33" x14ac:dyDescent="0.25">
      <c r="A222" s="47">
        <v>30</v>
      </c>
      <c r="B222" s="16" t="s">
        <v>12</v>
      </c>
      <c r="C222" s="31" t="s">
        <v>264</v>
      </c>
      <c r="D222" s="32" t="str">
        <f t="shared" si="8"/>
        <v>300334</v>
      </c>
      <c r="E222" s="15">
        <f t="shared" si="13"/>
        <v>201</v>
      </c>
      <c r="F222" s="15">
        <v>178</v>
      </c>
      <c r="G222" s="143" t="s">
        <v>265</v>
      </c>
      <c r="H222" s="83">
        <v>16</v>
      </c>
      <c r="I222" s="83">
        <v>23</v>
      </c>
      <c r="J222" s="83">
        <v>39</v>
      </c>
      <c r="K222" s="83">
        <v>14</v>
      </c>
      <c r="L222" s="83">
        <v>27</v>
      </c>
      <c r="M222" s="83">
        <v>41</v>
      </c>
      <c r="N222" s="83">
        <v>15</v>
      </c>
      <c r="O222" s="83">
        <v>31</v>
      </c>
      <c r="P222" s="83">
        <v>46</v>
      </c>
      <c r="Q222" s="83">
        <v>15</v>
      </c>
      <c r="R222" s="83">
        <v>30</v>
      </c>
      <c r="S222" s="83">
        <v>45</v>
      </c>
      <c r="T222" s="83">
        <v>15</v>
      </c>
      <c r="U222" s="83">
        <v>29</v>
      </c>
      <c r="V222" s="83">
        <v>44</v>
      </c>
      <c r="W222" s="83">
        <v>-1</v>
      </c>
      <c r="X222" s="83">
        <v>6</v>
      </c>
      <c r="Y222" s="83">
        <v>5</v>
      </c>
      <c r="Z222" s="83">
        <v>1</v>
      </c>
      <c r="AA222" s="83">
        <v>2</v>
      </c>
      <c r="AB222" s="83">
        <v>3</v>
      </c>
      <c r="AC222" s="83">
        <v>0</v>
      </c>
      <c r="AD222" s="83">
        <v>-1</v>
      </c>
      <c r="AE222" s="83">
        <v>-1</v>
      </c>
      <c r="AG222" s="83">
        <f>AE222</f>
        <v>-1</v>
      </c>
    </row>
    <row r="223" spans="1:33" x14ac:dyDescent="0.25">
      <c r="A223" s="47">
        <v>30</v>
      </c>
      <c r="B223" s="16" t="s">
        <v>12</v>
      </c>
      <c r="C223" s="31" t="s">
        <v>266</v>
      </c>
      <c r="D223" s="32" t="str">
        <f t="shared" si="8"/>
        <v>300335</v>
      </c>
      <c r="E223" s="15">
        <f t="shared" si="13"/>
        <v>202</v>
      </c>
      <c r="F223" s="15">
        <v>179</v>
      </c>
      <c r="G223" s="143" t="s">
        <v>267</v>
      </c>
      <c r="H223" s="83">
        <v>16</v>
      </c>
      <c r="I223" s="83">
        <v>43</v>
      </c>
      <c r="J223" s="83">
        <v>59</v>
      </c>
      <c r="K223" s="83">
        <v>15</v>
      </c>
      <c r="L223" s="83">
        <v>33</v>
      </c>
      <c r="M223" s="83">
        <v>48</v>
      </c>
      <c r="N223" s="83">
        <v>15</v>
      </c>
      <c r="O223" s="83">
        <v>31</v>
      </c>
      <c r="P223" s="83">
        <v>46</v>
      </c>
      <c r="Q223" s="83">
        <v>17</v>
      </c>
      <c r="R223" s="83">
        <v>26</v>
      </c>
      <c r="S223" s="83">
        <v>43</v>
      </c>
      <c r="T223" s="83">
        <v>17</v>
      </c>
      <c r="U223" s="83">
        <v>44</v>
      </c>
      <c r="V223" s="83">
        <v>61</v>
      </c>
      <c r="W223" s="83">
        <v>1</v>
      </c>
      <c r="X223" s="83">
        <v>1</v>
      </c>
      <c r="Y223" s="83">
        <v>2</v>
      </c>
      <c r="Z223" s="83">
        <v>2</v>
      </c>
      <c r="AA223" s="83">
        <v>11</v>
      </c>
      <c r="AB223" s="83">
        <v>13</v>
      </c>
      <c r="AC223" s="83">
        <v>0</v>
      </c>
      <c r="AD223" s="83">
        <v>18</v>
      </c>
      <c r="AE223" s="83">
        <v>18</v>
      </c>
      <c r="AG223" s="83">
        <f>AE223</f>
        <v>18</v>
      </c>
    </row>
    <row r="224" spans="1:33" x14ac:dyDescent="0.25">
      <c r="A224" s="47">
        <v>30</v>
      </c>
      <c r="B224" s="16" t="s">
        <v>12</v>
      </c>
      <c r="C224" s="31" t="s">
        <v>268</v>
      </c>
      <c r="D224" s="32" t="str">
        <f t="shared" si="8"/>
        <v>300336</v>
      </c>
      <c r="E224" s="15">
        <f t="shared" si="13"/>
        <v>203</v>
      </c>
      <c r="F224" s="15">
        <v>180</v>
      </c>
      <c r="G224" s="143" t="s">
        <v>269</v>
      </c>
      <c r="H224" s="83">
        <v>12</v>
      </c>
      <c r="I224" s="83">
        <v>11</v>
      </c>
      <c r="J224" s="83">
        <v>23</v>
      </c>
      <c r="K224" s="83">
        <v>12</v>
      </c>
      <c r="L224" s="83">
        <v>7</v>
      </c>
      <c r="M224" s="83">
        <v>19</v>
      </c>
      <c r="N224" s="83">
        <v>12</v>
      </c>
      <c r="O224" s="83">
        <v>7</v>
      </c>
      <c r="P224" s="83">
        <v>19</v>
      </c>
      <c r="Q224" s="83">
        <v>12</v>
      </c>
      <c r="R224" s="83">
        <v>16</v>
      </c>
      <c r="S224" s="83">
        <v>28</v>
      </c>
      <c r="T224" s="83">
        <v>12</v>
      </c>
      <c r="U224" s="83">
        <v>16</v>
      </c>
      <c r="V224" s="83">
        <v>28</v>
      </c>
      <c r="W224" s="83">
        <v>0</v>
      </c>
      <c r="X224" s="83">
        <v>5</v>
      </c>
      <c r="Y224" s="83">
        <v>5</v>
      </c>
      <c r="Z224" s="83">
        <v>0</v>
      </c>
      <c r="AA224" s="83">
        <v>9</v>
      </c>
      <c r="AB224" s="83">
        <v>9</v>
      </c>
      <c r="AC224" s="83">
        <v>0</v>
      </c>
      <c r="AD224" s="83">
        <v>0</v>
      </c>
      <c r="AE224" s="83">
        <v>0</v>
      </c>
      <c r="AG224" s="83">
        <f>AE224</f>
        <v>0</v>
      </c>
    </row>
    <row r="225" spans="1:33" x14ac:dyDescent="0.25">
      <c r="A225" s="47">
        <v>30</v>
      </c>
      <c r="B225" s="16" t="s">
        <v>12</v>
      </c>
      <c r="C225" s="31" t="s">
        <v>270</v>
      </c>
      <c r="D225" s="32" t="str">
        <f t="shared" ref="D225:D288" si="14">CONCATENATE(A225,B225,C225)</f>
        <v>300337</v>
      </c>
      <c r="E225" s="15">
        <f t="shared" si="13"/>
        <v>204</v>
      </c>
      <c r="F225" s="15">
        <v>181</v>
      </c>
      <c r="G225" s="143" t="s">
        <v>271</v>
      </c>
      <c r="H225" s="83">
        <v>12</v>
      </c>
      <c r="I225" s="83">
        <v>31</v>
      </c>
      <c r="J225" s="83">
        <v>43</v>
      </c>
      <c r="K225" s="83">
        <v>15</v>
      </c>
      <c r="L225" s="83">
        <v>21</v>
      </c>
      <c r="M225" s="83">
        <v>36</v>
      </c>
      <c r="N225" s="83">
        <v>15</v>
      </c>
      <c r="O225" s="83">
        <v>21</v>
      </c>
      <c r="P225" s="83">
        <v>36</v>
      </c>
      <c r="Q225" s="83">
        <v>10</v>
      </c>
      <c r="R225" s="83">
        <v>28</v>
      </c>
      <c r="S225" s="83">
        <v>38</v>
      </c>
      <c r="T225" s="83">
        <v>11</v>
      </c>
      <c r="U225" s="83">
        <v>29</v>
      </c>
      <c r="V225" s="83">
        <v>40</v>
      </c>
      <c r="W225" s="83">
        <v>-1</v>
      </c>
      <c r="X225" s="83">
        <v>-2</v>
      </c>
      <c r="Y225" s="83">
        <v>-3</v>
      </c>
      <c r="Z225" s="83">
        <v>-4</v>
      </c>
      <c r="AA225" s="83">
        <v>8</v>
      </c>
      <c r="AB225" s="83">
        <v>4</v>
      </c>
      <c r="AC225" s="83">
        <v>1</v>
      </c>
      <c r="AD225" s="83">
        <v>1</v>
      </c>
      <c r="AE225" s="83">
        <v>2</v>
      </c>
      <c r="AG225" s="83">
        <f>AE225</f>
        <v>2</v>
      </c>
    </row>
    <row r="226" spans="1:33" x14ac:dyDescent="0.25">
      <c r="A226" s="47">
        <v>30</v>
      </c>
      <c r="B226" s="16" t="s">
        <v>12</v>
      </c>
      <c r="C226" s="31" t="s">
        <v>272</v>
      </c>
      <c r="D226" s="32" t="str">
        <f t="shared" si="14"/>
        <v>300338</v>
      </c>
      <c r="E226" s="15">
        <f t="shared" si="13"/>
        <v>205</v>
      </c>
      <c r="F226" s="15">
        <v>182</v>
      </c>
      <c r="G226" s="143" t="s">
        <v>273</v>
      </c>
      <c r="H226" s="83" t="s">
        <v>722</v>
      </c>
      <c r="I226" s="83" t="s">
        <v>722</v>
      </c>
      <c r="J226" s="83">
        <v>0</v>
      </c>
      <c r="K226" s="83" t="s">
        <v>722</v>
      </c>
      <c r="L226" s="83" t="s">
        <v>722</v>
      </c>
      <c r="M226" s="83">
        <v>0</v>
      </c>
      <c r="N226" s="83" t="s">
        <v>722</v>
      </c>
      <c r="O226" s="83" t="s">
        <v>722</v>
      </c>
      <c r="P226" s="83">
        <v>0</v>
      </c>
      <c r="Q226" s="83">
        <v>10</v>
      </c>
      <c r="R226" s="83">
        <v>8</v>
      </c>
      <c r="S226" s="83">
        <v>18</v>
      </c>
      <c r="T226" s="83">
        <v>10</v>
      </c>
      <c r="U226" s="83">
        <v>8</v>
      </c>
      <c r="V226" s="83">
        <v>18</v>
      </c>
      <c r="W226" s="83" t="s">
        <v>723</v>
      </c>
      <c r="X226" s="83" t="s">
        <v>723</v>
      </c>
      <c r="Y226" s="83">
        <v>0</v>
      </c>
      <c r="Z226" s="83" t="s">
        <v>723</v>
      </c>
      <c r="AA226" s="83" t="s">
        <v>723</v>
      </c>
      <c r="AB226" s="83">
        <v>0</v>
      </c>
      <c r="AC226" s="83">
        <v>0</v>
      </c>
      <c r="AD226" s="83">
        <v>0</v>
      </c>
      <c r="AE226" s="83">
        <v>0</v>
      </c>
      <c r="AG226" s="83">
        <f>AE226</f>
        <v>0</v>
      </c>
    </row>
    <row r="227" spans="1:33" x14ac:dyDescent="0.25">
      <c r="A227" s="47">
        <v>30</v>
      </c>
      <c r="B227" s="16" t="s">
        <v>12</v>
      </c>
      <c r="C227" s="31" t="s">
        <v>274</v>
      </c>
      <c r="D227" s="32" t="str">
        <f t="shared" si="14"/>
        <v>300339</v>
      </c>
      <c r="E227" s="15">
        <f t="shared" si="13"/>
        <v>206</v>
      </c>
      <c r="F227" s="15">
        <v>183</v>
      </c>
      <c r="G227" s="143" t="s">
        <v>275</v>
      </c>
      <c r="H227" s="83">
        <v>12</v>
      </c>
      <c r="I227" s="83">
        <v>11</v>
      </c>
      <c r="J227" s="83">
        <v>23</v>
      </c>
      <c r="K227" s="83">
        <v>14</v>
      </c>
      <c r="L227" s="83">
        <v>20</v>
      </c>
      <c r="M227" s="83">
        <v>34</v>
      </c>
      <c r="N227" s="83">
        <v>21</v>
      </c>
      <c r="O227" s="83">
        <v>24</v>
      </c>
      <c r="P227" s="83">
        <v>45</v>
      </c>
      <c r="Q227" s="83">
        <v>14</v>
      </c>
      <c r="R227" s="83">
        <v>22</v>
      </c>
      <c r="S227" s="83">
        <v>36</v>
      </c>
      <c r="T227" s="83">
        <v>14</v>
      </c>
      <c r="U227" s="83">
        <v>23</v>
      </c>
      <c r="V227" s="83">
        <v>37</v>
      </c>
      <c r="W227" s="83">
        <v>2</v>
      </c>
      <c r="X227" s="83">
        <v>12</v>
      </c>
      <c r="Y227" s="83">
        <v>14</v>
      </c>
      <c r="Z227" s="83">
        <v>0</v>
      </c>
      <c r="AA227" s="83">
        <v>3</v>
      </c>
      <c r="AB227" s="83">
        <v>3</v>
      </c>
      <c r="AC227" s="83">
        <v>0</v>
      </c>
      <c r="AD227" s="83">
        <v>1</v>
      </c>
      <c r="AE227" s="83">
        <v>1</v>
      </c>
      <c r="AG227" s="83">
        <f>AE227</f>
        <v>1</v>
      </c>
    </row>
    <row r="228" spans="1:33" x14ac:dyDescent="0.25">
      <c r="A228" s="47">
        <v>30</v>
      </c>
      <c r="B228" s="16" t="s">
        <v>12</v>
      </c>
      <c r="C228" s="31" t="s">
        <v>276</v>
      </c>
      <c r="D228" s="32" t="str">
        <f t="shared" si="14"/>
        <v>300340</v>
      </c>
      <c r="E228" s="15">
        <f t="shared" si="13"/>
        <v>207</v>
      </c>
      <c r="F228" s="15">
        <v>184</v>
      </c>
      <c r="G228" s="143" t="s">
        <v>277</v>
      </c>
      <c r="H228" s="83" t="s">
        <v>722</v>
      </c>
      <c r="I228" s="83" t="s">
        <v>722</v>
      </c>
      <c r="J228" s="83">
        <v>0</v>
      </c>
      <c r="K228" s="83" t="s">
        <v>722</v>
      </c>
      <c r="L228" s="83" t="s">
        <v>722</v>
      </c>
      <c r="M228" s="83">
        <v>0</v>
      </c>
      <c r="N228" s="83">
        <v>38</v>
      </c>
      <c r="O228" s="83">
        <v>64</v>
      </c>
      <c r="P228" s="83">
        <v>102</v>
      </c>
      <c r="Q228" s="83">
        <v>38</v>
      </c>
      <c r="R228" s="83">
        <v>64</v>
      </c>
      <c r="S228" s="83">
        <v>102</v>
      </c>
      <c r="T228" s="83">
        <v>38</v>
      </c>
      <c r="U228" s="83">
        <v>64</v>
      </c>
      <c r="V228" s="83">
        <v>102</v>
      </c>
      <c r="W228" s="83">
        <v>0</v>
      </c>
      <c r="X228" s="83">
        <v>0</v>
      </c>
      <c r="Y228" s="83">
        <v>0</v>
      </c>
      <c r="Z228" s="83">
        <v>0</v>
      </c>
      <c r="AA228" s="83">
        <v>0</v>
      </c>
      <c r="AB228" s="83">
        <v>0</v>
      </c>
      <c r="AC228" s="83">
        <v>0</v>
      </c>
      <c r="AD228" s="83">
        <v>0</v>
      </c>
      <c r="AE228" s="83">
        <v>0</v>
      </c>
      <c r="AG228" s="83">
        <f>AE228</f>
        <v>0</v>
      </c>
    </row>
    <row r="229" spans="1:33" x14ac:dyDescent="0.25">
      <c r="A229" s="47">
        <v>30</v>
      </c>
      <c r="B229" s="16" t="s">
        <v>12</v>
      </c>
      <c r="C229" s="31" t="s">
        <v>278</v>
      </c>
      <c r="D229" s="32" t="str">
        <f t="shared" si="14"/>
        <v>300341</v>
      </c>
      <c r="E229" s="15">
        <f t="shared" si="13"/>
        <v>208</v>
      </c>
      <c r="F229" s="15">
        <v>185</v>
      </c>
      <c r="G229" s="143" t="s">
        <v>279</v>
      </c>
      <c r="H229" s="83">
        <v>1</v>
      </c>
      <c r="I229" s="83">
        <v>25</v>
      </c>
      <c r="J229" s="83">
        <v>26</v>
      </c>
      <c r="K229" s="83">
        <v>1</v>
      </c>
      <c r="L229" s="83">
        <v>23</v>
      </c>
      <c r="M229" s="83">
        <v>24</v>
      </c>
      <c r="N229" s="83">
        <v>1</v>
      </c>
      <c r="O229" s="83">
        <v>23</v>
      </c>
      <c r="P229" s="83">
        <v>24</v>
      </c>
      <c r="Q229" s="83">
        <v>1</v>
      </c>
      <c r="R229" s="83">
        <v>23</v>
      </c>
      <c r="S229" s="83">
        <v>24</v>
      </c>
      <c r="T229" s="83">
        <v>1</v>
      </c>
      <c r="U229" s="83">
        <v>22</v>
      </c>
      <c r="V229" s="83">
        <v>23</v>
      </c>
      <c r="W229" s="83">
        <v>0</v>
      </c>
      <c r="X229" s="83">
        <v>-3</v>
      </c>
      <c r="Y229" s="83">
        <v>-3</v>
      </c>
      <c r="Z229" s="83">
        <v>0</v>
      </c>
      <c r="AA229" s="83">
        <v>-1</v>
      </c>
      <c r="AB229" s="83">
        <v>-1</v>
      </c>
      <c r="AC229" s="83">
        <v>0</v>
      </c>
      <c r="AD229" s="83">
        <v>-1</v>
      </c>
      <c r="AE229" s="83">
        <v>-1</v>
      </c>
      <c r="AG229" s="83">
        <f>AE229</f>
        <v>-1</v>
      </c>
    </row>
    <row r="230" spans="1:33" x14ac:dyDescent="0.25">
      <c r="A230" s="47">
        <v>30</v>
      </c>
      <c r="B230" s="16" t="s">
        <v>12</v>
      </c>
      <c r="C230" s="31" t="s">
        <v>280</v>
      </c>
      <c r="D230" s="32" t="str">
        <f t="shared" si="14"/>
        <v>300342</v>
      </c>
      <c r="E230" s="15">
        <f t="shared" si="13"/>
        <v>209</v>
      </c>
      <c r="F230" s="15">
        <v>186</v>
      </c>
      <c r="G230" s="143" t="s">
        <v>281</v>
      </c>
      <c r="H230" s="83">
        <v>26</v>
      </c>
      <c r="I230" s="83">
        <v>73</v>
      </c>
      <c r="J230" s="83">
        <v>99</v>
      </c>
      <c r="K230" s="83">
        <v>24</v>
      </c>
      <c r="L230" s="83">
        <v>183</v>
      </c>
      <c r="M230" s="83">
        <v>207</v>
      </c>
      <c r="N230" s="83">
        <v>25</v>
      </c>
      <c r="O230" s="83">
        <v>240</v>
      </c>
      <c r="P230" s="83">
        <v>265</v>
      </c>
      <c r="Q230" s="83">
        <v>25</v>
      </c>
      <c r="R230" s="83">
        <v>291</v>
      </c>
      <c r="S230" s="83">
        <v>316</v>
      </c>
      <c r="T230" s="83">
        <v>25</v>
      </c>
      <c r="U230" s="83">
        <v>265</v>
      </c>
      <c r="V230" s="83">
        <v>290</v>
      </c>
      <c r="W230" s="83">
        <v>-1</v>
      </c>
      <c r="X230" s="83">
        <v>192</v>
      </c>
      <c r="Y230" s="83">
        <v>191</v>
      </c>
      <c r="Z230" s="83">
        <v>1</v>
      </c>
      <c r="AA230" s="83">
        <v>82</v>
      </c>
      <c r="AB230" s="83">
        <v>83</v>
      </c>
      <c r="AC230" s="83">
        <v>0</v>
      </c>
      <c r="AD230" s="83">
        <v>-26</v>
      </c>
      <c r="AE230" s="83">
        <v>-26</v>
      </c>
      <c r="AG230" s="83">
        <f>AE230</f>
        <v>-26</v>
      </c>
    </row>
    <row r="231" spans="1:33" x14ac:dyDescent="0.25">
      <c r="A231" s="47">
        <v>30</v>
      </c>
      <c r="B231" s="16" t="s">
        <v>12</v>
      </c>
      <c r="C231" s="31" t="s">
        <v>282</v>
      </c>
      <c r="D231" s="32" t="str">
        <f t="shared" si="14"/>
        <v>300343</v>
      </c>
      <c r="E231" s="15">
        <f t="shared" si="13"/>
        <v>210</v>
      </c>
      <c r="F231" s="15">
        <v>187</v>
      </c>
      <c r="G231" s="143" t="s">
        <v>283</v>
      </c>
      <c r="H231" s="83">
        <v>15</v>
      </c>
      <c r="I231" s="83">
        <v>33</v>
      </c>
      <c r="J231" s="83">
        <v>48</v>
      </c>
      <c r="K231" s="83">
        <v>17</v>
      </c>
      <c r="L231" s="83">
        <v>33</v>
      </c>
      <c r="M231" s="83">
        <v>50</v>
      </c>
      <c r="N231" s="83">
        <v>23</v>
      </c>
      <c r="O231" s="83">
        <v>30</v>
      </c>
      <c r="P231" s="83">
        <v>53</v>
      </c>
      <c r="Q231" s="83">
        <v>12</v>
      </c>
      <c r="R231" s="83">
        <v>27</v>
      </c>
      <c r="S231" s="83">
        <v>39</v>
      </c>
      <c r="T231" s="83">
        <v>12</v>
      </c>
      <c r="U231" s="83">
        <v>26</v>
      </c>
      <c r="V231" s="83">
        <v>38</v>
      </c>
      <c r="W231" s="83">
        <v>-3</v>
      </c>
      <c r="X231" s="83">
        <v>-7</v>
      </c>
      <c r="Y231" s="83">
        <v>-10</v>
      </c>
      <c r="Z231" s="83">
        <v>-5</v>
      </c>
      <c r="AA231" s="83">
        <v>-7</v>
      </c>
      <c r="AB231" s="83">
        <v>-12</v>
      </c>
      <c r="AC231" s="83">
        <v>0</v>
      </c>
      <c r="AD231" s="83">
        <v>-1</v>
      </c>
      <c r="AE231" s="83">
        <v>-1</v>
      </c>
      <c r="AG231" s="83">
        <f>AE231</f>
        <v>-1</v>
      </c>
    </row>
    <row r="232" spans="1:33" x14ac:dyDescent="0.25">
      <c r="A232" s="47">
        <v>30</v>
      </c>
      <c r="B232" s="16" t="s">
        <v>12</v>
      </c>
      <c r="C232" s="31" t="s">
        <v>284</v>
      </c>
      <c r="D232" s="32" t="str">
        <f t="shared" si="14"/>
        <v>300344</v>
      </c>
      <c r="E232" s="15">
        <f t="shared" si="13"/>
        <v>211</v>
      </c>
      <c r="F232" s="15">
        <v>188</v>
      </c>
      <c r="G232" s="143" t="s">
        <v>285</v>
      </c>
      <c r="H232" s="83">
        <v>26</v>
      </c>
      <c r="I232" s="83">
        <v>76</v>
      </c>
      <c r="J232" s="83">
        <v>102</v>
      </c>
      <c r="K232" s="83">
        <v>27</v>
      </c>
      <c r="L232" s="83">
        <v>76</v>
      </c>
      <c r="M232" s="83">
        <v>103</v>
      </c>
      <c r="N232" s="83">
        <v>39</v>
      </c>
      <c r="O232" s="83">
        <v>78</v>
      </c>
      <c r="P232" s="83">
        <v>117</v>
      </c>
      <c r="Q232" s="83">
        <v>26</v>
      </c>
      <c r="R232" s="83">
        <v>71</v>
      </c>
      <c r="S232" s="83">
        <v>97</v>
      </c>
      <c r="T232" s="83">
        <v>25</v>
      </c>
      <c r="U232" s="83">
        <v>73</v>
      </c>
      <c r="V232" s="83">
        <v>98</v>
      </c>
      <c r="W232" s="83">
        <v>-1</v>
      </c>
      <c r="X232" s="83">
        <v>-3</v>
      </c>
      <c r="Y232" s="83">
        <v>-4</v>
      </c>
      <c r="Z232" s="83">
        <v>-2</v>
      </c>
      <c r="AA232" s="83">
        <v>-3</v>
      </c>
      <c r="AB232" s="83">
        <v>-5</v>
      </c>
      <c r="AC232" s="83">
        <v>-1</v>
      </c>
      <c r="AD232" s="83">
        <v>2</v>
      </c>
      <c r="AE232" s="83">
        <v>1</v>
      </c>
      <c r="AG232" s="83">
        <f>AE232</f>
        <v>1</v>
      </c>
    </row>
    <row r="233" spans="1:33" x14ac:dyDescent="0.25">
      <c r="A233" s="47">
        <v>30</v>
      </c>
      <c r="B233" s="16" t="s">
        <v>12</v>
      </c>
      <c r="C233" s="31" t="s">
        <v>286</v>
      </c>
      <c r="D233" s="32" t="str">
        <f t="shared" si="14"/>
        <v>300345</v>
      </c>
      <c r="E233" s="15">
        <f t="shared" si="13"/>
        <v>212</v>
      </c>
      <c r="F233" s="28">
        <v>189</v>
      </c>
      <c r="G233" s="160" t="s">
        <v>287</v>
      </c>
      <c r="H233" s="83">
        <v>22</v>
      </c>
      <c r="I233" s="83">
        <v>25</v>
      </c>
      <c r="J233" s="83">
        <v>47</v>
      </c>
      <c r="K233" s="83">
        <v>22</v>
      </c>
      <c r="L233" s="83">
        <v>2</v>
      </c>
      <c r="M233" s="83">
        <v>24</v>
      </c>
      <c r="N233" s="83">
        <v>30</v>
      </c>
      <c r="O233" s="83">
        <v>2</v>
      </c>
      <c r="P233" s="83">
        <v>32</v>
      </c>
      <c r="Q233" s="83">
        <v>23</v>
      </c>
      <c r="R233" s="83">
        <v>1</v>
      </c>
      <c r="S233" s="83">
        <v>24</v>
      </c>
      <c r="T233" s="83">
        <v>23</v>
      </c>
      <c r="U233" s="83">
        <v>4</v>
      </c>
      <c r="V233" s="83">
        <v>27</v>
      </c>
      <c r="W233" s="83">
        <v>1</v>
      </c>
      <c r="X233" s="83">
        <v>-21</v>
      </c>
      <c r="Y233" s="83">
        <v>-20</v>
      </c>
      <c r="Z233" s="83">
        <v>1</v>
      </c>
      <c r="AA233" s="83">
        <v>2</v>
      </c>
      <c r="AB233" s="83">
        <v>3</v>
      </c>
      <c r="AC233" s="83">
        <v>0</v>
      </c>
      <c r="AD233" s="83">
        <v>3</v>
      </c>
      <c r="AE233" s="83">
        <v>3</v>
      </c>
      <c r="AG233" s="83">
        <f>AE233</f>
        <v>3</v>
      </c>
    </row>
    <row r="234" spans="1:33" ht="15.75" thickBot="1" x14ac:dyDescent="0.3">
      <c r="A234" s="50">
        <v>30</v>
      </c>
      <c r="B234" s="16" t="s">
        <v>12</v>
      </c>
      <c r="C234" s="64" t="s">
        <v>288</v>
      </c>
      <c r="D234" s="65" t="str">
        <f t="shared" si="14"/>
        <v>300346</v>
      </c>
      <c r="E234" s="15">
        <f t="shared" si="13"/>
        <v>213</v>
      </c>
      <c r="F234" s="18">
        <v>190</v>
      </c>
      <c r="G234" s="161" t="s">
        <v>289</v>
      </c>
      <c r="H234" s="83">
        <v>11</v>
      </c>
      <c r="I234" s="83">
        <v>11</v>
      </c>
      <c r="J234" s="83">
        <v>22</v>
      </c>
      <c r="K234" s="83">
        <v>11</v>
      </c>
      <c r="L234" s="83">
        <v>10</v>
      </c>
      <c r="M234" s="83">
        <v>21</v>
      </c>
      <c r="N234" s="83">
        <v>11</v>
      </c>
      <c r="O234" s="83">
        <v>11</v>
      </c>
      <c r="P234" s="83">
        <v>22</v>
      </c>
      <c r="Q234" s="83">
        <v>11</v>
      </c>
      <c r="R234" s="83">
        <v>9</v>
      </c>
      <c r="S234" s="83">
        <v>20</v>
      </c>
      <c r="T234" s="83">
        <v>11</v>
      </c>
      <c r="U234" s="83">
        <v>9</v>
      </c>
      <c r="V234" s="83">
        <v>20</v>
      </c>
      <c r="W234" s="83">
        <v>0</v>
      </c>
      <c r="X234" s="83">
        <v>-2</v>
      </c>
      <c r="Y234" s="83">
        <v>-2</v>
      </c>
      <c r="Z234" s="83">
        <v>0</v>
      </c>
      <c r="AA234" s="83">
        <v>-1</v>
      </c>
      <c r="AB234" s="83">
        <v>-1</v>
      </c>
      <c r="AC234" s="83">
        <v>0</v>
      </c>
      <c r="AD234" s="83">
        <v>0</v>
      </c>
      <c r="AE234" s="83">
        <v>0</v>
      </c>
      <c r="AG234" s="83">
        <f>AE234</f>
        <v>0</v>
      </c>
    </row>
    <row r="235" spans="1:33" ht="15.75" thickBot="1" x14ac:dyDescent="0.3">
      <c r="A235" s="8"/>
      <c r="B235" s="43"/>
      <c r="C235" s="43"/>
      <c r="D235" s="11" t="str">
        <f t="shared" si="14"/>
        <v/>
      </c>
      <c r="E235" s="59"/>
      <c r="F235" s="162"/>
      <c r="G235" s="61" t="s">
        <v>290</v>
      </c>
      <c r="H235" s="115">
        <v>325</v>
      </c>
      <c r="I235" s="81">
        <v>544</v>
      </c>
      <c r="J235" s="82">
        <v>869</v>
      </c>
      <c r="K235" s="115">
        <v>313</v>
      </c>
      <c r="L235" s="81">
        <v>594</v>
      </c>
      <c r="M235" s="82">
        <v>907</v>
      </c>
      <c r="N235" s="115">
        <v>326</v>
      </c>
      <c r="O235" s="81">
        <v>528</v>
      </c>
      <c r="P235" s="82">
        <v>854</v>
      </c>
      <c r="Q235" s="115">
        <v>303</v>
      </c>
      <c r="R235" s="81">
        <v>698</v>
      </c>
      <c r="S235" s="82">
        <v>1001</v>
      </c>
      <c r="T235" s="115">
        <v>286</v>
      </c>
      <c r="U235" s="81">
        <v>706</v>
      </c>
      <c r="V235" s="82">
        <v>992</v>
      </c>
      <c r="W235" s="115">
        <v>-39</v>
      </c>
      <c r="X235" s="81">
        <v>162</v>
      </c>
      <c r="Y235" s="82">
        <v>123</v>
      </c>
      <c r="Z235" s="115">
        <v>-27</v>
      </c>
      <c r="AA235" s="81">
        <v>112</v>
      </c>
      <c r="AB235" s="82">
        <v>85</v>
      </c>
      <c r="AC235" s="115">
        <v>-17</v>
      </c>
      <c r="AD235" s="81">
        <v>8</v>
      </c>
      <c r="AE235" s="82">
        <v>-9</v>
      </c>
      <c r="AG235" s="82">
        <f>AE235</f>
        <v>-9</v>
      </c>
    </row>
    <row r="236" spans="1:33" x14ac:dyDescent="0.25">
      <c r="A236" s="44">
        <v>30</v>
      </c>
      <c r="B236" s="13" t="s">
        <v>18</v>
      </c>
      <c r="C236" s="62" t="s">
        <v>291</v>
      </c>
      <c r="D236" s="63" t="str">
        <f t="shared" si="14"/>
        <v>300447</v>
      </c>
      <c r="E236" s="28">
        <f>E234+1</f>
        <v>214</v>
      </c>
      <c r="F236" s="28">
        <v>191</v>
      </c>
      <c r="G236" s="160" t="s">
        <v>292</v>
      </c>
      <c r="H236" s="83">
        <v>90</v>
      </c>
      <c r="I236" s="83">
        <v>217</v>
      </c>
      <c r="J236" s="83">
        <v>307</v>
      </c>
      <c r="K236" s="83">
        <v>90</v>
      </c>
      <c r="L236" s="83">
        <v>274</v>
      </c>
      <c r="M236" s="83">
        <v>364</v>
      </c>
      <c r="N236" s="83">
        <v>96</v>
      </c>
      <c r="O236" s="83">
        <v>229</v>
      </c>
      <c r="P236" s="83">
        <v>325</v>
      </c>
      <c r="Q236" s="83">
        <v>90</v>
      </c>
      <c r="R236" s="83">
        <v>244</v>
      </c>
      <c r="S236" s="83">
        <v>334</v>
      </c>
      <c r="T236" s="83">
        <v>87</v>
      </c>
      <c r="U236" s="83">
        <v>246</v>
      </c>
      <c r="V236" s="83">
        <v>333</v>
      </c>
      <c r="W236" s="83">
        <v>-3</v>
      </c>
      <c r="X236" s="83">
        <v>29</v>
      </c>
      <c r="Y236" s="83">
        <v>26</v>
      </c>
      <c r="Z236" s="83">
        <v>-3</v>
      </c>
      <c r="AA236" s="83">
        <v>-28</v>
      </c>
      <c r="AB236" s="83">
        <v>-31</v>
      </c>
      <c r="AC236" s="83">
        <v>-3</v>
      </c>
      <c r="AD236" s="83">
        <v>2</v>
      </c>
      <c r="AE236" s="83">
        <v>-1</v>
      </c>
      <c r="AG236" s="83">
        <f>AE236</f>
        <v>-1</v>
      </c>
    </row>
    <row r="237" spans="1:33" x14ac:dyDescent="0.25">
      <c r="A237" s="47">
        <v>30</v>
      </c>
      <c r="B237" s="16" t="s">
        <v>18</v>
      </c>
      <c r="C237" s="31" t="s">
        <v>293</v>
      </c>
      <c r="D237" s="32" t="str">
        <f t="shared" si="14"/>
        <v>300448</v>
      </c>
      <c r="E237" s="15">
        <f t="shared" ref="E237:E253" si="15">E236+1</f>
        <v>215</v>
      </c>
      <c r="F237" s="15">
        <v>192</v>
      </c>
      <c r="G237" s="143" t="s">
        <v>294</v>
      </c>
      <c r="H237" s="83">
        <v>12</v>
      </c>
      <c r="I237" s="83">
        <v>17</v>
      </c>
      <c r="J237" s="83">
        <v>29</v>
      </c>
      <c r="K237" s="83">
        <v>11</v>
      </c>
      <c r="L237" s="83">
        <v>13</v>
      </c>
      <c r="M237" s="83">
        <v>24</v>
      </c>
      <c r="N237" s="83">
        <v>11</v>
      </c>
      <c r="O237" s="83">
        <v>14</v>
      </c>
      <c r="P237" s="83">
        <v>25</v>
      </c>
      <c r="Q237" s="83">
        <v>11</v>
      </c>
      <c r="R237" s="83">
        <v>13</v>
      </c>
      <c r="S237" s="83">
        <v>24</v>
      </c>
      <c r="T237" s="83">
        <v>11</v>
      </c>
      <c r="U237" s="83">
        <v>13</v>
      </c>
      <c r="V237" s="83">
        <v>24</v>
      </c>
      <c r="W237" s="83">
        <v>-1</v>
      </c>
      <c r="X237" s="83">
        <v>-4</v>
      </c>
      <c r="Y237" s="83">
        <v>-5</v>
      </c>
      <c r="Z237" s="83">
        <v>0</v>
      </c>
      <c r="AA237" s="83">
        <v>0</v>
      </c>
      <c r="AB237" s="83">
        <v>0</v>
      </c>
      <c r="AC237" s="83">
        <v>0</v>
      </c>
      <c r="AD237" s="83">
        <v>0</v>
      </c>
      <c r="AE237" s="83">
        <v>0</v>
      </c>
      <c r="AG237" s="83">
        <f>AE237</f>
        <v>0</v>
      </c>
    </row>
    <row r="238" spans="1:33" x14ac:dyDescent="0.25">
      <c r="A238" s="47">
        <v>30</v>
      </c>
      <c r="B238" s="16" t="s">
        <v>18</v>
      </c>
      <c r="C238" s="31" t="s">
        <v>295</v>
      </c>
      <c r="D238" s="32" t="str">
        <f t="shared" si="14"/>
        <v>300449</v>
      </c>
      <c r="E238" s="15">
        <f t="shared" si="15"/>
        <v>216</v>
      </c>
      <c r="F238" s="15">
        <v>193</v>
      </c>
      <c r="G238" s="143" t="s">
        <v>296</v>
      </c>
      <c r="H238" s="83">
        <v>17</v>
      </c>
      <c r="I238" s="83">
        <v>18</v>
      </c>
      <c r="J238" s="83">
        <v>35</v>
      </c>
      <c r="K238" s="83">
        <v>18</v>
      </c>
      <c r="L238" s="83">
        <v>16</v>
      </c>
      <c r="M238" s="83">
        <v>34</v>
      </c>
      <c r="N238" s="83">
        <v>23</v>
      </c>
      <c r="O238" s="83">
        <v>22</v>
      </c>
      <c r="P238" s="83">
        <v>45</v>
      </c>
      <c r="Q238" s="83">
        <v>10</v>
      </c>
      <c r="R238" s="83">
        <v>22</v>
      </c>
      <c r="S238" s="83">
        <v>32</v>
      </c>
      <c r="T238" s="83">
        <v>10</v>
      </c>
      <c r="U238" s="83">
        <v>27</v>
      </c>
      <c r="V238" s="83">
        <v>37</v>
      </c>
      <c r="W238" s="83">
        <v>-7</v>
      </c>
      <c r="X238" s="83">
        <v>9</v>
      </c>
      <c r="Y238" s="83">
        <v>2</v>
      </c>
      <c r="Z238" s="83">
        <v>-8</v>
      </c>
      <c r="AA238" s="83">
        <v>11</v>
      </c>
      <c r="AB238" s="83">
        <v>3</v>
      </c>
      <c r="AC238" s="83">
        <v>0</v>
      </c>
      <c r="AD238" s="83">
        <v>5</v>
      </c>
      <c r="AE238" s="83">
        <v>5</v>
      </c>
      <c r="AG238" s="83">
        <f>AE238</f>
        <v>5</v>
      </c>
    </row>
    <row r="239" spans="1:33" x14ac:dyDescent="0.25">
      <c r="A239" s="47">
        <v>30</v>
      </c>
      <c r="B239" s="16" t="s">
        <v>18</v>
      </c>
      <c r="C239" s="31" t="s">
        <v>297</v>
      </c>
      <c r="D239" s="32" t="str">
        <f t="shared" si="14"/>
        <v>300450</v>
      </c>
      <c r="E239" s="15">
        <f t="shared" si="15"/>
        <v>217</v>
      </c>
      <c r="F239" s="15">
        <v>194</v>
      </c>
      <c r="G239" s="143" t="s">
        <v>298</v>
      </c>
      <c r="H239" s="83">
        <v>14</v>
      </c>
      <c r="I239" s="83">
        <v>29</v>
      </c>
      <c r="J239" s="83">
        <v>43</v>
      </c>
      <c r="K239" s="83">
        <v>15</v>
      </c>
      <c r="L239" s="83">
        <v>30</v>
      </c>
      <c r="M239" s="83">
        <v>45</v>
      </c>
      <c r="N239" s="83">
        <v>15</v>
      </c>
      <c r="O239" s="83">
        <v>17</v>
      </c>
      <c r="P239" s="83">
        <v>32</v>
      </c>
      <c r="Q239" s="83">
        <v>15</v>
      </c>
      <c r="R239" s="83">
        <v>31</v>
      </c>
      <c r="S239" s="83">
        <v>46</v>
      </c>
      <c r="T239" s="83">
        <v>15</v>
      </c>
      <c r="U239" s="83">
        <v>42</v>
      </c>
      <c r="V239" s="83">
        <v>57</v>
      </c>
      <c r="W239" s="83">
        <v>1</v>
      </c>
      <c r="X239" s="83">
        <v>13</v>
      </c>
      <c r="Y239" s="83">
        <v>14</v>
      </c>
      <c r="Z239" s="83">
        <v>0</v>
      </c>
      <c r="AA239" s="83">
        <v>12</v>
      </c>
      <c r="AB239" s="83">
        <v>12</v>
      </c>
      <c r="AC239" s="83">
        <v>0</v>
      </c>
      <c r="AD239" s="83">
        <v>11</v>
      </c>
      <c r="AE239" s="83">
        <v>11</v>
      </c>
      <c r="AG239" s="83">
        <f>AE239</f>
        <v>11</v>
      </c>
    </row>
    <row r="240" spans="1:33" x14ac:dyDescent="0.25">
      <c r="A240" s="47">
        <v>30</v>
      </c>
      <c r="B240" s="16" t="s">
        <v>18</v>
      </c>
      <c r="C240" s="31" t="s">
        <v>299</v>
      </c>
      <c r="D240" s="32" t="str">
        <f t="shared" si="14"/>
        <v>300451</v>
      </c>
      <c r="E240" s="15">
        <f t="shared" si="15"/>
        <v>218</v>
      </c>
      <c r="F240" s="15">
        <v>195</v>
      </c>
      <c r="G240" s="143" t="s">
        <v>300</v>
      </c>
      <c r="H240" s="83">
        <v>13</v>
      </c>
      <c r="I240" s="83">
        <v>14</v>
      </c>
      <c r="J240" s="83">
        <v>27</v>
      </c>
      <c r="K240" s="83">
        <v>11</v>
      </c>
      <c r="L240" s="83">
        <v>19</v>
      </c>
      <c r="M240" s="83">
        <v>30</v>
      </c>
      <c r="N240" s="83">
        <v>12</v>
      </c>
      <c r="O240" s="83">
        <v>20</v>
      </c>
      <c r="P240" s="83">
        <v>32</v>
      </c>
      <c r="Q240" s="83">
        <v>11</v>
      </c>
      <c r="R240" s="83">
        <v>23</v>
      </c>
      <c r="S240" s="83">
        <v>34</v>
      </c>
      <c r="T240" s="83">
        <v>11</v>
      </c>
      <c r="U240" s="83">
        <v>26</v>
      </c>
      <c r="V240" s="83">
        <v>37</v>
      </c>
      <c r="W240" s="83">
        <v>-2</v>
      </c>
      <c r="X240" s="83">
        <v>12</v>
      </c>
      <c r="Y240" s="83">
        <v>10</v>
      </c>
      <c r="Z240" s="83">
        <v>0</v>
      </c>
      <c r="AA240" s="83">
        <v>7</v>
      </c>
      <c r="AB240" s="83">
        <v>7</v>
      </c>
      <c r="AC240" s="83">
        <v>0</v>
      </c>
      <c r="AD240" s="83">
        <v>3</v>
      </c>
      <c r="AE240" s="83">
        <v>3</v>
      </c>
      <c r="AG240" s="83">
        <f>AE240</f>
        <v>3</v>
      </c>
    </row>
    <row r="241" spans="1:33" x14ac:dyDescent="0.25">
      <c r="A241" s="47">
        <v>30</v>
      </c>
      <c r="B241" s="16" t="s">
        <v>18</v>
      </c>
      <c r="C241" s="31" t="s">
        <v>301</v>
      </c>
      <c r="D241" s="32" t="str">
        <f t="shared" si="14"/>
        <v>300452</v>
      </c>
      <c r="E241" s="15">
        <f t="shared" si="15"/>
        <v>219</v>
      </c>
      <c r="F241" s="15">
        <v>196</v>
      </c>
      <c r="G241" s="143" t="s">
        <v>302</v>
      </c>
      <c r="H241" s="83" t="s">
        <v>722</v>
      </c>
      <c r="I241" s="83" t="s">
        <v>722</v>
      </c>
      <c r="J241" s="83">
        <v>0</v>
      </c>
      <c r="K241" s="83" t="s">
        <v>722</v>
      </c>
      <c r="L241" s="83" t="s">
        <v>722</v>
      </c>
      <c r="M241" s="83">
        <v>0</v>
      </c>
      <c r="N241" s="83" t="s">
        <v>722</v>
      </c>
      <c r="O241" s="83" t="s">
        <v>722</v>
      </c>
      <c r="P241" s="83">
        <v>0</v>
      </c>
      <c r="Q241" s="83" t="s">
        <v>722</v>
      </c>
      <c r="R241" s="83" t="s">
        <v>722</v>
      </c>
      <c r="S241" s="83">
        <v>0</v>
      </c>
      <c r="T241" s="83" t="s">
        <v>722</v>
      </c>
      <c r="U241" s="83" t="s">
        <v>722</v>
      </c>
      <c r="V241" s="83">
        <v>0</v>
      </c>
      <c r="W241" s="83" t="s">
        <v>723</v>
      </c>
      <c r="X241" s="83" t="s">
        <v>723</v>
      </c>
      <c r="Y241" s="83">
        <v>0</v>
      </c>
      <c r="Z241" s="83" t="s">
        <v>723</v>
      </c>
      <c r="AA241" s="83" t="s">
        <v>723</v>
      </c>
      <c r="AB241" s="83">
        <v>0</v>
      </c>
      <c r="AC241" s="83" t="s">
        <v>723</v>
      </c>
      <c r="AD241" s="83" t="s">
        <v>723</v>
      </c>
      <c r="AE241" s="83">
        <v>0</v>
      </c>
      <c r="AG241" s="83">
        <f>AE241</f>
        <v>0</v>
      </c>
    </row>
    <row r="242" spans="1:33" x14ac:dyDescent="0.25">
      <c r="A242" s="47">
        <v>30</v>
      </c>
      <c r="B242" s="16" t="s">
        <v>18</v>
      </c>
      <c r="C242" s="31" t="s">
        <v>303</v>
      </c>
      <c r="D242" s="32" t="str">
        <f t="shared" si="14"/>
        <v>300453</v>
      </c>
      <c r="E242" s="15">
        <f t="shared" si="15"/>
        <v>220</v>
      </c>
      <c r="F242" s="15">
        <v>197</v>
      </c>
      <c r="G242" s="143" t="s">
        <v>304</v>
      </c>
      <c r="H242" s="83">
        <v>19</v>
      </c>
      <c r="I242" s="83">
        <v>26</v>
      </c>
      <c r="J242" s="83">
        <v>45</v>
      </c>
      <c r="K242" s="83">
        <v>16</v>
      </c>
      <c r="L242" s="83">
        <v>23</v>
      </c>
      <c r="M242" s="83">
        <v>39</v>
      </c>
      <c r="N242" s="83">
        <v>16</v>
      </c>
      <c r="O242" s="83">
        <v>16</v>
      </c>
      <c r="P242" s="83">
        <v>32</v>
      </c>
      <c r="Q242" s="83">
        <v>16</v>
      </c>
      <c r="R242" s="83">
        <v>21</v>
      </c>
      <c r="S242" s="83">
        <v>37</v>
      </c>
      <c r="T242" s="83">
        <v>16</v>
      </c>
      <c r="U242" s="83">
        <v>22</v>
      </c>
      <c r="V242" s="83">
        <v>38</v>
      </c>
      <c r="W242" s="83">
        <v>-3</v>
      </c>
      <c r="X242" s="83">
        <v>-4</v>
      </c>
      <c r="Y242" s="83">
        <v>-7</v>
      </c>
      <c r="Z242" s="83">
        <v>0</v>
      </c>
      <c r="AA242" s="83">
        <v>-1</v>
      </c>
      <c r="AB242" s="83">
        <v>-1</v>
      </c>
      <c r="AC242" s="83">
        <v>0</v>
      </c>
      <c r="AD242" s="83">
        <v>1</v>
      </c>
      <c r="AE242" s="83">
        <v>1</v>
      </c>
      <c r="AG242" s="83">
        <f>AE242</f>
        <v>1</v>
      </c>
    </row>
    <row r="243" spans="1:33" x14ac:dyDescent="0.25">
      <c r="A243" s="47">
        <v>30</v>
      </c>
      <c r="B243" s="16" t="s">
        <v>18</v>
      </c>
      <c r="C243" s="31" t="s">
        <v>305</v>
      </c>
      <c r="D243" s="32" t="str">
        <f t="shared" si="14"/>
        <v>300454</v>
      </c>
      <c r="E243" s="15">
        <f t="shared" si="15"/>
        <v>221</v>
      </c>
      <c r="F243" s="15">
        <v>198</v>
      </c>
      <c r="G243" s="143" t="s">
        <v>306</v>
      </c>
      <c r="H243" s="83">
        <v>12</v>
      </c>
      <c r="I243" s="83">
        <v>22</v>
      </c>
      <c r="J243" s="83">
        <v>34</v>
      </c>
      <c r="K243" s="83">
        <v>12</v>
      </c>
      <c r="L243" s="83">
        <v>26</v>
      </c>
      <c r="M243" s="83">
        <v>38</v>
      </c>
      <c r="N243" s="83">
        <v>13</v>
      </c>
      <c r="O243" s="83">
        <v>26</v>
      </c>
      <c r="P243" s="83">
        <v>39</v>
      </c>
      <c r="Q243" s="83">
        <v>12</v>
      </c>
      <c r="R243" s="83">
        <v>37</v>
      </c>
      <c r="S243" s="83">
        <v>49</v>
      </c>
      <c r="T243" s="83">
        <v>12</v>
      </c>
      <c r="U243" s="83">
        <v>37</v>
      </c>
      <c r="V243" s="83">
        <v>49</v>
      </c>
      <c r="W243" s="83">
        <v>0</v>
      </c>
      <c r="X243" s="83">
        <v>15</v>
      </c>
      <c r="Y243" s="83">
        <v>15</v>
      </c>
      <c r="Z243" s="83">
        <v>0</v>
      </c>
      <c r="AA243" s="83">
        <v>11</v>
      </c>
      <c r="AB243" s="83">
        <v>11</v>
      </c>
      <c r="AC243" s="83">
        <v>0</v>
      </c>
      <c r="AD243" s="83">
        <v>0</v>
      </c>
      <c r="AE243" s="83">
        <v>0</v>
      </c>
      <c r="AG243" s="83">
        <f>AE243</f>
        <v>0</v>
      </c>
    </row>
    <row r="244" spans="1:33" x14ac:dyDescent="0.25">
      <c r="A244" s="47">
        <v>30</v>
      </c>
      <c r="B244" s="16" t="s">
        <v>18</v>
      </c>
      <c r="C244" s="31" t="s">
        <v>307</v>
      </c>
      <c r="D244" s="32" t="str">
        <f t="shared" si="14"/>
        <v>300455</v>
      </c>
      <c r="E244" s="15">
        <f t="shared" si="15"/>
        <v>222</v>
      </c>
      <c r="F244" s="15">
        <v>199</v>
      </c>
      <c r="G244" s="143" t="s">
        <v>308</v>
      </c>
      <c r="H244" s="83">
        <v>15</v>
      </c>
      <c r="I244" s="83">
        <v>35</v>
      </c>
      <c r="J244" s="83">
        <v>50</v>
      </c>
      <c r="K244" s="83">
        <v>14</v>
      </c>
      <c r="L244" s="83">
        <v>28</v>
      </c>
      <c r="M244" s="83">
        <v>42</v>
      </c>
      <c r="N244" s="83">
        <v>16</v>
      </c>
      <c r="O244" s="83">
        <v>24</v>
      </c>
      <c r="P244" s="83">
        <v>40</v>
      </c>
      <c r="Q244" s="83">
        <v>16</v>
      </c>
      <c r="R244" s="83">
        <v>54</v>
      </c>
      <c r="S244" s="83">
        <v>70</v>
      </c>
      <c r="T244" s="83">
        <v>16</v>
      </c>
      <c r="U244" s="83">
        <v>43</v>
      </c>
      <c r="V244" s="83">
        <v>59</v>
      </c>
      <c r="W244" s="83">
        <v>1</v>
      </c>
      <c r="X244" s="83">
        <v>8</v>
      </c>
      <c r="Y244" s="83">
        <v>9</v>
      </c>
      <c r="Z244" s="83">
        <v>2</v>
      </c>
      <c r="AA244" s="83">
        <v>15</v>
      </c>
      <c r="AB244" s="83">
        <v>17</v>
      </c>
      <c r="AC244" s="83">
        <v>0</v>
      </c>
      <c r="AD244" s="83">
        <v>-11</v>
      </c>
      <c r="AE244" s="83">
        <v>-11</v>
      </c>
      <c r="AG244" s="83">
        <f>AE244</f>
        <v>-11</v>
      </c>
    </row>
    <row r="245" spans="1:33" x14ac:dyDescent="0.25">
      <c r="A245" s="47">
        <v>30</v>
      </c>
      <c r="B245" s="16" t="s">
        <v>18</v>
      </c>
      <c r="C245" s="31" t="s">
        <v>309</v>
      </c>
      <c r="D245" s="32" t="str">
        <f t="shared" si="14"/>
        <v>300456</v>
      </c>
      <c r="E245" s="15">
        <f t="shared" si="15"/>
        <v>223</v>
      </c>
      <c r="F245" s="15">
        <v>200</v>
      </c>
      <c r="G245" s="143" t="s">
        <v>310</v>
      </c>
      <c r="H245" s="83">
        <v>11</v>
      </c>
      <c r="I245" s="83">
        <v>16</v>
      </c>
      <c r="J245" s="83">
        <v>27</v>
      </c>
      <c r="K245" s="83">
        <v>11</v>
      </c>
      <c r="L245" s="83">
        <v>16</v>
      </c>
      <c r="M245" s="83">
        <v>27</v>
      </c>
      <c r="N245" s="83">
        <v>12</v>
      </c>
      <c r="O245" s="83">
        <v>17</v>
      </c>
      <c r="P245" s="83">
        <v>29</v>
      </c>
      <c r="Q245" s="83">
        <v>12</v>
      </c>
      <c r="R245" s="83">
        <v>18</v>
      </c>
      <c r="S245" s="83">
        <v>30</v>
      </c>
      <c r="T245" s="83">
        <v>11</v>
      </c>
      <c r="U245" s="83">
        <v>19</v>
      </c>
      <c r="V245" s="83">
        <v>30</v>
      </c>
      <c r="W245" s="83">
        <v>0</v>
      </c>
      <c r="X245" s="83">
        <v>3</v>
      </c>
      <c r="Y245" s="83">
        <v>3</v>
      </c>
      <c r="Z245" s="83">
        <v>0</v>
      </c>
      <c r="AA245" s="83">
        <v>3</v>
      </c>
      <c r="AB245" s="83">
        <v>3</v>
      </c>
      <c r="AC245" s="83">
        <v>-1</v>
      </c>
      <c r="AD245" s="83">
        <v>1</v>
      </c>
      <c r="AE245" s="83">
        <v>0</v>
      </c>
      <c r="AG245" s="83">
        <f>AE245</f>
        <v>0</v>
      </c>
    </row>
    <row r="246" spans="1:33" x14ac:dyDescent="0.25">
      <c r="A246" s="47">
        <v>30</v>
      </c>
      <c r="B246" s="16" t="s">
        <v>18</v>
      </c>
      <c r="C246" s="31" t="s">
        <v>311</v>
      </c>
      <c r="D246" s="32" t="str">
        <f t="shared" si="14"/>
        <v>300457</v>
      </c>
      <c r="E246" s="15">
        <f t="shared" si="15"/>
        <v>224</v>
      </c>
      <c r="F246" s="15">
        <v>201</v>
      </c>
      <c r="G246" s="143" t="s">
        <v>312</v>
      </c>
      <c r="H246" s="83">
        <v>14</v>
      </c>
      <c r="I246" s="83">
        <v>17</v>
      </c>
      <c r="J246" s="83">
        <v>31</v>
      </c>
      <c r="K246" s="83">
        <v>14</v>
      </c>
      <c r="L246" s="83">
        <v>13</v>
      </c>
      <c r="M246" s="83">
        <v>27</v>
      </c>
      <c r="N246" s="83">
        <v>13</v>
      </c>
      <c r="O246" s="83">
        <v>13</v>
      </c>
      <c r="P246" s="83">
        <v>26</v>
      </c>
      <c r="Q246" s="83">
        <v>14</v>
      </c>
      <c r="R246" s="83">
        <v>13</v>
      </c>
      <c r="S246" s="83">
        <v>27</v>
      </c>
      <c r="T246" s="83">
        <v>14</v>
      </c>
      <c r="U246" s="83">
        <v>12</v>
      </c>
      <c r="V246" s="83">
        <v>26</v>
      </c>
      <c r="W246" s="83">
        <v>0</v>
      </c>
      <c r="X246" s="83">
        <v>-5</v>
      </c>
      <c r="Y246" s="83">
        <v>-5</v>
      </c>
      <c r="Z246" s="83">
        <v>0</v>
      </c>
      <c r="AA246" s="83">
        <v>-1</v>
      </c>
      <c r="AB246" s="83">
        <v>-1</v>
      </c>
      <c r="AC246" s="83">
        <v>0</v>
      </c>
      <c r="AD246" s="83">
        <v>-1</v>
      </c>
      <c r="AE246" s="83">
        <v>-1</v>
      </c>
      <c r="AG246" s="83">
        <f>AE246</f>
        <v>-1</v>
      </c>
    </row>
    <row r="247" spans="1:33" x14ac:dyDescent="0.25">
      <c r="A247" s="47">
        <v>30</v>
      </c>
      <c r="B247" s="16" t="s">
        <v>18</v>
      </c>
      <c r="C247" s="31" t="s">
        <v>313</v>
      </c>
      <c r="D247" s="32" t="str">
        <f t="shared" si="14"/>
        <v>300458</v>
      </c>
      <c r="E247" s="15">
        <f t="shared" si="15"/>
        <v>225</v>
      </c>
      <c r="F247" s="15">
        <v>202</v>
      </c>
      <c r="G247" s="143" t="s">
        <v>314</v>
      </c>
      <c r="H247" s="83">
        <v>11</v>
      </c>
      <c r="I247" s="83">
        <v>13</v>
      </c>
      <c r="J247" s="83">
        <v>24</v>
      </c>
      <c r="K247" s="83">
        <v>11</v>
      </c>
      <c r="L247" s="83">
        <v>28</v>
      </c>
      <c r="M247" s="83">
        <v>39</v>
      </c>
      <c r="N247" s="83">
        <v>11</v>
      </c>
      <c r="O247" s="83">
        <v>27</v>
      </c>
      <c r="P247" s="83">
        <v>38</v>
      </c>
      <c r="Q247" s="83">
        <v>11</v>
      </c>
      <c r="R247" s="83">
        <v>32</v>
      </c>
      <c r="S247" s="83">
        <v>43</v>
      </c>
      <c r="T247" s="83">
        <v>11</v>
      </c>
      <c r="U247" s="83">
        <v>29</v>
      </c>
      <c r="V247" s="83">
        <v>40</v>
      </c>
      <c r="W247" s="83">
        <v>0</v>
      </c>
      <c r="X247" s="83">
        <v>16</v>
      </c>
      <c r="Y247" s="83">
        <v>16</v>
      </c>
      <c r="Z247" s="83">
        <v>0</v>
      </c>
      <c r="AA247" s="83">
        <v>1</v>
      </c>
      <c r="AB247" s="83">
        <v>1</v>
      </c>
      <c r="AC247" s="83">
        <v>0</v>
      </c>
      <c r="AD247" s="83">
        <v>-3</v>
      </c>
      <c r="AE247" s="83">
        <v>-3</v>
      </c>
      <c r="AG247" s="83">
        <f>AE247</f>
        <v>-3</v>
      </c>
    </row>
    <row r="248" spans="1:33" x14ac:dyDescent="0.25">
      <c r="A248" s="47">
        <v>30</v>
      </c>
      <c r="B248" s="16" t="s">
        <v>18</v>
      </c>
      <c r="C248" s="31" t="s">
        <v>315</v>
      </c>
      <c r="D248" s="32" t="str">
        <f t="shared" si="14"/>
        <v>300459</v>
      </c>
      <c r="E248" s="15">
        <f t="shared" si="15"/>
        <v>226</v>
      </c>
      <c r="F248" s="15">
        <v>203</v>
      </c>
      <c r="G248" s="143" t="s">
        <v>316</v>
      </c>
      <c r="H248" s="83">
        <v>12</v>
      </c>
      <c r="I248" s="83">
        <v>19</v>
      </c>
      <c r="J248" s="83">
        <v>31</v>
      </c>
      <c r="K248" s="83">
        <v>13</v>
      </c>
      <c r="L248" s="83">
        <v>21</v>
      </c>
      <c r="M248" s="83">
        <v>34</v>
      </c>
      <c r="N248" s="83">
        <v>12</v>
      </c>
      <c r="O248" s="83">
        <v>15</v>
      </c>
      <c r="P248" s="83">
        <v>27</v>
      </c>
      <c r="Q248" s="83">
        <v>23</v>
      </c>
      <c r="R248" s="83">
        <v>24</v>
      </c>
      <c r="S248" s="83">
        <v>47</v>
      </c>
      <c r="T248" s="83">
        <v>11</v>
      </c>
      <c r="U248" s="83">
        <v>23</v>
      </c>
      <c r="V248" s="83">
        <v>34</v>
      </c>
      <c r="W248" s="83">
        <v>-1</v>
      </c>
      <c r="X248" s="83">
        <v>4</v>
      </c>
      <c r="Y248" s="83">
        <v>3</v>
      </c>
      <c r="Z248" s="83">
        <v>-2</v>
      </c>
      <c r="AA248" s="83">
        <v>2</v>
      </c>
      <c r="AB248" s="83">
        <v>0</v>
      </c>
      <c r="AC248" s="83">
        <v>-12</v>
      </c>
      <c r="AD248" s="83">
        <v>-1</v>
      </c>
      <c r="AE248" s="83">
        <v>-13</v>
      </c>
      <c r="AG248" s="83">
        <f>AE248</f>
        <v>-13</v>
      </c>
    </row>
    <row r="249" spans="1:33" x14ac:dyDescent="0.25">
      <c r="A249" s="47">
        <v>30</v>
      </c>
      <c r="B249" s="16" t="s">
        <v>18</v>
      </c>
      <c r="C249" s="31" t="s">
        <v>317</v>
      </c>
      <c r="D249" s="32" t="str">
        <f t="shared" si="14"/>
        <v>300460</v>
      </c>
      <c r="E249" s="15">
        <f t="shared" si="15"/>
        <v>227</v>
      </c>
      <c r="F249" s="15">
        <v>204</v>
      </c>
      <c r="G249" s="143" t="s">
        <v>318</v>
      </c>
      <c r="H249" s="86">
        <v>11</v>
      </c>
      <c r="I249" s="86">
        <v>17</v>
      </c>
      <c r="J249" s="86">
        <v>28</v>
      </c>
      <c r="K249" s="86">
        <v>10</v>
      </c>
      <c r="L249" s="86">
        <v>13</v>
      </c>
      <c r="M249" s="86">
        <v>23</v>
      </c>
      <c r="N249" s="86">
        <v>10</v>
      </c>
      <c r="O249" s="86">
        <v>12</v>
      </c>
      <c r="P249" s="86">
        <v>22</v>
      </c>
      <c r="Q249" s="86">
        <v>11</v>
      </c>
      <c r="R249" s="86">
        <v>60</v>
      </c>
      <c r="S249" s="86">
        <v>71</v>
      </c>
      <c r="T249" s="86">
        <v>10</v>
      </c>
      <c r="U249" s="86">
        <v>48</v>
      </c>
      <c r="V249" s="86">
        <v>58</v>
      </c>
      <c r="W249" s="86">
        <v>-1</v>
      </c>
      <c r="X249" s="86">
        <v>31</v>
      </c>
      <c r="Y249" s="86">
        <v>30</v>
      </c>
      <c r="Z249" s="86">
        <v>0</v>
      </c>
      <c r="AA249" s="86">
        <v>35</v>
      </c>
      <c r="AB249" s="86">
        <v>35</v>
      </c>
      <c r="AC249" s="86">
        <v>-1</v>
      </c>
      <c r="AD249" s="86">
        <v>-12</v>
      </c>
      <c r="AE249" s="86">
        <v>-13</v>
      </c>
      <c r="AG249" s="86">
        <f>AE249</f>
        <v>-13</v>
      </c>
    </row>
    <row r="250" spans="1:33" x14ac:dyDescent="0.25">
      <c r="A250" s="47">
        <v>30</v>
      </c>
      <c r="B250" s="16" t="s">
        <v>18</v>
      </c>
      <c r="C250" s="31" t="s">
        <v>319</v>
      </c>
      <c r="D250" s="32" t="str">
        <f t="shared" si="14"/>
        <v>300461</v>
      </c>
      <c r="E250" s="15">
        <f t="shared" si="15"/>
        <v>228</v>
      </c>
      <c r="F250" s="15">
        <v>205</v>
      </c>
      <c r="G250" s="143" t="s">
        <v>320</v>
      </c>
      <c r="H250" s="83">
        <v>12</v>
      </c>
      <c r="I250" s="83">
        <v>39</v>
      </c>
      <c r="J250" s="83">
        <v>51</v>
      </c>
      <c r="K250" s="83">
        <v>13</v>
      </c>
      <c r="L250" s="83">
        <v>14</v>
      </c>
      <c r="M250" s="83">
        <v>27</v>
      </c>
      <c r="N250" s="83">
        <v>12</v>
      </c>
      <c r="O250" s="83">
        <v>14</v>
      </c>
      <c r="P250" s="83">
        <v>26</v>
      </c>
      <c r="Q250" s="83">
        <v>10</v>
      </c>
      <c r="R250" s="83">
        <v>14</v>
      </c>
      <c r="S250" s="83">
        <v>24</v>
      </c>
      <c r="T250" s="83">
        <v>11</v>
      </c>
      <c r="U250" s="83">
        <v>26</v>
      </c>
      <c r="V250" s="83">
        <v>37</v>
      </c>
      <c r="W250" s="83">
        <v>-1</v>
      </c>
      <c r="X250" s="83">
        <v>-13</v>
      </c>
      <c r="Y250" s="83">
        <v>-14</v>
      </c>
      <c r="Z250" s="83">
        <v>-2</v>
      </c>
      <c r="AA250" s="83">
        <v>12</v>
      </c>
      <c r="AB250" s="83">
        <v>10</v>
      </c>
      <c r="AC250" s="83">
        <v>1</v>
      </c>
      <c r="AD250" s="83">
        <v>12</v>
      </c>
      <c r="AE250" s="83">
        <v>13</v>
      </c>
      <c r="AG250" s="83">
        <f>AE250</f>
        <v>13</v>
      </c>
    </row>
    <row r="251" spans="1:33" x14ac:dyDescent="0.25">
      <c r="A251" s="47">
        <v>30</v>
      </c>
      <c r="B251" s="16" t="s">
        <v>18</v>
      </c>
      <c r="C251" s="31" t="s">
        <v>321</v>
      </c>
      <c r="D251" s="32" t="str">
        <f t="shared" si="14"/>
        <v>300462</v>
      </c>
      <c r="E251" s="15">
        <f t="shared" si="15"/>
        <v>229</v>
      </c>
      <c r="F251" s="33">
        <v>206</v>
      </c>
      <c r="G251" s="159" t="s">
        <v>738</v>
      </c>
      <c r="H251" s="83">
        <v>12</v>
      </c>
      <c r="I251" s="83">
        <v>17</v>
      </c>
      <c r="J251" s="83">
        <v>29</v>
      </c>
      <c r="K251" s="83">
        <v>12</v>
      </c>
      <c r="L251" s="83">
        <v>21</v>
      </c>
      <c r="M251" s="83">
        <v>33</v>
      </c>
      <c r="N251" s="83">
        <v>14</v>
      </c>
      <c r="O251" s="83">
        <v>22</v>
      </c>
      <c r="P251" s="83">
        <v>36</v>
      </c>
      <c r="Q251" s="83">
        <v>12</v>
      </c>
      <c r="R251" s="83">
        <v>25</v>
      </c>
      <c r="S251" s="83">
        <v>37</v>
      </c>
      <c r="T251" s="83">
        <v>12</v>
      </c>
      <c r="U251" s="83">
        <v>28</v>
      </c>
      <c r="V251" s="83">
        <v>40</v>
      </c>
      <c r="W251" s="83">
        <v>0</v>
      </c>
      <c r="X251" s="83">
        <v>11</v>
      </c>
      <c r="Y251" s="83">
        <v>11</v>
      </c>
      <c r="Z251" s="83">
        <v>0</v>
      </c>
      <c r="AA251" s="83">
        <v>7</v>
      </c>
      <c r="AB251" s="83">
        <v>7</v>
      </c>
      <c r="AC251" s="83">
        <v>0</v>
      </c>
      <c r="AD251" s="83">
        <v>3</v>
      </c>
      <c r="AE251" s="83">
        <v>3</v>
      </c>
      <c r="AG251" s="83">
        <f>AE251</f>
        <v>3</v>
      </c>
    </row>
    <row r="252" spans="1:33" x14ac:dyDescent="0.25">
      <c r="A252" s="47">
        <v>30</v>
      </c>
      <c r="B252" s="16" t="s">
        <v>18</v>
      </c>
      <c r="C252" s="31" t="s">
        <v>323</v>
      </c>
      <c r="D252" s="32" t="str">
        <f t="shared" si="14"/>
        <v>300463</v>
      </c>
      <c r="E252" s="15">
        <f t="shared" si="15"/>
        <v>230</v>
      </c>
      <c r="F252" s="15">
        <v>207</v>
      </c>
      <c r="G252" s="143" t="s">
        <v>324</v>
      </c>
      <c r="H252" s="83">
        <v>36</v>
      </c>
      <c r="I252" s="83">
        <v>0</v>
      </c>
      <c r="J252" s="83">
        <v>36</v>
      </c>
      <c r="K252" s="83">
        <v>26</v>
      </c>
      <c r="L252" s="83">
        <v>0</v>
      </c>
      <c r="M252" s="83">
        <v>26</v>
      </c>
      <c r="N252" s="83">
        <v>21</v>
      </c>
      <c r="O252" s="83">
        <v>0</v>
      </c>
      <c r="P252" s="83">
        <v>21</v>
      </c>
      <c r="Q252" s="83">
        <v>11</v>
      </c>
      <c r="R252" s="83">
        <v>27</v>
      </c>
      <c r="S252" s="83">
        <v>38</v>
      </c>
      <c r="T252" s="83">
        <v>10</v>
      </c>
      <c r="U252" s="83">
        <v>27</v>
      </c>
      <c r="V252" s="83">
        <v>37</v>
      </c>
      <c r="W252" s="83">
        <v>-26</v>
      </c>
      <c r="X252" s="83">
        <v>27</v>
      </c>
      <c r="Y252" s="83">
        <v>1</v>
      </c>
      <c r="Z252" s="83">
        <v>-16</v>
      </c>
      <c r="AA252" s="83">
        <v>27</v>
      </c>
      <c r="AB252" s="83">
        <v>11</v>
      </c>
      <c r="AC252" s="83">
        <v>-1</v>
      </c>
      <c r="AD252" s="83">
        <v>0</v>
      </c>
      <c r="AE252" s="83">
        <v>-1</v>
      </c>
      <c r="AG252" s="83">
        <f>AE252</f>
        <v>-1</v>
      </c>
    </row>
    <row r="253" spans="1:33" ht="15.75" thickBot="1" x14ac:dyDescent="0.3">
      <c r="A253" s="50">
        <v>30</v>
      </c>
      <c r="B253" s="16" t="s">
        <v>18</v>
      </c>
      <c r="C253" s="64" t="s">
        <v>325</v>
      </c>
      <c r="D253" s="52" t="str">
        <f t="shared" si="14"/>
        <v>3004234</v>
      </c>
      <c r="E253" s="15">
        <f t="shared" si="15"/>
        <v>231</v>
      </c>
      <c r="F253" s="15">
        <v>208</v>
      </c>
      <c r="G253" s="143" t="s">
        <v>326</v>
      </c>
      <c r="H253" s="83">
        <v>14</v>
      </c>
      <c r="I253" s="83">
        <v>28</v>
      </c>
      <c r="J253" s="83">
        <v>42</v>
      </c>
      <c r="K253" s="83">
        <v>16</v>
      </c>
      <c r="L253" s="83">
        <v>39</v>
      </c>
      <c r="M253" s="83">
        <v>55</v>
      </c>
      <c r="N253" s="83">
        <v>19</v>
      </c>
      <c r="O253" s="83">
        <v>40</v>
      </c>
      <c r="P253" s="83">
        <v>59</v>
      </c>
      <c r="Q253" s="83">
        <v>18</v>
      </c>
      <c r="R253" s="83">
        <v>40</v>
      </c>
      <c r="S253" s="83">
        <v>58</v>
      </c>
      <c r="T253" s="83">
        <v>18</v>
      </c>
      <c r="U253" s="83">
        <v>38</v>
      </c>
      <c r="V253" s="83">
        <v>56</v>
      </c>
      <c r="W253" s="83">
        <v>4</v>
      </c>
      <c r="X253" s="83">
        <v>10</v>
      </c>
      <c r="Y253" s="83">
        <v>14</v>
      </c>
      <c r="Z253" s="83">
        <v>2</v>
      </c>
      <c r="AA253" s="83">
        <v>-1</v>
      </c>
      <c r="AB253" s="83">
        <v>1</v>
      </c>
      <c r="AC253" s="83">
        <v>0</v>
      </c>
      <c r="AD253" s="83">
        <v>-2</v>
      </c>
      <c r="AE253" s="83">
        <v>-2</v>
      </c>
      <c r="AG253" s="83">
        <f>AE253</f>
        <v>-2</v>
      </c>
    </row>
    <row r="254" spans="1:33" ht="15.75" thickBot="1" x14ac:dyDescent="0.3">
      <c r="A254" s="8"/>
      <c r="B254" s="43"/>
      <c r="C254" s="43"/>
      <c r="D254" s="11" t="str">
        <f t="shared" si="14"/>
        <v/>
      </c>
      <c r="E254" s="59"/>
      <c r="F254" s="157"/>
      <c r="G254" s="61" t="s">
        <v>327</v>
      </c>
      <c r="H254" s="115">
        <v>450</v>
      </c>
      <c r="I254" s="81">
        <v>1071</v>
      </c>
      <c r="J254" s="82">
        <v>1521</v>
      </c>
      <c r="K254" s="115">
        <v>455</v>
      </c>
      <c r="L254" s="81">
        <v>1024</v>
      </c>
      <c r="M254" s="82">
        <v>1479</v>
      </c>
      <c r="N254" s="115">
        <v>511</v>
      </c>
      <c r="O254" s="81">
        <v>977</v>
      </c>
      <c r="P254" s="82">
        <v>1488</v>
      </c>
      <c r="Q254" s="115">
        <v>459</v>
      </c>
      <c r="R254" s="81">
        <v>947</v>
      </c>
      <c r="S254" s="82">
        <v>1406</v>
      </c>
      <c r="T254" s="115">
        <v>467</v>
      </c>
      <c r="U254" s="81">
        <v>925</v>
      </c>
      <c r="V254" s="82">
        <v>1392</v>
      </c>
      <c r="W254" s="115">
        <v>17</v>
      </c>
      <c r="X254" s="81">
        <v>-146</v>
      </c>
      <c r="Y254" s="82">
        <v>-129</v>
      </c>
      <c r="Z254" s="115">
        <v>12</v>
      </c>
      <c r="AA254" s="81">
        <v>-99</v>
      </c>
      <c r="AB254" s="82">
        <v>-87</v>
      </c>
      <c r="AC254" s="115">
        <v>8</v>
      </c>
      <c r="AD254" s="81">
        <v>-22</v>
      </c>
      <c r="AE254" s="82">
        <v>-14</v>
      </c>
      <c r="AG254" s="82">
        <f>AE254</f>
        <v>-14</v>
      </c>
    </row>
    <row r="255" spans="1:33" x14ac:dyDescent="0.25">
      <c r="A255" s="44">
        <v>30</v>
      </c>
      <c r="B255" s="13" t="s">
        <v>49</v>
      </c>
      <c r="C255" s="62" t="s">
        <v>328</v>
      </c>
      <c r="D255" s="63" t="str">
        <f t="shared" si="14"/>
        <v>300564</v>
      </c>
      <c r="E255" s="12">
        <f>E253+1</f>
        <v>232</v>
      </c>
      <c r="F255" s="12">
        <v>209</v>
      </c>
      <c r="G255" s="158" t="s">
        <v>329</v>
      </c>
      <c r="H255" s="83">
        <v>112</v>
      </c>
      <c r="I255" s="83">
        <v>210</v>
      </c>
      <c r="J255" s="83">
        <v>322</v>
      </c>
      <c r="K255" s="83">
        <v>110</v>
      </c>
      <c r="L255" s="83">
        <v>224</v>
      </c>
      <c r="M255" s="83">
        <v>334</v>
      </c>
      <c r="N255" s="83">
        <v>107</v>
      </c>
      <c r="O255" s="83">
        <v>209</v>
      </c>
      <c r="P255" s="83">
        <v>316</v>
      </c>
      <c r="Q255" s="83">
        <v>116</v>
      </c>
      <c r="R255" s="83">
        <v>212</v>
      </c>
      <c r="S255" s="83">
        <v>328</v>
      </c>
      <c r="T255" s="83">
        <v>123</v>
      </c>
      <c r="U255" s="83">
        <v>222</v>
      </c>
      <c r="V255" s="83">
        <v>345</v>
      </c>
      <c r="W255" s="83">
        <v>11</v>
      </c>
      <c r="X255" s="83">
        <v>12</v>
      </c>
      <c r="Y255" s="83">
        <v>23</v>
      </c>
      <c r="Z255" s="83">
        <v>13</v>
      </c>
      <c r="AA255" s="83">
        <v>-2</v>
      </c>
      <c r="AB255" s="83">
        <v>11</v>
      </c>
      <c r="AC255" s="83">
        <v>7</v>
      </c>
      <c r="AD255" s="83">
        <v>10</v>
      </c>
      <c r="AE255" s="83">
        <v>17</v>
      </c>
      <c r="AG255" s="83">
        <f>AE255</f>
        <v>17</v>
      </c>
    </row>
    <row r="256" spans="1:33" x14ac:dyDescent="0.25">
      <c r="A256" s="47">
        <v>30</v>
      </c>
      <c r="B256" s="16" t="s">
        <v>49</v>
      </c>
      <c r="C256" s="31" t="s">
        <v>330</v>
      </c>
      <c r="D256" s="32" t="str">
        <f t="shared" si="14"/>
        <v>300565</v>
      </c>
      <c r="E256" s="15">
        <f t="shared" ref="E256:E276" si="16">E255+1</f>
        <v>233</v>
      </c>
      <c r="F256" s="15">
        <v>210</v>
      </c>
      <c r="G256" s="143" t="s">
        <v>331</v>
      </c>
      <c r="H256" s="83">
        <v>42</v>
      </c>
      <c r="I256" s="83">
        <v>226</v>
      </c>
      <c r="J256" s="83">
        <v>268</v>
      </c>
      <c r="K256" s="83">
        <v>45</v>
      </c>
      <c r="L256" s="83">
        <v>207</v>
      </c>
      <c r="M256" s="83">
        <v>252</v>
      </c>
      <c r="N256" s="83">
        <v>54</v>
      </c>
      <c r="O256" s="83">
        <v>157</v>
      </c>
      <c r="P256" s="83">
        <v>211</v>
      </c>
      <c r="Q256" s="83">
        <v>44</v>
      </c>
      <c r="R256" s="83">
        <v>161</v>
      </c>
      <c r="S256" s="83">
        <v>205</v>
      </c>
      <c r="T256" s="83">
        <v>46</v>
      </c>
      <c r="U256" s="83">
        <v>170</v>
      </c>
      <c r="V256" s="83">
        <v>216</v>
      </c>
      <c r="W256" s="83">
        <v>4</v>
      </c>
      <c r="X256" s="83">
        <v>-56</v>
      </c>
      <c r="Y256" s="83">
        <v>-52</v>
      </c>
      <c r="Z256" s="83">
        <v>1</v>
      </c>
      <c r="AA256" s="83">
        <v>-37</v>
      </c>
      <c r="AB256" s="83">
        <v>-36</v>
      </c>
      <c r="AC256" s="83">
        <v>2</v>
      </c>
      <c r="AD256" s="83">
        <v>9</v>
      </c>
      <c r="AE256" s="83">
        <v>11</v>
      </c>
      <c r="AG256" s="83">
        <f>AE256</f>
        <v>11</v>
      </c>
    </row>
    <row r="257" spans="1:33" x14ac:dyDescent="0.25">
      <c r="A257" s="47">
        <v>30</v>
      </c>
      <c r="B257" s="16" t="s">
        <v>49</v>
      </c>
      <c r="C257" s="31" t="s">
        <v>332</v>
      </c>
      <c r="D257" s="32" t="str">
        <f t="shared" si="14"/>
        <v>300566</v>
      </c>
      <c r="E257" s="15">
        <f t="shared" si="16"/>
        <v>234</v>
      </c>
      <c r="F257" s="15">
        <v>211</v>
      </c>
      <c r="G257" s="143" t="s">
        <v>333</v>
      </c>
      <c r="H257" s="83">
        <v>13</v>
      </c>
      <c r="I257" s="83">
        <v>21</v>
      </c>
      <c r="J257" s="83">
        <v>34</v>
      </c>
      <c r="K257" s="83">
        <v>13</v>
      </c>
      <c r="L257" s="83">
        <v>21</v>
      </c>
      <c r="M257" s="83">
        <v>34</v>
      </c>
      <c r="N257" s="83">
        <v>13</v>
      </c>
      <c r="O257" s="83">
        <v>21</v>
      </c>
      <c r="P257" s="83">
        <v>34</v>
      </c>
      <c r="Q257" s="83">
        <v>13</v>
      </c>
      <c r="R257" s="83">
        <v>20</v>
      </c>
      <c r="S257" s="83">
        <v>33</v>
      </c>
      <c r="T257" s="83">
        <v>13</v>
      </c>
      <c r="U257" s="83">
        <v>20</v>
      </c>
      <c r="V257" s="83">
        <v>33</v>
      </c>
      <c r="W257" s="83">
        <v>0</v>
      </c>
      <c r="X257" s="83">
        <v>-1</v>
      </c>
      <c r="Y257" s="83">
        <v>-1</v>
      </c>
      <c r="Z257" s="83">
        <v>0</v>
      </c>
      <c r="AA257" s="83">
        <v>-1</v>
      </c>
      <c r="AB257" s="83">
        <v>-1</v>
      </c>
      <c r="AC257" s="83">
        <v>0</v>
      </c>
      <c r="AD257" s="83">
        <v>0</v>
      </c>
      <c r="AE257" s="83">
        <v>0</v>
      </c>
      <c r="AG257" s="83">
        <f>AE257</f>
        <v>0</v>
      </c>
    </row>
    <row r="258" spans="1:33" x14ac:dyDescent="0.25">
      <c r="A258" s="47">
        <v>30</v>
      </c>
      <c r="B258" s="16" t="s">
        <v>49</v>
      </c>
      <c r="C258" s="31" t="s">
        <v>334</v>
      </c>
      <c r="D258" s="32" t="str">
        <f t="shared" si="14"/>
        <v>300567</v>
      </c>
      <c r="E258" s="15">
        <f t="shared" si="16"/>
        <v>235</v>
      </c>
      <c r="F258" s="15">
        <v>212</v>
      </c>
      <c r="G258" s="143" t="s">
        <v>335</v>
      </c>
      <c r="H258" s="83">
        <v>12</v>
      </c>
      <c r="I258" s="83">
        <v>21</v>
      </c>
      <c r="J258" s="83">
        <v>33</v>
      </c>
      <c r="K258" s="83">
        <v>12</v>
      </c>
      <c r="L258" s="83">
        <v>25</v>
      </c>
      <c r="M258" s="83">
        <v>37</v>
      </c>
      <c r="N258" s="83">
        <v>17</v>
      </c>
      <c r="O258" s="83">
        <v>40</v>
      </c>
      <c r="P258" s="83">
        <v>57</v>
      </c>
      <c r="Q258" s="83">
        <v>12</v>
      </c>
      <c r="R258" s="83">
        <v>25</v>
      </c>
      <c r="S258" s="83">
        <v>37</v>
      </c>
      <c r="T258" s="83">
        <v>12</v>
      </c>
      <c r="U258" s="83">
        <v>24</v>
      </c>
      <c r="V258" s="83">
        <v>36</v>
      </c>
      <c r="W258" s="83">
        <v>0</v>
      </c>
      <c r="X258" s="83">
        <v>3</v>
      </c>
      <c r="Y258" s="83">
        <v>3</v>
      </c>
      <c r="Z258" s="83">
        <v>0</v>
      </c>
      <c r="AA258" s="83">
        <v>-1</v>
      </c>
      <c r="AB258" s="83">
        <v>-1</v>
      </c>
      <c r="AC258" s="83">
        <v>0</v>
      </c>
      <c r="AD258" s="83">
        <v>-1</v>
      </c>
      <c r="AE258" s="83">
        <v>-1</v>
      </c>
      <c r="AG258" s="83">
        <f>AE258</f>
        <v>-1</v>
      </c>
    </row>
    <row r="259" spans="1:33" x14ac:dyDescent="0.25">
      <c r="A259" s="47">
        <v>30</v>
      </c>
      <c r="B259" s="16" t="s">
        <v>49</v>
      </c>
      <c r="C259" s="31" t="s">
        <v>336</v>
      </c>
      <c r="D259" s="32" t="str">
        <f t="shared" si="14"/>
        <v>300568</v>
      </c>
      <c r="E259" s="15">
        <f t="shared" si="16"/>
        <v>236</v>
      </c>
      <c r="F259" s="15">
        <v>213</v>
      </c>
      <c r="G259" s="143" t="s">
        <v>739</v>
      </c>
      <c r="H259" s="83">
        <v>12</v>
      </c>
      <c r="I259" s="83">
        <v>19</v>
      </c>
      <c r="J259" s="83">
        <v>31</v>
      </c>
      <c r="K259" s="83">
        <v>11</v>
      </c>
      <c r="L259" s="83">
        <v>20</v>
      </c>
      <c r="M259" s="83">
        <v>31</v>
      </c>
      <c r="N259" s="83">
        <v>11</v>
      </c>
      <c r="O259" s="83">
        <v>18</v>
      </c>
      <c r="P259" s="83">
        <v>29</v>
      </c>
      <c r="Q259" s="83">
        <v>11</v>
      </c>
      <c r="R259" s="83">
        <v>18</v>
      </c>
      <c r="S259" s="83">
        <v>29</v>
      </c>
      <c r="T259" s="83">
        <v>11</v>
      </c>
      <c r="U259" s="83">
        <v>18</v>
      </c>
      <c r="V259" s="83">
        <v>29</v>
      </c>
      <c r="W259" s="83">
        <v>-1</v>
      </c>
      <c r="X259" s="83">
        <v>-1</v>
      </c>
      <c r="Y259" s="83">
        <v>-2</v>
      </c>
      <c r="Z259" s="83">
        <v>0</v>
      </c>
      <c r="AA259" s="83">
        <v>-2</v>
      </c>
      <c r="AB259" s="83">
        <v>-2</v>
      </c>
      <c r="AC259" s="83">
        <v>0</v>
      </c>
      <c r="AD259" s="83">
        <v>0</v>
      </c>
      <c r="AE259" s="83">
        <v>0</v>
      </c>
      <c r="AG259" s="83">
        <f>AE259</f>
        <v>0</v>
      </c>
    </row>
    <row r="260" spans="1:33" x14ac:dyDescent="0.25">
      <c r="A260" s="47">
        <v>30</v>
      </c>
      <c r="B260" s="16" t="s">
        <v>49</v>
      </c>
      <c r="C260" s="31" t="s">
        <v>338</v>
      </c>
      <c r="D260" s="32" t="str">
        <f t="shared" si="14"/>
        <v>300569</v>
      </c>
      <c r="E260" s="15">
        <f t="shared" si="16"/>
        <v>237</v>
      </c>
      <c r="F260" s="15">
        <v>214</v>
      </c>
      <c r="G260" s="143" t="s">
        <v>339</v>
      </c>
      <c r="H260" s="83">
        <v>24</v>
      </c>
      <c r="I260" s="83">
        <v>52</v>
      </c>
      <c r="J260" s="83">
        <v>76</v>
      </c>
      <c r="K260" s="83">
        <v>25</v>
      </c>
      <c r="L260" s="83">
        <v>40</v>
      </c>
      <c r="M260" s="83">
        <v>65</v>
      </c>
      <c r="N260" s="83">
        <v>36</v>
      </c>
      <c r="O260" s="83">
        <v>46</v>
      </c>
      <c r="P260" s="83">
        <v>82</v>
      </c>
      <c r="Q260" s="83">
        <v>23</v>
      </c>
      <c r="R260" s="83">
        <v>51</v>
      </c>
      <c r="S260" s="83">
        <v>74</v>
      </c>
      <c r="T260" s="83">
        <v>22</v>
      </c>
      <c r="U260" s="83">
        <v>60</v>
      </c>
      <c r="V260" s="83">
        <v>82</v>
      </c>
      <c r="W260" s="83">
        <v>-2</v>
      </c>
      <c r="X260" s="83">
        <v>8</v>
      </c>
      <c r="Y260" s="83">
        <v>6</v>
      </c>
      <c r="Z260" s="83">
        <v>-3</v>
      </c>
      <c r="AA260" s="83">
        <v>20</v>
      </c>
      <c r="AB260" s="83">
        <v>17</v>
      </c>
      <c r="AC260" s="83">
        <v>-1</v>
      </c>
      <c r="AD260" s="83">
        <v>9</v>
      </c>
      <c r="AE260" s="83">
        <v>8</v>
      </c>
      <c r="AG260" s="83">
        <f>AE260</f>
        <v>8</v>
      </c>
    </row>
    <row r="261" spans="1:33" x14ac:dyDescent="0.25">
      <c r="A261" s="47">
        <v>30</v>
      </c>
      <c r="B261" s="16" t="s">
        <v>49</v>
      </c>
      <c r="C261" s="31" t="s">
        <v>340</v>
      </c>
      <c r="D261" s="32" t="str">
        <f t="shared" si="14"/>
        <v>300570</v>
      </c>
      <c r="E261" s="15">
        <f t="shared" si="16"/>
        <v>238</v>
      </c>
      <c r="F261" s="15">
        <v>215</v>
      </c>
      <c r="G261" s="143" t="s">
        <v>341</v>
      </c>
      <c r="H261" s="83">
        <v>18</v>
      </c>
      <c r="I261" s="83">
        <v>32</v>
      </c>
      <c r="J261" s="83">
        <v>50</v>
      </c>
      <c r="K261" s="83">
        <v>18</v>
      </c>
      <c r="L261" s="83">
        <v>40</v>
      </c>
      <c r="M261" s="83">
        <v>58</v>
      </c>
      <c r="N261" s="83">
        <v>18</v>
      </c>
      <c r="O261" s="83">
        <v>41</v>
      </c>
      <c r="P261" s="83">
        <v>59</v>
      </c>
      <c r="Q261" s="83">
        <v>12</v>
      </c>
      <c r="R261" s="83">
        <v>36</v>
      </c>
      <c r="S261" s="83">
        <v>48</v>
      </c>
      <c r="T261" s="83">
        <v>12</v>
      </c>
      <c r="U261" s="83">
        <v>4</v>
      </c>
      <c r="V261" s="83">
        <v>16</v>
      </c>
      <c r="W261" s="83">
        <v>-6</v>
      </c>
      <c r="X261" s="83">
        <v>-28</v>
      </c>
      <c r="Y261" s="83">
        <v>-34</v>
      </c>
      <c r="Z261" s="83">
        <v>-6</v>
      </c>
      <c r="AA261" s="83">
        <v>-36</v>
      </c>
      <c r="AB261" s="83">
        <v>-42</v>
      </c>
      <c r="AC261" s="83">
        <v>0</v>
      </c>
      <c r="AD261" s="83">
        <v>-32</v>
      </c>
      <c r="AE261" s="83">
        <v>-32</v>
      </c>
      <c r="AG261" s="83">
        <f>AE261</f>
        <v>-32</v>
      </c>
    </row>
    <row r="262" spans="1:33" x14ac:dyDescent="0.25">
      <c r="A262" s="47">
        <v>30</v>
      </c>
      <c r="B262" s="16" t="s">
        <v>49</v>
      </c>
      <c r="C262" s="31" t="s">
        <v>342</v>
      </c>
      <c r="D262" s="32" t="str">
        <f t="shared" si="14"/>
        <v>300571</v>
      </c>
      <c r="E262" s="15">
        <f t="shared" si="16"/>
        <v>239</v>
      </c>
      <c r="F262" s="15">
        <v>216</v>
      </c>
      <c r="G262" s="143" t="s">
        <v>343</v>
      </c>
      <c r="H262" s="83">
        <v>12</v>
      </c>
      <c r="I262" s="83">
        <v>36</v>
      </c>
      <c r="J262" s="83">
        <v>48</v>
      </c>
      <c r="K262" s="83">
        <v>12</v>
      </c>
      <c r="L262" s="83">
        <v>11</v>
      </c>
      <c r="M262" s="83">
        <v>23</v>
      </c>
      <c r="N262" s="83">
        <v>12</v>
      </c>
      <c r="O262" s="83">
        <v>10</v>
      </c>
      <c r="P262" s="83">
        <v>22</v>
      </c>
      <c r="Q262" s="83">
        <v>12</v>
      </c>
      <c r="R262" s="83">
        <v>10</v>
      </c>
      <c r="S262" s="83">
        <v>22</v>
      </c>
      <c r="T262" s="83">
        <v>12</v>
      </c>
      <c r="U262" s="83">
        <v>18</v>
      </c>
      <c r="V262" s="83">
        <v>30</v>
      </c>
      <c r="W262" s="83">
        <v>0</v>
      </c>
      <c r="X262" s="83">
        <v>-18</v>
      </c>
      <c r="Y262" s="83">
        <v>-18</v>
      </c>
      <c r="Z262" s="83">
        <v>0</v>
      </c>
      <c r="AA262" s="83">
        <v>7</v>
      </c>
      <c r="AB262" s="83">
        <v>7</v>
      </c>
      <c r="AC262" s="83">
        <v>0</v>
      </c>
      <c r="AD262" s="83">
        <v>8</v>
      </c>
      <c r="AE262" s="83">
        <v>8</v>
      </c>
      <c r="AG262" s="83">
        <f>AE262</f>
        <v>8</v>
      </c>
    </row>
    <row r="263" spans="1:33" x14ac:dyDescent="0.25">
      <c r="A263" s="47">
        <v>30</v>
      </c>
      <c r="B263" s="16" t="s">
        <v>49</v>
      </c>
      <c r="C263" s="31" t="s">
        <v>344</v>
      </c>
      <c r="D263" s="32" t="str">
        <f t="shared" si="14"/>
        <v>300572</v>
      </c>
      <c r="E263" s="15">
        <f t="shared" si="16"/>
        <v>240</v>
      </c>
      <c r="F263" s="15">
        <v>217</v>
      </c>
      <c r="G263" s="143" t="s">
        <v>345</v>
      </c>
      <c r="H263" s="83">
        <v>13</v>
      </c>
      <c r="I263" s="83">
        <v>27</v>
      </c>
      <c r="J263" s="83">
        <v>40</v>
      </c>
      <c r="K263" s="83">
        <v>13</v>
      </c>
      <c r="L263" s="83">
        <v>16</v>
      </c>
      <c r="M263" s="83">
        <v>29</v>
      </c>
      <c r="N263" s="83">
        <v>22</v>
      </c>
      <c r="O263" s="83">
        <v>9</v>
      </c>
      <c r="P263" s="83">
        <v>31</v>
      </c>
      <c r="Q263" s="83">
        <v>13</v>
      </c>
      <c r="R263" s="83">
        <v>12</v>
      </c>
      <c r="S263" s="83">
        <v>25</v>
      </c>
      <c r="T263" s="83">
        <v>13</v>
      </c>
      <c r="U263" s="83">
        <v>14</v>
      </c>
      <c r="V263" s="83">
        <v>27</v>
      </c>
      <c r="W263" s="83">
        <v>0</v>
      </c>
      <c r="X263" s="83">
        <v>-13</v>
      </c>
      <c r="Y263" s="83">
        <v>-13</v>
      </c>
      <c r="Z263" s="83">
        <v>0</v>
      </c>
      <c r="AA263" s="83">
        <v>-2</v>
      </c>
      <c r="AB263" s="83">
        <v>-2</v>
      </c>
      <c r="AC263" s="83">
        <v>0</v>
      </c>
      <c r="AD263" s="83">
        <v>2</v>
      </c>
      <c r="AE263" s="83">
        <v>2</v>
      </c>
      <c r="AG263" s="83">
        <f>AE263</f>
        <v>2</v>
      </c>
    </row>
    <row r="264" spans="1:33" x14ac:dyDescent="0.25">
      <c r="A264" s="47">
        <v>30</v>
      </c>
      <c r="B264" s="16" t="s">
        <v>49</v>
      </c>
      <c r="C264" s="31" t="s">
        <v>346</v>
      </c>
      <c r="D264" s="32" t="str">
        <f t="shared" si="14"/>
        <v>300573</v>
      </c>
      <c r="E264" s="15">
        <f t="shared" si="16"/>
        <v>241</v>
      </c>
      <c r="F264" s="15">
        <v>218</v>
      </c>
      <c r="G264" s="143" t="s">
        <v>740</v>
      </c>
      <c r="H264" s="83">
        <v>20</v>
      </c>
      <c r="I264" s="83">
        <v>35</v>
      </c>
      <c r="J264" s="83">
        <v>55</v>
      </c>
      <c r="K264" s="83">
        <v>19</v>
      </c>
      <c r="L264" s="83">
        <v>34</v>
      </c>
      <c r="M264" s="83">
        <v>53</v>
      </c>
      <c r="N264" s="83">
        <v>18</v>
      </c>
      <c r="O264" s="83">
        <v>30</v>
      </c>
      <c r="P264" s="83">
        <v>48</v>
      </c>
      <c r="Q264" s="83">
        <v>25</v>
      </c>
      <c r="R264" s="83">
        <v>30</v>
      </c>
      <c r="S264" s="83">
        <v>55</v>
      </c>
      <c r="T264" s="83">
        <v>25</v>
      </c>
      <c r="U264" s="83">
        <v>26</v>
      </c>
      <c r="V264" s="83">
        <v>51</v>
      </c>
      <c r="W264" s="83">
        <v>5</v>
      </c>
      <c r="X264" s="83">
        <v>-9</v>
      </c>
      <c r="Y264" s="83">
        <v>-4</v>
      </c>
      <c r="Z264" s="83">
        <v>6</v>
      </c>
      <c r="AA264" s="83">
        <v>-8</v>
      </c>
      <c r="AB264" s="83">
        <v>-2</v>
      </c>
      <c r="AC264" s="83">
        <v>0</v>
      </c>
      <c r="AD264" s="83">
        <v>-4</v>
      </c>
      <c r="AE264" s="83">
        <v>-4</v>
      </c>
      <c r="AG264" s="83">
        <f>AE264</f>
        <v>-4</v>
      </c>
    </row>
    <row r="265" spans="1:33" x14ac:dyDescent="0.25">
      <c r="A265" s="47">
        <v>30</v>
      </c>
      <c r="B265" s="16" t="s">
        <v>49</v>
      </c>
      <c r="C265" s="31" t="s">
        <v>348</v>
      </c>
      <c r="D265" s="32" t="str">
        <f t="shared" si="14"/>
        <v>300574</v>
      </c>
      <c r="E265" s="15">
        <f t="shared" si="16"/>
        <v>242</v>
      </c>
      <c r="F265" s="15">
        <v>219</v>
      </c>
      <c r="G265" s="143" t="s">
        <v>349</v>
      </c>
      <c r="H265" s="83">
        <v>16</v>
      </c>
      <c r="I265" s="83">
        <v>56</v>
      </c>
      <c r="J265" s="83">
        <v>72</v>
      </c>
      <c r="K265" s="83">
        <v>18</v>
      </c>
      <c r="L265" s="83">
        <v>62</v>
      </c>
      <c r="M265" s="83">
        <v>80</v>
      </c>
      <c r="N265" s="83">
        <v>18</v>
      </c>
      <c r="O265" s="83">
        <v>50</v>
      </c>
      <c r="P265" s="83">
        <v>68</v>
      </c>
      <c r="Q265" s="83">
        <v>19</v>
      </c>
      <c r="R265" s="83">
        <v>46</v>
      </c>
      <c r="S265" s="83">
        <v>65</v>
      </c>
      <c r="T265" s="83">
        <v>19</v>
      </c>
      <c r="U265" s="83">
        <v>52</v>
      </c>
      <c r="V265" s="83">
        <v>71</v>
      </c>
      <c r="W265" s="83">
        <v>3</v>
      </c>
      <c r="X265" s="83">
        <v>-4</v>
      </c>
      <c r="Y265" s="83">
        <v>-1</v>
      </c>
      <c r="Z265" s="83">
        <v>1</v>
      </c>
      <c r="AA265" s="83">
        <v>-10</v>
      </c>
      <c r="AB265" s="83">
        <v>-9</v>
      </c>
      <c r="AC265" s="83">
        <v>0</v>
      </c>
      <c r="AD265" s="83">
        <v>6</v>
      </c>
      <c r="AE265" s="83">
        <v>6</v>
      </c>
      <c r="AG265" s="83">
        <f>AE265</f>
        <v>6</v>
      </c>
    </row>
    <row r="266" spans="1:33" x14ac:dyDescent="0.25">
      <c r="A266" s="47">
        <v>30</v>
      </c>
      <c r="B266" s="16" t="s">
        <v>49</v>
      </c>
      <c r="C266" s="31" t="s">
        <v>350</v>
      </c>
      <c r="D266" s="32" t="str">
        <f t="shared" si="14"/>
        <v>300575</v>
      </c>
      <c r="E266" s="15">
        <f t="shared" si="16"/>
        <v>243</v>
      </c>
      <c r="F266" s="33">
        <v>220</v>
      </c>
      <c r="G266" s="159" t="s">
        <v>351</v>
      </c>
      <c r="H266" s="83">
        <v>23</v>
      </c>
      <c r="I266" s="83">
        <v>121</v>
      </c>
      <c r="J266" s="83">
        <v>144</v>
      </c>
      <c r="K266" s="83">
        <v>20</v>
      </c>
      <c r="L266" s="83">
        <v>133</v>
      </c>
      <c r="M266" s="83">
        <v>153</v>
      </c>
      <c r="N266" s="83">
        <v>20</v>
      </c>
      <c r="O266" s="83">
        <v>132</v>
      </c>
      <c r="P266" s="83">
        <v>152</v>
      </c>
      <c r="Q266" s="83">
        <v>21</v>
      </c>
      <c r="R266" s="83">
        <v>132</v>
      </c>
      <c r="S266" s="83">
        <v>153</v>
      </c>
      <c r="T266" s="83">
        <v>21</v>
      </c>
      <c r="U266" s="83">
        <v>102</v>
      </c>
      <c r="V266" s="83">
        <v>123</v>
      </c>
      <c r="W266" s="83">
        <v>-2</v>
      </c>
      <c r="X266" s="83">
        <v>-19</v>
      </c>
      <c r="Y266" s="83">
        <v>-21</v>
      </c>
      <c r="Z266" s="83">
        <v>1</v>
      </c>
      <c r="AA266" s="83">
        <v>-31</v>
      </c>
      <c r="AB266" s="83">
        <v>-30</v>
      </c>
      <c r="AC266" s="83">
        <v>0</v>
      </c>
      <c r="AD266" s="83">
        <v>-30</v>
      </c>
      <c r="AE266" s="83">
        <v>-30</v>
      </c>
      <c r="AG266" s="83">
        <f>AE266</f>
        <v>-30</v>
      </c>
    </row>
    <row r="267" spans="1:33" x14ac:dyDescent="0.25">
      <c r="A267" s="47">
        <v>30</v>
      </c>
      <c r="B267" s="16" t="s">
        <v>49</v>
      </c>
      <c r="C267" s="31" t="s">
        <v>352</v>
      </c>
      <c r="D267" s="32" t="str">
        <f t="shared" si="14"/>
        <v>300576</v>
      </c>
      <c r="E267" s="15">
        <f t="shared" si="16"/>
        <v>244</v>
      </c>
      <c r="F267" s="15">
        <v>221</v>
      </c>
      <c r="G267" s="143" t="s">
        <v>353</v>
      </c>
      <c r="H267" s="83">
        <v>12</v>
      </c>
      <c r="I267" s="83">
        <v>19</v>
      </c>
      <c r="J267" s="83">
        <v>31</v>
      </c>
      <c r="K267" s="83">
        <v>12</v>
      </c>
      <c r="L267" s="83">
        <v>17</v>
      </c>
      <c r="M267" s="83">
        <v>29</v>
      </c>
      <c r="N267" s="83">
        <v>12</v>
      </c>
      <c r="O267" s="83">
        <v>16</v>
      </c>
      <c r="P267" s="83">
        <v>28</v>
      </c>
      <c r="Q267" s="83">
        <v>12</v>
      </c>
      <c r="R267" s="83">
        <v>14</v>
      </c>
      <c r="S267" s="83">
        <v>26</v>
      </c>
      <c r="T267" s="83">
        <v>12</v>
      </c>
      <c r="U267" s="83">
        <v>14</v>
      </c>
      <c r="V267" s="83">
        <v>26</v>
      </c>
      <c r="W267" s="83">
        <v>0</v>
      </c>
      <c r="X267" s="83">
        <v>-5</v>
      </c>
      <c r="Y267" s="83">
        <v>-5</v>
      </c>
      <c r="Z267" s="83">
        <v>0</v>
      </c>
      <c r="AA267" s="83">
        <v>-3</v>
      </c>
      <c r="AB267" s="83">
        <v>-3</v>
      </c>
      <c r="AC267" s="83">
        <v>0</v>
      </c>
      <c r="AD267" s="83">
        <v>0</v>
      </c>
      <c r="AE267" s="83">
        <v>0</v>
      </c>
      <c r="AG267" s="83">
        <f>AE267</f>
        <v>0</v>
      </c>
    </row>
    <row r="268" spans="1:33" x14ac:dyDescent="0.25">
      <c r="A268" s="47">
        <v>30</v>
      </c>
      <c r="B268" s="16" t="s">
        <v>49</v>
      </c>
      <c r="C268" s="31" t="s">
        <v>354</v>
      </c>
      <c r="D268" s="32" t="str">
        <f t="shared" si="14"/>
        <v>300577</v>
      </c>
      <c r="E268" s="15">
        <f t="shared" si="16"/>
        <v>245</v>
      </c>
      <c r="F268" s="15">
        <v>222</v>
      </c>
      <c r="G268" s="143" t="s">
        <v>355</v>
      </c>
      <c r="H268" s="83">
        <v>18</v>
      </c>
      <c r="I268" s="83">
        <v>21</v>
      </c>
      <c r="J268" s="83">
        <v>39</v>
      </c>
      <c r="K268" s="83">
        <v>17</v>
      </c>
      <c r="L268" s="83">
        <v>23</v>
      </c>
      <c r="M268" s="83">
        <v>40</v>
      </c>
      <c r="N268" s="83">
        <v>18</v>
      </c>
      <c r="O268" s="83">
        <v>19</v>
      </c>
      <c r="P268" s="83">
        <v>37</v>
      </c>
      <c r="Q268" s="83">
        <v>17</v>
      </c>
      <c r="R268" s="83">
        <v>25</v>
      </c>
      <c r="S268" s="83">
        <v>42</v>
      </c>
      <c r="T268" s="83">
        <v>17</v>
      </c>
      <c r="U268" s="83">
        <v>26</v>
      </c>
      <c r="V268" s="83">
        <v>43</v>
      </c>
      <c r="W268" s="83">
        <v>-1</v>
      </c>
      <c r="X268" s="83">
        <v>5</v>
      </c>
      <c r="Y268" s="83">
        <v>4</v>
      </c>
      <c r="Z268" s="83">
        <v>0</v>
      </c>
      <c r="AA268" s="83">
        <v>3</v>
      </c>
      <c r="AB268" s="83">
        <v>3</v>
      </c>
      <c r="AC268" s="83">
        <v>0</v>
      </c>
      <c r="AD268" s="83">
        <v>1</v>
      </c>
      <c r="AE268" s="83">
        <v>1</v>
      </c>
      <c r="AG268" s="83">
        <f>AE268</f>
        <v>1</v>
      </c>
    </row>
    <row r="269" spans="1:33" x14ac:dyDescent="0.25">
      <c r="A269" s="47">
        <v>30</v>
      </c>
      <c r="B269" s="16" t="s">
        <v>49</v>
      </c>
      <c r="C269" s="31" t="s">
        <v>356</v>
      </c>
      <c r="D269" s="32" t="str">
        <f t="shared" si="14"/>
        <v>300578</v>
      </c>
      <c r="E269" s="15">
        <f t="shared" si="16"/>
        <v>246</v>
      </c>
      <c r="F269" s="15">
        <v>223</v>
      </c>
      <c r="G269" s="143" t="s">
        <v>357</v>
      </c>
      <c r="H269" s="83">
        <v>21</v>
      </c>
      <c r="I269" s="83">
        <v>32</v>
      </c>
      <c r="J269" s="83">
        <v>53</v>
      </c>
      <c r="K269" s="83">
        <v>22</v>
      </c>
      <c r="L269" s="83">
        <v>39</v>
      </c>
      <c r="M269" s="83">
        <v>61</v>
      </c>
      <c r="N269" s="83">
        <v>22</v>
      </c>
      <c r="O269" s="83">
        <v>37</v>
      </c>
      <c r="P269" s="83">
        <v>59</v>
      </c>
      <c r="Q269" s="83">
        <v>21</v>
      </c>
      <c r="R269" s="83">
        <v>37</v>
      </c>
      <c r="S269" s="83">
        <v>58</v>
      </c>
      <c r="T269" s="83">
        <v>22</v>
      </c>
      <c r="U269" s="83">
        <v>38</v>
      </c>
      <c r="V269" s="83">
        <v>60</v>
      </c>
      <c r="W269" s="83">
        <v>1</v>
      </c>
      <c r="X269" s="83">
        <v>6</v>
      </c>
      <c r="Y269" s="83">
        <v>7</v>
      </c>
      <c r="Z269" s="83">
        <v>0</v>
      </c>
      <c r="AA269" s="83">
        <v>-1</v>
      </c>
      <c r="AB269" s="83">
        <v>-1</v>
      </c>
      <c r="AC269" s="83">
        <v>1</v>
      </c>
      <c r="AD269" s="83">
        <v>1</v>
      </c>
      <c r="AE269" s="83">
        <v>2</v>
      </c>
      <c r="AG269" s="83">
        <f>AE269</f>
        <v>2</v>
      </c>
    </row>
    <row r="270" spans="1:33" x14ac:dyDescent="0.25">
      <c r="A270" s="47">
        <v>30</v>
      </c>
      <c r="B270" s="16" t="s">
        <v>49</v>
      </c>
      <c r="C270" s="31" t="s">
        <v>358</v>
      </c>
      <c r="D270" s="32" t="str">
        <f t="shared" si="14"/>
        <v>300579</v>
      </c>
      <c r="E270" s="15">
        <f t="shared" si="16"/>
        <v>247</v>
      </c>
      <c r="F270" s="15">
        <v>224</v>
      </c>
      <c r="G270" s="143" t="s">
        <v>741</v>
      </c>
      <c r="H270" s="83">
        <v>15</v>
      </c>
      <c r="I270" s="83">
        <v>16</v>
      </c>
      <c r="J270" s="83">
        <v>31</v>
      </c>
      <c r="K270" s="83">
        <v>26</v>
      </c>
      <c r="L270" s="83">
        <v>5</v>
      </c>
      <c r="M270" s="83">
        <v>31</v>
      </c>
      <c r="N270" s="83">
        <v>35</v>
      </c>
      <c r="O270" s="83">
        <v>5</v>
      </c>
      <c r="P270" s="83">
        <v>40</v>
      </c>
      <c r="Q270" s="83">
        <v>25</v>
      </c>
      <c r="R270" s="83">
        <v>5</v>
      </c>
      <c r="S270" s="83">
        <v>30</v>
      </c>
      <c r="T270" s="83">
        <v>24</v>
      </c>
      <c r="U270" s="83">
        <v>6</v>
      </c>
      <c r="V270" s="83">
        <v>30</v>
      </c>
      <c r="W270" s="83">
        <v>9</v>
      </c>
      <c r="X270" s="83">
        <v>-10</v>
      </c>
      <c r="Y270" s="83">
        <v>-1</v>
      </c>
      <c r="Z270" s="83">
        <v>-2</v>
      </c>
      <c r="AA270" s="83">
        <v>1</v>
      </c>
      <c r="AB270" s="83">
        <v>-1</v>
      </c>
      <c r="AC270" s="83">
        <v>-1</v>
      </c>
      <c r="AD270" s="83">
        <v>1</v>
      </c>
      <c r="AE270" s="83">
        <v>0</v>
      </c>
      <c r="AG270" s="83">
        <f>AE270</f>
        <v>0</v>
      </c>
    </row>
    <row r="271" spans="1:33" x14ac:dyDescent="0.25">
      <c r="A271" s="47">
        <v>30</v>
      </c>
      <c r="B271" s="16" t="s">
        <v>49</v>
      </c>
      <c r="C271" s="31" t="s">
        <v>360</v>
      </c>
      <c r="D271" s="32" t="str">
        <f t="shared" si="14"/>
        <v>300580</v>
      </c>
      <c r="E271" s="15">
        <f t="shared" si="16"/>
        <v>248</v>
      </c>
      <c r="F271" s="15">
        <v>225</v>
      </c>
      <c r="G271" s="143" t="s">
        <v>361</v>
      </c>
      <c r="H271" s="83" t="s">
        <v>722</v>
      </c>
      <c r="I271" s="83" t="s">
        <v>722</v>
      </c>
      <c r="J271" s="83">
        <v>0</v>
      </c>
      <c r="K271" s="83" t="s">
        <v>722</v>
      </c>
      <c r="L271" s="83" t="s">
        <v>722</v>
      </c>
      <c r="M271" s="83">
        <v>0</v>
      </c>
      <c r="N271" s="83" t="s">
        <v>722</v>
      </c>
      <c r="O271" s="83" t="s">
        <v>722</v>
      </c>
      <c r="P271" s="83">
        <v>0</v>
      </c>
      <c r="Q271" s="83" t="s">
        <v>722</v>
      </c>
      <c r="R271" s="83" t="s">
        <v>722</v>
      </c>
      <c r="S271" s="83">
        <v>0</v>
      </c>
      <c r="T271" s="83" t="s">
        <v>722</v>
      </c>
      <c r="U271" s="83" t="s">
        <v>722</v>
      </c>
      <c r="V271" s="83">
        <v>0</v>
      </c>
      <c r="W271" s="83" t="s">
        <v>723</v>
      </c>
      <c r="X271" s="83" t="s">
        <v>723</v>
      </c>
      <c r="Y271" s="83">
        <v>0</v>
      </c>
      <c r="Z271" s="83" t="s">
        <v>723</v>
      </c>
      <c r="AA271" s="83" t="s">
        <v>723</v>
      </c>
      <c r="AB271" s="83">
        <v>0</v>
      </c>
      <c r="AC271" s="83" t="s">
        <v>723</v>
      </c>
      <c r="AD271" s="83" t="s">
        <v>723</v>
      </c>
      <c r="AE271" s="83">
        <v>0</v>
      </c>
      <c r="AG271" s="83">
        <f>AE271</f>
        <v>0</v>
      </c>
    </row>
    <row r="272" spans="1:33" x14ac:dyDescent="0.25">
      <c r="A272" s="47">
        <v>30</v>
      </c>
      <c r="B272" s="16" t="s">
        <v>49</v>
      </c>
      <c r="C272" s="31" t="s">
        <v>362</v>
      </c>
      <c r="D272" s="32" t="str">
        <f t="shared" si="14"/>
        <v>300581</v>
      </c>
      <c r="E272" s="15">
        <f t="shared" si="16"/>
        <v>249</v>
      </c>
      <c r="F272" s="33">
        <v>226</v>
      </c>
      <c r="G272" s="159" t="s">
        <v>363</v>
      </c>
      <c r="H272" s="83">
        <v>15</v>
      </c>
      <c r="I272" s="83">
        <v>28</v>
      </c>
      <c r="J272" s="83">
        <v>43</v>
      </c>
      <c r="K272" s="83">
        <v>15</v>
      </c>
      <c r="L272" s="83">
        <v>23</v>
      </c>
      <c r="M272" s="83">
        <v>38</v>
      </c>
      <c r="N272" s="83">
        <v>13</v>
      </c>
      <c r="O272" s="83">
        <v>51</v>
      </c>
      <c r="P272" s="83">
        <v>64</v>
      </c>
      <c r="Q272" s="83">
        <v>13</v>
      </c>
      <c r="R272" s="83">
        <v>39</v>
      </c>
      <c r="S272" s="83">
        <v>52</v>
      </c>
      <c r="T272" s="83">
        <v>13</v>
      </c>
      <c r="U272" s="83">
        <v>38</v>
      </c>
      <c r="V272" s="83">
        <v>51</v>
      </c>
      <c r="W272" s="83">
        <v>-2</v>
      </c>
      <c r="X272" s="83">
        <v>10</v>
      </c>
      <c r="Y272" s="83">
        <v>8</v>
      </c>
      <c r="Z272" s="83">
        <v>-2</v>
      </c>
      <c r="AA272" s="83">
        <v>15</v>
      </c>
      <c r="AB272" s="83">
        <v>13</v>
      </c>
      <c r="AC272" s="83">
        <v>0</v>
      </c>
      <c r="AD272" s="83">
        <v>-1</v>
      </c>
      <c r="AE272" s="83">
        <v>-1</v>
      </c>
      <c r="AG272" s="83">
        <f>AE272</f>
        <v>-1</v>
      </c>
    </row>
    <row r="273" spans="1:33" x14ac:dyDescent="0.25">
      <c r="A273" s="47">
        <v>30</v>
      </c>
      <c r="B273" s="16" t="s">
        <v>49</v>
      </c>
      <c r="C273" s="31" t="s">
        <v>364</v>
      </c>
      <c r="D273" s="32" t="str">
        <f t="shared" si="14"/>
        <v>300582</v>
      </c>
      <c r="E273" s="15">
        <f t="shared" si="16"/>
        <v>250</v>
      </c>
      <c r="F273" s="15">
        <v>227</v>
      </c>
      <c r="G273" s="143" t="s">
        <v>365</v>
      </c>
      <c r="H273" s="83">
        <v>12</v>
      </c>
      <c r="I273" s="83">
        <v>22</v>
      </c>
      <c r="J273" s="83">
        <v>34</v>
      </c>
      <c r="K273" s="83">
        <v>12</v>
      </c>
      <c r="L273" s="83">
        <v>24</v>
      </c>
      <c r="M273" s="83">
        <v>36</v>
      </c>
      <c r="N273" s="83">
        <v>20</v>
      </c>
      <c r="O273" s="83">
        <v>23</v>
      </c>
      <c r="P273" s="83">
        <v>43</v>
      </c>
      <c r="Q273" s="83">
        <v>12</v>
      </c>
      <c r="R273" s="83">
        <v>23</v>
      </c>
      <c r="S273" s="83">
        <v>35</v>
      </c>
      <c r="T273" s="83">
        <v>12</v>
      </c>
      <c r="U273" s="83">
        <v>22</v>
      </c>
      <c r="V273" s="83">
        <v>34</v>
      </c>
      <c r="W273" s="83">
        <v>0</v>
      </c>
      <c r="X273" s="83">
        <v>0</v>
      </c>
      <c r="Y273" s="83">
        <v>0</v>
      </c>
      <c r="Z273" s="83">
        <v>0</v>
      </c>
      <c r="AA273" s="83">
        <v>-2</v>
      </c>
      <c r="AB273" s="83">
        <v>-2</v>
      </c>
      <c r="AC273" s="83">
        <v>0</v>
      </c>
      <c r="AD273" s="83">
        <v>-1</v>
      </c>
      <c r="AE273" s="83">
        <v>-1</v>
      </c>
      <c r="AG273" s="83">
        <f>AE273</f>
        <v>-1</v>
      </c>
    </row>
    <row r="274" spans="1:33" x14ac:dyDescent="0.25">
      <c r="A274" s="47">
        <v>30</v>
      </c>
      <c r="B274" s="16" t="s">
        <v>49</v>
      </c>
      <c r="C274" s="31" t="s">
        <v>366</v>
      </c>
      <c r="D274" s="32" t="str">
        <f t="shared" si="14"/>
        <v>300583</v>
      </c>
      <c r="E274" s="15">
        <f t="shared" si="16"/>
        <v>251</v>
      </c>
      <c r="F274" s="15">
        <v>228</v>
      </c>
      <c r="G274" s="143" t="s">
        <v>367</v>
      </c>
      <c r="H274" s="83">
        <v>12</v>
      </c>
      <c r="I274" s="83">
        <v>21</v>
      </c>
      <c r="J274" s="83">
        <v>33</v>
      </c>
      <c r="K274" s="83">
        <v>12</v>
      </c>
      <c r="L274" s="83">
        <v>15</v>
      </c>
      <c r="M274" s="83">
        <v>27</v>
      </c>
      <c r="N274" s="83">
        <v>22</v>
      </c>
      <c r="O274" s="83">
        <v>15</v>
      </c>
      <c r="P274" s="83">
        <v>37</v>
      </c>
      <c r="Q274" s="83">
        <v>12</v>
      </c>
      <c r="R274" s="83">
        <v>15</v>
      </c>
      <c r="S274" s="83">
        <v>27</v>
      </c>
      <c r="T274" s="83">
        <v>12</v>
      </c>
      <c r="U274" s="83">
        <v>15</v>
      </c>
      <c r="V274" s="83">
        <v>27</v>
      </c>
      <c r="W274" s="83">
        <v>0</v>
      </c>
      <c r="X274" s="83">
        <v>-6</v>
      </c>
      <c r="Y274" s="83">
        <v>-6</v>
      </c>
      <c r="Z274" s="83">
        <v>0</v>
      </c>
      <c r="AA274" s="83">
        <v>0</v>
      </c>
      <c r="AB274" s="83">
        <v>0</v>
      </c>
      <c r="AC274" s="83">
        <v>0</v>
      </c>
      <c r="AD274" s="83">
        <v>0</v>
      </c>
      <c r="AE274" s="83">
        <v>0</v>
      </c>
      <c r="AG274" s="83">
        <f>AE274</f>
        <v>0</v>
      </c>
    </row>
    <row r="275" spans="1:33" x14ac:dyDescent="0.25">
      <c r="A275" s="47">
        <v>30</v>
      </c>
      <c r="B275" s="16" t="s">
        <v>49</v>
      </c>
      <c r="C275" s="31" t="s">
        <v>368</v>
      </c>
      <c r="D275" s="32" t="str">
        <f t="shared" si="14"/>
        <v>3005233</v>
      </c>
      <c r="E275" s="15">
        <f t="shared" si="16"/>
        <v>252</v>
      </c>
      <c r="F275" s="15">
        <v>229</v>
      </c>
      <c r="G275" s="143" t="s">
        <v>369</v>
      </c>
      <c r="H275" s="83">
        <v>12</v>
      </c>
      <c r="I275" s="83">
        <v>35</v>
      </c>
      <c r="J275" s="83">
        <v>47</v>
      </c>
      <c r="K275" s="83">
        <v>12</v>
      </c>
      <c r="L275" s="83">
        <v>30</v>
      </c>
      <c r="M275" s="83">
        <v>42</v>
      </c>
      <c r="N275" s="83">
        <v>12</v>
      </c>
      <c r="O275" s="83">
        <v>33</v>
      </c>
      <c r="P275" s="83">
        <v>45</v>
      </c>
      <c r="Q275" s="83">
        <v>15</v>
      </c>
      <c r="R275" s="83">
        <v>21</v>
      </c>
      <c r="S275" s="83">
        <v>36</v>
      </c>
      <c r="T275" s="83">
        <v>15</v>
      </c>
      <c r="U275" s="83">
        <v>21</v>
      </c>
      <c r="V275" s="83">
        <v>36</v>
      </c>
      <c r="W275" s="83">
        <v>3</v>
      </c>
      <c r="X275" s="83">
        <v>-14</v>
      </c>
      <c r="Y275" s="83">
        <v>-11</v>
      </c>
      <c r="Z275" s="83">
        <v>3</v>
      </c>
      <c r="AA275" s="83">
        <v>-9</v>
      </c>
      <c r="AB275" s="83">
        <v>-6</v>
      </c>
      <c r="AC275" s="83">
        <v>0</v>
      </c>
      <c r="AD275" s="83">
        <v>0</v>
      </c>
      <c r="AE275" s="83">
        <v>0</v>
      </c>
      <c r="AG275" s="83">
        <f>AE275</f>
        <v>0</v>
      </c>
    </row>
    <row r="276" spans="1:33" ht="15.75" thickBot="1" x14ac:dyDescent="0.3">
      <c r="A276" s="50">
        <v>30</v>
      </c>
      <c r="B276" s="16" t="s">
        <v>49</v>
      </c>
      <c r="C276" s="64" t="s">
        <v>370</v>
      </c>
      <c r="D276" s="65" t="str">
        <f t="shared" si="14"/>
        <v>3005243</v>
      </c>
      <c r="E276" s="15">
        <f t="shared" si="16"/>
        <v>253</v>
      </c>
      <c r="F276" s="15">
        <v>230</v>
      </c>
      <c r="G276" s="143" t="s">
        <v>371</v>
      </c>
      <c r="H276" s="83">
        <v>16</v>
      </c>
      <c r="I276" s="83">
        <v>21</v>
      </c>
      <c r="J276" s="83">
        <v>37</v>
      </c>
      <c r="K276" s="83">
        <v>11</v>
      </c>
      <c r="L276" s="83">
        <v>15</v>
      </c>
      <c r="M276" s="83">
        <v>26</v>
      </c>
      <c r="N276" s="83">
        <v>11</v>
      </c>
      <c r="O276" s="83">
        <v>15</v>
      </c>
      <c r="P276" s="83">
        <v>26</v>
      </c>
      <c r="Q276" s="83">
        <v>11</v>
      </c>
      <c r="R276" s="83">
        <v>15</v>
      </c>
      <c r="S276" s="83">
        <v>26</v>
      </c>
      <c r="T276" s="83">
        <v>11</v>
      </c>
      <c r="U276" s="83">
        <v>15</v>
      </c>
      <c r="V276" s="83">
        <v>26</v>
      </c>
      <c r="W276" s="83">
        <v>-5</v>
      </c>
      <c r="X276" s="83">
        <v>-6</v>
      </c>
      <c r="Y276" s="83">
        <v>-11</v>
      </c>
      <c r="Z276" s="83">
        <v>0</v>
      </c>
      <c r="AA276" s="83">
        <v>0</v>
      </c>
      <c r="AB276" s="83">
        <v>0</v>
      </c>
      <c r="AC276" s="83">
        <v>0</v>
      </c>
      <c r="AD276" s="83">
        <v>0</v>
      </c>
      <c r="AE276" s="83">
        <v>0</v>
      </c>
      <c r="AG276" s="83">
        <f>AE276</f>
        <v>0</v>
      </c>
    </row>
    <row r="277" spans="1:33" ht="15.75" thickBot="1" x14ac:dyDescent="0.3">
      <c r="A277" s="8"/>
      <c r="B277" s="43"/>
      <c r="C277" s="43"/>
      <c r="D277" s="11" t="str">
        <f t="shared" si="14"/>
        <v/>
      </c>
      <c r="E277" s="59"/>
      <c r="F277" s="157"/>
      <c r="G277" s="61" t="s">
        <v>372</v>
      </c>
      <c r="H277" s="115">
        <v>183</v>
      </c>
      <c r="I277" s="81">
        <v>389</v>
      </c>
      <c r="J277" s="82">
        <v>572</v>
      </c>
      <c r="K277" s="115">
        <v>178</v>
      </c>
      <c r="L277" s="81">
        <v>340</v>
      </c>
      <c r="M277" s="82">
        <v>518</v>
      </c>
      <c r="N277" s="115">
        <v>197</v>
      </c>
      <c r="O277" s="81">
        <v>336</v>
      </c>
      <c r="P277" s="82">
        <v>533</v>
      </c>
      <c r="Q277" s="115">
        <v>184</v>
      </c>
      <c r="R277" s="81">
        <v>406</v>
      </c>
      <c r="S277" s="82">
        <v>590</v>
      </c>
      <c r="T277" s="115">
        <v>184</v>
      </c>
      <c r="U277" s="81">
        <v>405</v>
      </c>
      <c r="V277" s="82">
        <v>589</v>
      </c>
      <c r="W277" s="115">
        <v>1</v>
      </c>
      <c r="X277" s="81">
        <v>16</v>
      </c>
      <c r="Y277" s="82">
        <v>17</v>
      </c>
      <c r="Z277" s="115">
        <v>6</v>
      </c>
      <c r="AA277" s="81">
        <v>65</v>
      </c>
      <c r="AB277" s="82">
        <v>71</v>
      </c>
      <c r="AC277" s="115">
        <v>0</v>
      </c>
      <c r="AD277" s="81">
        <v>-1</v>
      </c>
      <c r="AE277" s="82">
        <v>-1</v>
      </c>
      <c r="AG277" s="82">
        <f>AE277</f>
        <v>-1</v>
      </c>
    </row>
    <row r="278" spans="1:33" x14ac:dyDescent="0.25">
      <c r="A278" s="44">
        <v>30</v>
      </c>
      <c r="B278" s="13" t="s">
        <v>20</v>
      </c>
      <c r="C278" s="62" t="s">
        <v>373</v>
      </c>
      <c r="D278" s="63" t="str">
        <f t="shared" si="14"/>
        <v>300684</v>
      </c>
      <c r="E278" s="15">
        <f>E276+1</f>
        <v>254</v>
      </c>
      <c r="F278" s="15">
        <v>231</v>
      </c>
      <c r="G278" s="143" t="s">
        <v>374</v>
      </c>
      <c r="H278" s="83">
        <v>29</v>
      </c>
      <c r="I278" s="83">
        <v>97</v>
      </c>
      <c r="J278" s="83">
        <v>126</v>
      </c>
      <c r="K278" s="83">
        <v>32</v>
      </c>
      <c r="L278" s="83">
        <v>41</v>
      </c>
      <c r="M278" s="83">
        <v>73</v>
      </c>
      <c r="N278" s="83">
        <v>32</v>
      </c>
      <c r="O278" s="83">
        <v>40</v>
      </c>
      <c r="P278" s="83">
        <v>72</v>
      </c>
      <c r="Q278" s="83">
        <v>34</v>
      </c>
      <c r="R278" s="83">
        <v>86</v>
      </c>
      <c r="S278" s="83">
        <v>120</v>
      </c>
      <c r="T278" s="83">
        <v>33</v>
      </c>
      <c r="U278" s="83">
        <v>82</v>
      </c>
      <c r="V278" s="83">
        <v>115</v>
      </c>
      <c r="W278" s="83">
        <v>4</v>
      </c>
      <c r="X278" s="83">
        <v>-15</v>
      </c>
      <c r="Y278" s="83">
        <v>-11</v>
      </c>
      <c r="Z278" s="83">
        <v>1</v>
      </c>
      <c r="AA278" s="83">
        <v>41</v>
      </c>
      <c r="AB278" s="83">
        <v>42</v>
      </c>
      <c r="AC278" s="83">
        <v>-1</v>
      </c>
      <c r="AD278" s="83">
        <v>-4</v>
      </c>
      <c r="AE278" s="83">
        <v>-5</v>
      </c>
      <c r="AG278" s="83">
        <f>AE278</f>
        <v>-5</v>
      </c>
    </row>
    <row r="279" spans="1:33" x14ac:dyDescent="0.25">
      <c r="A279" s="47">
        <v>30</v>
      </c>
      <c r="B279" s="16" t="s">
        <v>20</v>
      </c>
      <c r="C279" s="31" t="s">
        <v>375</v>
      </c>
      <c r="D279" s="32" t="str">
        <f t="shared" si="14"/>
        <v>300685</v>
      </c>
      <c r="E279" s="15">
        <f t="shared" ref="E279:E288" si="17">E278+1</f>
        <v>255</v>
      </c>
      <c r="F279" s="15">
        <v>232</v>
      </c>
      <c r="G279" s="143" t="s">
        <v>376</v>
      </c>
      <c r="H279" s="83">
        <v>16</v>
      </c>
      <c r="I279" s="83">
        <v>51</v>
      </c>
      <c r="J279" s="83">
        <v>67</v>
      </c>
      <c r="K279" s="83">
        <v>16</v>
      </c>
      <c r="L279" s="83">
        <v>34</v>
      </c>
      <c r="M279" s="83">
        <v>50</v>
      </c>
      <c r="N279" s="83">
        <v>15</v>
      </c>
      <c r="O279" s="83">
        <v>34</v>
      </c>
      <c r="P279" s="83">
        <v>49</v>
      </c>
      <c r="Q279" s="83">
        <v>16</v>
      </c>
      <c r="R279" s="83">
        <v>34</v>
      </c>
      <c r="S279" s="83">
        <v>50</v>
      </c>
      <c r="T279" s="83">
        <v>16</v>
      </c>
      <c r="U279" s="83">
        <v>33</v>
      </c>
      <c r="V279" s="83">
        <v>49</v>
      </c>
      <c r="W279" s="83">
        <v>0</v>
      </c>
      <c r="X279" s="83">
        <v>-18</v>
      </c>
      <c r="Y279" s="83">
        <v>-18</v>
      </c>
      <c r="Z279" s="83">
        <v>0</v>
      </c>
      <c r="AA279" s="83">
        <v>-1</v>
      </c>
      <c r="AB279" s="83">
        <v>-1</v>
      </c>
      <c r="AC279" s="83">
        <v>0</v>
      </c>
      <c r="AD279" s="83">
        <v>-1</v>
      </c>
      <c r="AE279" s="83">
        <v>-1</v>
      </c>
      <c r="AG279" s="83">
        <f>AE279</f>
        <v>-1</v>
      </c>
    </row>
    <row r="280" spans="1:33" x14ac:dyDescent="0.25">
      <c r="A280" s="47">
        <v>30</v>
      </c>
      <c r="B280" s="16" t="s">
        <v>20</v>
      </c>
      <c r="C280" s="31" t="s">
        <v>377</v>
      </c>
      <c r="D280" s="32" t="str">
        <f t="shared" si="14"/>
        <v>300686</v>
      </c>
      <c r="E280" s="15">
        <f t="shared" si="17"/>
        <v>256</v>
      </c>
      <c r="F280" s="15">
        <v>233</v>
      </c>
      <c r="G280" s="143" t="s">
        <v>378</v>
      </c>
      <c r="H280" s="83">
        <v>14</v>
      </c>
      <c r="I280" s="83">
        <v>29</v>
      </c>
      <c r="J280" s="83">
        <v>43</v>
      </c>
      <c r="K280" s="83">
        <v>14</v>
      </c>
      <c r="L280" s="83">
        <v>24</v>
      </c>
      <c r="M280" s="83">
        <v>38</v>
      </c>
      <c r="N280" s="83">
        <v>17</v>
      </c>
      <c r="O280" s="83">
        <v>21</v>
      </c>
      <c r="P280" s="83">
        <v>38</v>
      </c>
      <c r="Q280" s="83">
        <v>18</v>
      </c>
      <c r="R280" s="83">
        <v>19</v>
      </c>
      <c r="S280" s="83">
        <v>37</v>
      </c>
      <c r="T280" s="83">
        <v>17</v>
      </c>
      <c r="U280" s="83">
        <v>20</v>
      </c>
      <c r="V280" s="83">
        <v>37</v>
      </c>
      <c r="W280" s="83">
        <v>3</v>
      </c>
      <c r="X280" s="83">
        <v>-9</v>
      </c>
      <c r="Y280" s="83">
        <v>-6</v>
      </c>
      <c r="Z280" s="83">
        <v>3</v>
      </c>
      <c r="AA280" s="83">
        <v>-4</v>
      </c>
      <c r="AB280" s="83">
        <v>-1</v>
      </c>
      <c r="AC280" s="83">
        <v>-1</v>
      </c>
      <c r="AD280" s="83">
        <v>1</v>
      </c>
      <c r="AE280" s="83">
        <v>0</v>
      </c>
      <c r="AG280" s="83">
        <f>AE280</f>
        <v>0</v>
      </c>
    </row>
    <row r="281" spans="1:33" x14ac:dyDescent="0.25">
      <c r="A281" s="47">
        <v>30</v>
      </c>
      <c r="B281" s="16" t="s">
        <v>20</v>
      </c>
      <c r="C281" s="31" t="s">
        <v>379</v>
      </c>
      <c r="D281" s="32" t="str">
        <f t="shared" si="14"/>
        <v>300687</v>
      </c>
      <c r="E281" s="15">
        <f t="shared" si="17"/>
        <v>257</v>
      </c>
      <c r="F281" s="15">
        <v>234</v>
      </c>
      <c r="G281" s="143" t="s">
        <v>380</v>
      </c>
      <c r="H281" s="83">
        <v>10</v>
      </c>
      <c r="I281" s="83">
        <v>8</v>
      </c>
      <c r="J281" s="83">
        <v>18</v>
      </c>
      <c r="K281" s="83">
        <v>10</v>
      </c>
      <c r="L281" s="83">
        <v>7</v>
      </c>
      <c r="M281" s="83">
        <v>17</v>
      </c>
      <c r="N281" s="83">
        <v>19</v>
      </c>
      <c r="O281" s="83">
        <v>13</v>
      </c>
      <c r="P281" s="83">
        <v>32</v>
      </c>
      <c r="Q281" s="83">
        <v>10</v>
      </c>
      <c r="R281" s="83">
        <v>15</v>
      </c>
      <c r="S281" s="83">
        <v>25</v>
      </c>
      <c r="T281" s="83">
        <v>10</v>
      </c>
      <c r="U281" s="83">
        <v>21</v>
      </c>
      <c r="V281" s="83">
        <v>31</v>
      </c>
      <c r="W281" s="83">
        <v>0</v>
      </c>
      <c r="X281" s="83">
        <v>13</v>
      </c>
      <c r="Y281" s="83">
        <v>13</v>
      </c>
      <c r="Z281" s="83">
        <v>0</v>
      </c>
      <c r="AA281" s="83">
        <v>14</v>
      </c>
      <c r="AB281" s="83">
        <v>14</v>
      </c>
      <c r="AC281" s="83">
        <v>0</v>
      </c>
      <c r="AD281" s="83">
        <v>6</v>
      </c>
      <c r="AE281" s="83">
        <v>6</v>
      </c>
      <c r="AG281" s="83">
        <f>AE281</f>
        <v>6</v>
      </c>
    </row>
    <row r="282" spans="1:33" x14ac:dyDescent="0.25">
      <c r="A282" s="47">
        <v>30</v>
      </c>
      <c r="B282" s="16" t="s">
        <v>20</v>
      </c>
      <c r="C282" s="31" t="s">
        <v>381</v>
      </c>
      <c r="D282" s="32" t="str">
        <f t="shared" si="14"/>
        <v>300688</v>
      </c>
      <c r="E282" s="15">
        <f t="shared" si="17"/>
        <v>258</v>
      </c>
      <c r="F282" s="15">
        <v>235</v>
      </c>
      <c r="G282" s="143" t="s">
        <v>742</v>
      </c>
      <c r="H282" s="83">
        <v>15</v>
      </c>
      <c r="I282" s="83">
        <v>21</v>
      </c>
      <c r="J282" s="83">
        <v>36</v>
      </c>
      <c r="K282" s="83">
        <v>6</v>
      </c>
      <c r="L282" s="83">
        <v>35</v>
      </c>
      <c r="M282" s="83">
        <v>41</v>
      </c>
      <c r="N282" s="83">
        <v>6</v>
      </c>
      <c r="O282" s="83">
        <v>35</v>
      </c>
      <c r="P282" s="83">
        <v>41</v>
      </c>
      <c r="Q282" s="83">
        <v>6</v>
      </c>
      <c r="R282" s="83">
        <v>35</v>
      </c>
      <c r="S282" s="83">
        <v>41</v>
      </c>
      <c r="T282" s="83">
        <v>6</v>
      </c>
      <c r="U282" s="83">
        <v>35</v>
      </c>
      <c r="V282" s="83">
        <v>41</v>
      </c>
      <c r="W282" s="83">
        <v>-9</v>
      </c>
      <c r="X282" s="83">
        <v>14</v>
      </c>
      <c r="Y282" s="83">
        <v>5</v>
      </c>
      <c r="Z282" s="83">
        <v>0</v>
      </c>
      <c r="AA282" s="83">
        <v>0</v>
      </c>
      <c r="AB282" s="83">
        <v>0</v>
      </c>
      <c r="AC282" s="83">
        <v>0</v>
      </c>
      <c r="AD282" s="83">
        <v>0</v>
      </c>
      <c r="AE282" s="83">
        <v>0</v>
      </c>
      <c r="AG282" s="83">
        <f>AE282</f>
        <v>0</v>
      </c>
    </row>
    <row r="283" spans="1:33" x14ac:dyDescent="0.25">
      <c r="A283" s="47">
        <v>30</v>
      </c>
      <c r="B283" s="16" t="s">
        <v>20</v>
      </c>
      <c r="C283" s="31" t="s">
        <v>383</v>
      </c>
      <c r="D283" s="32" t="str">
        <f t="shared" si="14"/>
        <v>300689</v>
      </c>
      <c r="E283" s="15">
        <f t="shared" si="17"/>
        <v>259</v>
      </c>
      <c r="F283" s="15">
        <v>236</v>
      </c>
      <c r="G283" s="143" t="s">
        <v>384</v>
      </c>
      <c r="H283" s="86">
        <v>11</v>
      </c>
      <c r="I283" s="86">
        <v>24</v>
      </c>
      <c r="J283" s="86">
        <v>35</v>
      </c>
      <c r="K283" s="86">
        <v>11</v>
      </c>
      <c r="L283" s="86">
        <v>19</v>
      </c>
      <c r="M283" s="86">
        <v>30</v>
      </c>
      <c r="N283" s="86">
        <v>20</v>
      </c>
      <c r="O283" s="86">
        <v>22</v>
      </c>
      <c r="P283" s="86">
        <v>42</v>
      </c>
      <c r="Q283" s="86">
        <v>11</v>
      </c>
      <c r="R283" s="86">
        <v>28</v>
      </c>
      <c r="S283" s="86">
        <v>39</v>
      </c>
      <c r="T283" s="86">
        <v>11</v>
      </c>
      <c r="U283" s="86">
        <v>30</v>
      </c>
      <c r="V283" s="86">
        <v>41</v>
      </c>
      <c r="W283" s="86">
        <v>0</v>
      </c>
      <c r="X283" s="86">
        <v>6</v>
      </c>
      <c r="Y283" s="86">
        <v>6</v>
      </c>
      <c r="Z283" s="86">
        <v>0</v>
      </c>
      <c r="AA283" s="86">
        <v>11</v>
      </c>
      <c r="AB283" s="86">
        <v>11</v>
      </c>
      <c r="AC283" s="86">
        <v>0</v>
      </c>
      <c r="AD283" s="86">
        <v>2</v>
      </c>
      <c r="AE283" s="86">
        <v>2</v>
      </c>
      <c r="AG283" s="86">
        <f>AE283</f>
        <v>2</v>
      </c>
    </row>
    <row r="284" spans="1:33" x14ac:dyDescent="0.25">
      <c r="A284" s="47">
        <v>30</v>
      </c>
      <c r="B284" s="16" t="s">
        <v>20</v>
      </c>
      <c r="C284" s="31" t="s">
        <v>385</v>
      </c>
      <c r="D284" s="32" t="str">
        <f t="shared" si="14"/>
        <v>300690</v>
      </c>
      <c r="E284" s="15">
        <f t="shared" si="17"/>
        <v>260</v>
      </c>
      <c r="F284" s="15">
        <v>237</v>
      </c>
      <c r="G284" s="143" t="s">
        <v>386</v>
      </c>
      <c r="H284" s="83">
        <v>25</v>
      </c>
      <c r="I284" s="83">
        <v>42</v>
      </c>
      <c r="J284" s="83">
        <v>67</v>
      </c>
      <c r="K284" s="83">
        <v>24</v>
      </c>
      <c r="L284" s="83">
        <v>59</v>
      </c>
      <c r="M284" s="83">
        <v>83</v>
      </c>
      <c r="N284" s="83">
        <v>24</v>
      </c>
      <c r="O284" s="83">
        <v>48</v>
      </c>
      <c r="P284" s="83">
        <v>72</v>
      </c>
      <c r="Q284" s="83">
        <v>23</v>
      </c>
      <c r="R284" s="83">
        <v>48</v>
      </c>
      <c r="S284" s="83">
        <v>71</v>
      </c>
      <c r="T284" s="83">
        <v>23</v>
      </c>
      <c r="U284" s="83">
        <v>47</v>
      </c>
      <c r="V284" s="83">
        <v>70</v>
      </c>
      <c r="W284" s="83">
        <v>-2</v>
      </c>
      <c r="X284" s="83">
        <v>5</v>
      </c>
      <c r="Y284" s="83">
        <v>3</v>
      </c>
      <c r="Z284" s="83">
        <v>-1</v>
      </c>
      <c r="AA284" s="83">
        <v>-12</v>
      </c>
      <c r="AB284" s="83">
        <v>-13</v>
      </c>
      <c r="AC284" s="83">
        <v>0</v>
      </c>
      <c r="AD284" s="83">
        <v>-1</v>
      </c>
      <c r="AE284" s="83">
        <v>-1</v>
      </c>
      <c r="AG284" s="83">
        <f>AE284</f>
        <v>-1</v>
      </c>
    </row>
    <row r="285" spans="1:33" x14ac:dyDescent="0.25">
      <c r="A285" s="47">
        <v>30</v>
      </c>
      <c r="B285" s="16" t="s">
        <v>20</v>
      </c>
      <c r="C285" s="31" t="s">
        <v>387</v>
      </c>
      <c r="D285" s="32" t="str">
        <f t="shared" si="14"/>
        <v>300691</v>
      </c>
      <c r="E285" s="15">
        <f t="shared" si="17"/>
        <v>261</v>
      </c>
      <c r="F285" s="15">
        <v>238</v>
      </c>
      <c r="G285" s="143" t="s">
        <v>388</v>
      </c>
      <c r="H285" s="83">
        <v>12</v>
      </c>
      <c r="I285" s="83">
        <v>18</v>
      </c>
      <c r="J285" s="83">
        <v>30</v>
      </c>
      <c r="K285" s="83">
        <v>12</v>
      </c>
      <c r="L285" s="83">
        <v>22</v>
      </c>
      <c r="M285" s="83">
        <v>34</v>
      </c>
      <c r="N285" s="83">
        <v>11</v>
      </c>
      <c r="O285" s="83">
        <v>22</v>
      </c>
      <c r="P285" s="83">
        <v>33</v>
      </c>
      <c r="Q285" s="83">
        <v>11</v>
      </c>
      <c r="R285" s="83">
        <v>22</v>
      </c>
      <c r="S285" s="83">
        <v>33</v>
      </c>
      <c r="T285" s="83">
        <v>12</v>
      </c>
      <c r="U285" s="83">
        <v>22</v>
      </c>
      <c r="V285" s="83">
        <v>34</v>
      </c>
      <c r="W285" s="83">
        <v>0</v>
      </c>
      <c r="X285" s="83">
        <v>4</v>
      </c>
      <c r="Y285" s="83">
        <v>4</v>
      </c>
      <c r="Z285" s="83">
        <v>0</v>
      </c>
      <c r="AA285" s="83">
        <v>0</v>
      </c>
      <c r="AB285" s="83">
        <v>0</v>
      </c>
      <c r="AC285" s="83">
        <v>1</v>
      </c>
      <c r="AD285" s="83">
        <v>0</v>
      </c>
      <c r="AE285" s="83">
        <v>1</v>
      </c>
      <c r="AG285" s="83">
        <f>AE285</f>
        <v>1</v>
      </c>
    </row>
    <row r="286" spans="1:33" x14ac:dyDescent="0.25">
      <c r="A286" s="47">
        <v>30</v>
      </c>
      <c r="B286" s="16" t="s">
        <v>20</v>
      </c>
      <c r="C286" s="31" t="s">
        <v>389</v>
      </c>
      <c r="D286" s="32" t="str">
        <f t="shared" si="14"/>
        <v>300692</v>
      </c>
      <c r="E286" s="15">
        <f t="shared" si="17"/>
        <v>262</v>
      </c>
      <c r="F286" s="15">
        <v>239</v>
      </c>
      <c r="G286" s="143" t="s">
        <v>390</v>
      </c>
      <c r="H286" s="83">
        <v>16</v>
      </c>
      <c r="I286" s="83">
        <v>30</v>
      </c>
      <c r="J286" s="83">
        <v>46</v>
      </c>
      <c r="K286" s="83">
        <v>15</v>
      </c>
      <c r="L286" s="83">
        <v>29</v>
      </c>
      <c r="M286" s="83">
        <v>44</v>
      </c>
      <c r="N286" s="83">
        <v>15</v>
      </c>
      <c r="O286" s="83">
        <v>29</v>
      </c>
      <c r="P286" s="83">
        <v>44</v>
      </c>
      <c r="Q286" s="83">
        <v>15</v>
      </c>
      <c r="R286" s="83">
        <v>30</v>
      </c>
      <c r="S286" s="83">
        <v>45</v>
      </c>
      <c r="T286" s="83">
        <v>15</v>
      </c>
      <c r="U286" s="83">
        <v>31</v>
      </c>
      <c r="V286" s="83">
        <v>46</v>
      </c>
      <c r="W286" s="83">
        <v>-1</v>
      </c>
      <c r="X286" s="83">
        <v>1</v>
      </c>
      <c r="Y286" s="83">
        <v>0</v>
      </c>
      <c r="Z286" s="83">
        <v>0</v>
      </c>
      <c r="AA286" s="83">
        <v>2</v>
      </c>
      <c r="AB286" s="83">
        <v>2</v>
      </c>
      <c r="AC286" s="83">
        <v>0</v>
      </c>
      <c r="AD286" s="83">
        <v>1</v>
      </c>
      <c r="AE286" s="83">
        <v>1</v>
      </c>
      <c r="AG286" s="83">
        <f>AE286</f>
        <v>1</v>
      </c>
    </row>
    <row r="287" spans="1:33" x14ac:dyDescent="0.25">
      <c r="A287" s="47">
        <v>30</v>
      </c>
      <c r="B287" s="16" t="s">
        <v>20</v>
      </c>
      <c r="C287" s="31" t="s">
        <v>391</v>
      </c>
      <c r="D287" s="32" t="str">
        <f t="shared" si="14"/>
        <v>300693</v>
      </c>
      <c r="E287" s="15">
        <f t="shared" si="17"/>
        <v>263</v>
      </c>
      <c r="F287" s="28">
        <v>240</v>
      </c>
      <c r="G287" s="160" t="s">
        <v>392</v>
      </c>
      <c r="H287" s="83">
        <v>24</v>
      </c>
      <c r="I287" s="83">
        <v>62</v>
      </c>
      <c r="J287" s="83">
        <v>86</v>
      </c>
      <c r="K287" s="83">
        <v>27</v>
      </c>
      <c r="L287" s="83">
        <v>63</v>
      </c>
      <c r="M287" s="83">
        <v>90</v>
      </c>
      <c r="N287" s="83">
        <v>27</v>
      </c>
      <c r="O287" s="83">
        <v>65</v>
      </c>
      <c r="P287" s="83">
        <v>92</v>
      </c>
      <c r="Q287" s="83">
        <v>26</v>
      </c>
      <c r="R287" s="83">
        <v>67</v>
      </c>
      <c r="S287" s="83">
        <v>93</v>
      </c>
      <c r="T287" s="83">
        <v>27</v>
      </c>
      <c r="U287" s="83">
        <v>62</v>
      </c>
      <c r="V287" s="83">
        <v>89</v>
      </c>
      <c r="W287" s="83">
        <v>3</v>
      </c>
      <c r="X287" s="83">
        <v>0</v>
      </c>
      <c r="Y287" s="83">
        <v>3</v>
      </c>
      <c r="Z287" s="83">
        <v>0</v>
      </c>
      <c r="AA287" s="83">
        <v>-1</v>
      </c>
      <c r="AB287" s="83">
        <v>-1</v>
      </c>
      <c r="AC287" s="83">
        <v>1</v>
      </c>
      <c r="AD287" s="83">
        <v>-5</v>
      </c>
      <c r="AE287" s="83">
        <v>-4</v>
      </c>
      <c r="AG287" s="83">
        <f>AE287</f>
        <v>-4</v>
      </c>
    </row>
    <row r="288" spans="1:33" ht="15.75" thickBot="1" x14ac:dyDescent="0.3">
      <c r="A288" s="50">
        <v>30</v>
      </c>
      <c r="B288" s="16" t="s">
        <v>20</v>
      </c>
      <c r="C288" s="64" t="s">
        <v>393</v>
      </c>
      <c r="D288" s="65" t="str">
        <f t="shared" si="14"/>
        <v>3006245</v>
      </c>
      <c r="E288" s="15">
        <f t="shared" si="17"/>
        <v>264</v>
      </c>
      <c r="F288" s="18">
        <v>241</v>
      </c>
      <c r="G288" s="161" t="s">
        <v>394</v>
      </c>
      <c r="H288" s="83">
        <v>11</v>
      </c>
      <c r="I288" s="83">
        <v>7</v>
      </c>
      <c r="J288" s="83">
        <v>18</v>
      </c>
      <c r="K288" s="83">
        <v>11</v>
      </c>
      <c r="L288" s="83">
        <v>7</v>
      </c>
      <c r="M288" s="83">
        <v>18</v>
      </c>
      <c r="N288" s="83">
        <v>11</v>
      </c>
      <c r="O288" s="83">
        <v>7</v>
      </c>
      <c r="P288" s="83">
        <v>18</v>
      </c>
      <c r="Q288" s="83">
        <v>14</v>
      </c>
      <c r="R288" s="83">
        <v>22</v>
      </c>
      <c r="S288" s="83">
        <v>36</v>
      </c>
      <c r="T288" s="83">
        <v>14</v>
      </c>
      <c r="U288" s="83">
        <v>22</v>
      </c>
      <c r="V288" s="83">
        <v>36</v>
      </c>
      <c r="W288" s="83">
        <v>3</v>
      </c>
      <c r="X288" s="83">
        <v>15</v>
      </c>
      <c r="Y288" s="83">
        <v>18</v>
      </c>
      <c r="Z288" s="83">
        <v>3</v>
      </c>
      <c r="AA288" s="83">
        <v>15</v>
      </c>
      <c r="AB288" s="83">
        <v>18</v>
      </c>
      <c r="AC288" s="83">
        <v>0</v>
      </c>
      <c r="AD288" s="83">
        <v>0</v>
      </c>
      <c r="AE288" s="83">
        <v>0</v>
      </c>
      <c r="AG288" s="83">
        <f>AE288</f>
        <v>0</v>
      </c>
    </row>
    <row r="289" spans="1:33" ht="15.75" thickBot="1" x14ac:dyDescent="0.3">
      <c r="A289" s="8"/>
      <c r="B289" s="43"/>
      <c r="C289" s="43"/>
      <c r="D289" s="11" t="str">
        <f t="shared" ref="D289:D353" si="18">CONCATENATE(A289,B289,C289)</f>
        <v/>
      </c>
      <c r="E289" s="59"/>
      <c r="F289" s="157"/>
      <c r="G289" s="61" t="s">
        <v>395</v>
      </c>
      <c r="H289" s="115">
        <v>851</v>
      </c>
      <c r="I289" s="81">
        <v>2701</v>
      </c>
      <c r="J289" s="82">
        <v>3552</v>
      </c>
      <c r="K289" s="115">
        <v>843</v>
      </c>
      <c r="L289" s="81">
        <v>2673</v>
      </c>
      <c r="M289" s="82">
        <v>3516</v>
      </c>
      <c r="N289" s="115">
        <v>973</v>
      </c>
      <c r="O289" s="81">
        <v>2673</v>
      </c>
      <c r="P289" s="82">
        <v>3646</v>
      </c>
      <c r="Q289" s="115">
        <v>871</v>
      </c>
      <c r="R289" s="81">
        <v>2804</v>
      </c>
      <c r="S289" s="82">
        <v>3675</v>
      </c>
      <c r="T289" s="115">
        <v>877</v>
      </c>
      <c r="U289" s="81">
        <v>2830</v>
      </c>
      <c r="V289" s="82">
        <v>3707</v>
      </c>
      <c r="W289" s="115">
        <v>26</v>
      </c>
      <c r="X289" s="81">
        <v>129</v>
      </c>
      <c r="Y289" s="82">
        <v>155</v>
      </c>
      <c r="Z289" s="115">
        <v>34</v>
      </c>
      <c r="AA289" s="81">
        <v>157</v>
      </c>
      <c r="AB289" s="82">
        <v>191</v>
      </c>
      <c r="AC289" s="115">
        <v>6</v>
      </c>
      <c r="AD289" s="81">
        <v>26</v>
      </c>
      <c r="AE289" s="82">
        <v>32</v>
      </c>
      <c r="AG289" s="82">
        <f>AE289</f>
        <v>32</v>
      </c>
    </row>
    <row r="290" spans="1:33" x14ac:dyDescent="0.25">
      <c r="A290" s="44">
        <v>30</v>
      </c>
      <c r="B290" s="13" t="s">
        <v>22</v>
      </c>
      <c r="C290" s="62" t="s">
        <v>396</v>
      </c>
      <c r="D290" s="63" t="str">
        <f t="shared" si="18"/>
        <v>300794</v>
      </c>
      <c r="E290" s="12">
        <f>E288+1</f>
        <v>265</v>
      </c>
      <c r="F290" s="12">
        <v>242</v>
      </c>
      <c r="G290" s="158" t="s">
        <v>397</v>
      </c>
      <c r="H290" s="83">
        <v>250</v>
      </c>
      <c r="I290" s="83">
        <v>1166</v>
      </c>
      <c r="J290" s="83">
        <v>1416</v>
      </c>
      <c r="K290" s="83">
        <v>247</v>
      </c>
      <c r="L290" s="83">
        <v>1236</v>
      </c>
      <c r="M290" s="83">
        <v>1483</v>
      </c>
      <c r="N290" s="83">
        <v>263</v>
      </c>
      <c r="O290" s="83">
        <v>1232</v>
      </c>
      <c r="P290" s="83">
        <v>1495</v>
      </c>
      <c r="Q290" s="83">
        <v>252</v>
      </c>
      <c r="R290" s="83">
        <v>1273</v>
      </c>
      <c r="S290" s="83">
        <v>1525</v>
      </c>
      <c r="T290" s="83">
        <v>248</v>
      </c>
      <c r="U290" s="83">
        <v>1227</v>
      </c>
      <c r="V290" s="83">
        <v>1475</v>
      </c>
      <c r="W290" s="83">
        <v>-2</v>
      </c>
      <c r="X290" s="83">
        <v>61</v>
      </c>
      <c r="Y290" s="83">
        <v>59</v>
      </c>
      <c r="Z290" s="83">
        <v>1</v>
      </c>
      <c r="AA290" s="83">
        <v>-9</v>
      </c>
      <c r="AB290" s="83">
        <v>-8</v>
      </c>
      <c r="AC290" s="83">
        <v>-4</v>
      </c>
      <c r="AD290" s="83">
        <v>-46</v>
      </c>
      <c r="AE290" s="83">
        <v>-50</v>
      </c>
      <c r="AG290" s="83">
        <f>AE290</f>
        <v>-50</v>
      </c>
    </row>
    <row r="291" spans="1:33" x14ac:dyDescent="0.25">
      <c r="A291" s="47">
        <v>30</v>
      </c>
      <c r="B291" s="16" t="s">
        <v>22</v>
      </c>
      <c r="C291" s="31" t="s">
        <v>398</v>
      </c>
      <c r="D291" s="32" t="str">
        <f t="shared" si="18"/>
        <v>300795</v>
      </c>
      <c r="E291" s="15">
        <f t="shared" ref="E291:E319" si="19">E290+1</f>
        <v>266</v>
      </c>
      <c r="F291" s="15">
        <v>243</v>
      </c>
      <c r="G291" s="143" t="s">
        <v>399</v>
      </c>
      <c r="H291" s="83">
        <v>26</v>
      </c>
      <c r="I291" s="83">
        <v>56</v>
      </c>
      <c r="J291" s="83">
        <v>82</v>
      </c>
      <c r="K291" s="83">
        <v>25</v>
      </c>
      <c r="L291" s="83">
        <v>60</v>
      </c>
      <c r="M291" s="83">
        <v>85</v>
      </c>
      <c r="N291" s="83">
        <v>36</v>
      </c>
      <c r="O291" s="83">
        <v>51</v>
      </c>
      <c r="P291" s="83">
        <v>87</v>
      </c>
      <c r="Q291" s="83">
        <v>25</v>
      </c>
      <c r="R291" s="83">
        <v>47</v>
      </c>
      <c r="S291" s="83">
        <v>72</v>
      </c>
      <c r="T291" s="83">
        <v>24</v>
      </c>
      <c r="U291" s="83">
        <v>48</v>
      </c>
      <c r="V291" s="83">
        <v>72</v>
      </c>
      <c r="W291" s="83">
        <v>-2</v>
      </c>
      <c r="X291" s="83">
        <v>-8</v>
      </c>
      <c r="Y291" s="83">
        <v>-10</v>
      </c>
      <c r="Z291" s="83">
        <v>-1</v>
      </c>
      <c r="AA291" s="83">
        <v>-12</v>
      </c>
      <c r="AB291" s="83">
        <v>-13</v>
      </c>
      <c r="AC291" s="83">
        <v>-1</v>
      </c>
      <c r="AD291" s="83">
        <v>1</v>
      </c>
      <c r="AE291" s="83">
        <v>0</v>
      </c>
      <c r="AG291" s="83">
        <f>AE291</f>
        <v>0</v>
      </c>
    </row>
    <row r="292" spans="1:33" x14ac:dyDescent="0.25">
      <c r="A292" s="47">
        <v>30</v>
      </c>
      <c r="B292" s="16" t="s">
        <v>22</v>
      </c>
      <c r="C292" s="31" t="s">
        <v>400</v>
      </c>
      <c r="D292" s="32" t="str">
        <f t="shared" si="18"/>
        <v>300796</v>
      </c>
      <c r="E292" s="15">
        <f t="shared" si="19"/>
        <v>267</v>
      </c>
      <c r="F292" s="15">
        <v>244</v>
      </c>
      <c r="G292" s="143" t="s">
        <v>401</v>
      </c>
      <c r="H292" s="83">
        <v>22</v>
      </c>
      <c r="I292" s="83">
        <v>141</v>
      </c>
      <c r="J292" s="83">
        <v>163</v>
      </c>
      <c r="K292" s="83">
        <v>20</v>
      </c>
      <c r="L292" s="83">
        <v>145</v>
      </c>
      <c r="M292" s="83">
        <v>165</v>
      </c>
      <c r="N292" s="83">
        <v>46</v>
      </c>
      <c r="O292" s="83">
        <v>129</v>
      </c>
      <c r="P292" s="83">
        <v>175</v>
      </c>
      <c r="Q292" s="83">
        <v>35</v>
      </c>
      <c r="R292" s="83">
        <v>143</v>
      </c>
      <c r="S292" s="83">
        <v>178</v>
      </c>
      <c r="T292" s="83">
        <v>44</v>
      </c>
      <c r="U292" s="83">
        <v>133</v>
      </c>
      <c r="V292" s="83">
        <v>177</v>
      </c>
      <c r="W292" s="83">
        <v>22</v>
      </c>
      <c r="X292" s="83">
        <v>-8</v>
      </c>
      <c r="Y292" s="83">
        <v>14</v>
      </c>
      <c r="Z292" s="83">
        <v>24</v>
      </c>
      <c r="AA292" s="83">
        <v>-12</v>
      </c>
      <c r="AB292" s="83">
        <v>12</v>
      </c>
      <c r="AC292" s="83">
        <v>9</v>
      </c>
      <c r="AD292" s="83">
        <v>-10</v>
      </c>
      <c r="AE292" s="83">
        <v>-1</v>
      </c>
      <c r="AG292" s="83">
        <f>AE292</f>
        <v>-1</v>
      </c>
    </row>
    <row r="293" spans="1:33" x14ac:dyDescent="0.25">
      <c r="A293" s="47">
        <v>30</v>
      </c>
      <c r="B293" s="16" t="s">
        <v>22</v>
      </c>
      <c r="C293" s="31" t="s">
        <v>402</v>
      </c>
      <c r="D293" s="32" t="str">
        <f t="shared" si="18"/>
        <v>300797</v>
      </c>
      <c r="E293" s="15">
        <f t="shared" si="19"/>
        <v>268</v>
      </c>
      <c r="F293" s="15">
        <v>245</v>
      </c>
      <c r="G293" s="143" t="s">
        <v>403</v>
      </c>
      <c r="H293" s="83">
        <v>28</v>
      </c>
      <c r="I293" s="83">
        <v>50</v>
      </c>
      <c r="J293" s="83">
        <v>78</v>
      </c>
      <c r="K293" s="83">
        <v>31</v>
      </c>
      <c r="L293" s="83">
        <v>40</v>
      </c>
      <c r="M293" s="83">
        <v>71</v>
      </c>
      <c r="N293" s="83">
        <v>39</v>
      </c>
      <c r="O293" s="83">
        <v>38</v>
      </c>
      <c r="P293" s="83">
        <v>77</v>
      </c>
      <c r="Q293" s="83">
        <v>29</v>
      </c>
      <c r="R293" s="83">
        <v>39</v>
      </c>
      <c r="S293" s="83">
        <v>68</v>
      </c>
      <c r="T293" s="83">
        <v>29</v>
      </c>
      <c r="U293" s="83">
        <v>42</v>
      </c>
      <c r="V293" s="83">
        <v>71</v>
      </c>
      <c r="W293" s="83">
        <v>1</v>
      </c>
      <c r="X293" s="83">
        <v>-8</v>
      </c>
      <c r="Y293" s="83">
        <v>-7</v>
      </c>
      <c r="Z293" s="83">
        <v>-2</v>
      </c>
      <c r="AA293" s="83">
        <v>2</v>
      </c>
      <c r="AB293" s="83">
        <v>0</v>
      </c>
      <c r="AC293" s="83">
        <v>0</v>
      </c>
      <c r="AD293" s="83">
        <v>3</v>
      </c>
      <c r="AE293" s="83">
        <v>3</v>
      </c>
      <c r="AG293" s="83">
        <f>AE293</f>
        <v>3</v>
      </c>
    </row>
    <row r="294" spans="1:33" x14ac:dyDescent="0.25">
      <c r="A294" s="47">
        <v>30</v>
      </c>
      <c r="B294" s="16" t="s">
        <v>22</v>
      </c>
      <c r="C294" s="31" t="s">
        <v>404</v>
      </c>
      <c r="D294" s="32" t="str">
        <f t="shared" si="18"/>
        <v>300798</v>
      </c>
      <c r="E294" s="15">
        <f t="shared" si="19"/>
        <v>269</v>
      </c>
      <c r="F294" s="15">
        <v>246</v>
      </c>
      <c r="G294" s="143" t="s">
        <v>405</v>
      </c>
      <c r="H294" s="83">
        <v>25</v>
      </c>
      <c r="I294" s="83">
        <v>39</v>
      </c>
      <c r="J294" s="83">
        <v>64</v>
      </c>
      <c r="K294" s="83">
        <v>25</v>
      </c>
      <c r="L294" s="83">
        <v>38</v>
      </c>
      <c r="M294" s="83">
        <v>63</v>
      </c>
      <c r="N294" s="83">
        <v>24</v>
      </c>
      <c r="O294" s="83">
        <v>41</v>
      </c>
      <c r="P294" s="83">
        <v>65</v>
      </c>
      <c r="Q294" s="83">
        <v>25</v>
      </c>
      <c r="R294" s="83">
        <v>46</v>
      </c>
      <c r="S294" s="83">
        <v>71</v>
      </c>
      <c r="T294" s="83">
        <v>24</v>
      </c>
      <c r="U294" s="83">
        <v>45</v>
      </c>
      <c r="V294" s="83">
        <v>69</v>
      </c>
      <c r="W294" s="83">
        <v>-1</v>
      </c>
      <c r="X294" s="83">
        <v>6</v>
      </c>
      <c r="Y294" s="83">
        <v>5</v>
      </c>
      <c r="Z294" s="83">
        <v>-1</v>
      </c>
      <c r="AA294" s="83">
        <v>7</v>
      </c>
      <c r="AB294" s="83">
        <v>6</v>
      </c>
      <c r="AC294" s="83">
        <v>-1</v>
      </c>
      <c r="AD294" s="83">
        <v>-1</v>
      </c>
      <c r="AE294" s="83">
        <v>-2</v>
      </c>
      <c r="AG294" s="83">
        <f>AE294</f>
        <v>-2</v>
      </c>
    </row>
    <row r="295" spans="1:33" x14ac:dyDescent="0.25">
      <c r="A295" s="47">
        <v>30</v>
      </c>
      <c r="B295" s="16" t="s">
        <v>22</v>
      </c>
      <c r="C295" s="31" t="s">
        <v>406</v>
      </c>
      <c r="D295" s="32" t="str">
        <f t="shared" si="18"/>
        <v>300799</v>
      </c>
      <c r="E295" s="15">
        <f t="shared" si="19"/>
        <v>270</v>
      </c>
      <c r="F295" s="15">
        <v>247</v>
      </c>
      <c r="G295" s="143" t="s">
        <v>407</v>
      </c>
      <c r="H295" s="83">
        <v>18</v>
      </c>
      <c r="I295" s="83">
        <v>20</v>
      </c>
      <c r="J295" s="83">
        <v>38</v>
      </c>
      <c r="K295" s="83">
        <v>19</v>
      </c>
      <c r="L295" s="83">
        <v>13</v>
      </c>
      <c r="M295" s="83">
        <v>32</v>
      </c>
      <c r="N295" s="83">
        <v>18</v>
      </c>
      <c r="O295" s="83">
        <v>13</v>
      </c>
      <c r="P295" s="83">
        <v>31</v>
      </c>
      <c r="Q295" s="83">
        <v>10</v>
      </c>
      <c r="R295" s="83">
        <v>16</v>
      </c>
      <c r="S295" s="83">
        <v>26</v>
      </c>
      <c r="T295" s="83">
        <v>9</v>
      </c>
      <c r="U295" s="83">
        <v>26</v>
      </c>
      <c r="V295" s="83">
        <v>35</v>
      </c>
      <c r="W295" s="83">
        <v>-9</v>
      </c>
      <c r="X295" s="83">
        <v>6</v>
      </c>
      <c r="Y295" s="83">
        <v>-3</v>
      </c>
      <c r="Z295" s="83">
        <v>-10</v>
      </c>
      <c r="AA295" s="83">
        <v>13</v>
      </c>
      <c r="AB295" s="83">
        <v>3</v>
      </c>
      <c r="AC295" s="83">
        <v>-1</v>
      </c>
      <c r="AD295" s="83">
        <v>10</v>
      </c>
      <c r="AE295" s="83">
        <v>9</v>
      </c>
      <c r="AG295" s="83">
        <f>AE295</f>
        <v>9</v>
      </c>
    </row>
    <row r="296" spans="1:33" x14ac:dyDescent="0.25">
      <c r="A296" s="47">
        <v>30</v>
      </c>
      <c r="B296" s="16" t="s">
        <v>22</v>
      </c>
      <c r="C296" s="31" t="s">
        <v>408</v>
      </c>
      <c r="D296" s="32" t="str">
        <f t="shared" si="18"/>
        <v>3007100</v>
      </c>
      <c r="E296" s="15">
        <f t="shared" si="19"/>
        <v>271</v>
      </c>
      <c r="F296" s="15">
        <v>248</v>
      </c>
      <c r="G296" s="143" t="s">
        <v>409</v>
      </c>
      <c r="H296" s="83">
        <v>22</v>
      </c>
      <c r="I296" s="83">
        <v>75</v>
      </c>
      <c r="J296" s="83">
        <v>97</v>
      </c>
      <c r="K296" s="83">
        <v>20</v>
      </c>
      <c r="L296" s="83">
        <v>63</v>
      </c>
      <c r="M296" s="83">
        <v>83</v>
      </c>
      <c r="N296" s="83">
        <v>21</v>
      </c>
      <c r="O296" s="83">
        <v>63</v>
      </c>
      <c r="P296" s="83">
        <v>84</v>
      </c>
      <c r="Q296" s="83">
        <v>22</v>
      </c>
      <c r="R296" s="83">
        <v>60</v>
      </c>
      <c r="S296" s="83">
        <v>82</v>
      </c>
      <c r="T296" s="83">
        <v>22</v>
      </c>
      <c r="U296" s="83">
        <v>62</v>
      </c>
      <c r="V296" s="83">
        <v>84</v>
      </c>
      <c r="W296" s="83">
        <v>0</v>
      </c>
      <c r="X296" s="83">
        <v>-13</v>
      </c>
      <c r="Y296" s="83">
        <v>-13</v>
      </c>
      <c r="Z296" s="83">
        <v>2</v>
      </c>
      <c r="AA296" s="83">
        <v>-1</v>
      </c>
      <c r="AB296" s="83">
        <v>1</v>
      </c>
      <c r="AC296" s="83">
        <v>0</v>
      </c>
      <c r="AD296" s="83">
        <v>2</v>
      </c>
      <c r="AE296" s="83">
        <v>2</v>
      </c>
      <c r="AG296" s="83">
        <f>AE296</f>
        <v>2</v>
      </c>
    </row>
    <row r="297" spans="1:33" x14ac:dyDescent="0.25">
      <c r="A297" s="47">
        <v>30</v>
      </c>
      <c r="B297" s="16" t="s">
        <v>22</v>
      </c>
      <c r="C297" s="31" t="s">
        <v>410</v>
      </c>
      <c r="D297" s="32" t="str">
        <f t="shared" si="18"/>
        <v>3007101</v>
      </c>
      <c r="E297" s="15">
        <f t="shared" si="19"/>
        <v>272</v>
      </c>
      <c r="F297" s="15">
        <v>249</v>
      </c>
      <c r="G297" s="143" t="s">
        <v>411</v>
      </c>
      <c r="H297" s="83">
        <v>21</v>
      </c>
      <c r="I297" s="83">
        <v>68</v>
      </c>
      <c r="J297" s="83">
        <v>89</v>
      </c>
      <c r="K297" s="83">
        <v>23</v>
      </c>
      <c r="L297" s="83">
        <v>75</v>
      </c>
      <c r="M297" s="83">
        <v>98</v>
      </c>
      <c r="N297" s="83">
        <v>33</v>
      </c>
      <c r="O297" s="83">
        <v>79</v>
      </c>
      <c r="P297" s="83">
        <v>112</v>
      </c>
      <c r="Q297" s="83">
        <v>33</v>
      </c>
      <c r="R297" s="83">
        <v>66</v>
      </c>
      <c r="S297" s="83">
        <v>99</v>
      </c>
      <c r="T297" s="83">
        <v>33</v>
      </c>
      <c r="U297" s="83">
        <v>67</v>
      </c>
      <c r="V297" s="83">
        <v>100</v>
      </c>
      <c r="W297" s="83">
        <v>12</v>
      </c>
      <c r="X297" s="83">
        <v>-1</v>
      </c>
      <c r="Y297" s="83">
        <v>11</v>
      </c>
      <c r="Z297" s="83">
        <v>10</v>
      </c>
      <c r="AA297" s="83">
        <v>-8</v>
      </c>
      <c r="AB297" s="83">
        <v>2</v>
      </c>
      <c r="AC297" s="83">
        <v>0</v>
      </c>
      <c r="AD297" s="83">
        <v>1</v>
      </c>
      <c r="AE297" s="83">
        <v>1</v>
      </c>
      <c r="AG297" s="83">
        <f>AE297</f>
        <v>1</v>
      </c>
    </row>
    <row r="298" spans="1:33" x14ac:dyDescent="0.25">
      <c r="A298" s="47">
        <v>30</v>
      </c>
      <c r="B298" s="16" t="s">
        <v>22</v>
      </c>
      <c r="C298" s="31" t="s">
        <v>412</v>
      </c>
      <c r="D298" s="32" t="str">
        <f t="shared" si="18"/>
        <v>3007102</v>
      </c>
      <c r="E298" s="15">
        <f t="shared" si="19"/>
        <v>273</v>
      </c>
      <c r="F298" s="15">
        <v>250</v>
      </c>
      <c r="G298" s="143" t="s">
        <v>413</v>
      </c>
      <c r="H298" s="83">
        <v>21</v>
      </c>
      <c r="I298" s="83">
        <v>57</v>
      </c>
      <c r="J298" s="83">
        <v>78</v>
      </c>
      <c r="K298" s="83">
        <v>20</v>
      </c>
      <c r="L298" s="83">
        <v>42</v>
      </c>
      <c r="M298" s="83">
        <v>62</v>
      </c>
      <c r="N298" s="83">
        <v>30</v>
      </c>
      <c r="O298" s="83">
        <v>47</v>
      </c>
      <c r="P298" s="83">
        <v>77</v>
      </c>
      <c r="Q298" s="83">
        <v>20</v>
      </c>
      <c r="R298" s="83">
        <v>61</v>
      </c>
      <c r="S298" s="83">
        <v>81</v>
      </c>
      <c r="T298" s="83">
        <v>20</v>
      </c>
      <c r="U298" s="83">
        <v>59</v>
      </c>
      <c r="V298" s="83">
        <v>79</v>
      </c>
      <c r="W298" s="83">
        <v>-1</v>
      </c>
      <c r="X298" s="83">
        <v>2</v>
      </c>
      <c r="Y298" s="83">
        <v>1</v>
      </c>
      <c r="Z298" s="83">
        <v>0</v>
      </c>
      <c r="AA298" s="83">
        <v>17</v>
      </c>
      <c r="AB298" s="83">
        <v>17</v>
      </c>
      <c r="AC298" s="83">
        <v>0</v>
      </c>
      <c r="AD298" s="83">
        <v>-2</v>
      </c>
      <c r="AE298" s="83">
        <v>-2</v>
      </c>
      <c r="AG298" s="83">
        <f>AE298</f>
        <v>-2</v>
      </c>
    </row>
    <row r="299" spans="1:33" x14ac:dyDescent="0.25">
      <c r="A299" s="47">
        <v>30</v>
      </c>
      <c r="B299" s="16" t="s">
        <v>22</v>
      </c>
      <c r="C299" s="31" t="s">
        <v>414</v>
      </c>
      <c r="D299" s="32" t="str">
        <f t="shared" si="18"/>
        <v>3007103</v>
      </c>
      <c r="E299" s="15">
        <f t="shared" si="19"/>
        <v>274</v>
      </c>
      <c r="F299" s="15">
        <v>251</v>
      </c>
      <c r="G299" s="143" t="s">
        <v>415</v>
      </c>
      <c r="H299" s="83">
        <v>24</v>
      </c>
      <c r="I299" s="83">
        <v>40</v>
      </c>
      <c r="J299" s="83">
        <v>64</v>
      </c>
      <c r="K299" s="83">
        <v>24</v>
      </c>
      <c r="L299" s="83">
        <v>40</v>
      </c>
      <c r="M299" s="83">
        <v>64</v>
      </c>
      <c r="N299" s="83">
        <v>39</v>
      </c>
      <c r="O299" s="83">
        <v>45</v>
      </c>
      <c r="P299" s="83">
        <v>84</v>
      </c>
      <c r="Q299" s="83">
        <v>23</v>
      </c>
      <c r="R299" s="83">
        <v>47</v>
      </c>
      <c r="S299" s="83">
        <v>70</v>
      </c>
      <c r="T299" s="83">
        <v>24</v>
      </c>
      <c r="U299" s="83">
        <v>50</v>
      </c>
      <c r="V299" s="83">
        <v>74</v>
      </c>
      <c r="W299" s="83">
        <v>0</v>
      </c>
      <c r="X299" s="83">
        <v>10</v>
      </c>
      <c r="Y299" s="83">
        <v>10</v>
      </c>
      <c r="Z299" s="83">
        <v>0</v>
      </c>
      <c r="AA299" s="83">
        <v>10</v>
      </c>
      <c r="AB299" s="83">
        <v>10</v>
      </c>
      <c r="AC299" s="83">
        <v>1</v>
      </c>
      <c r="AD299" s="83">
        <v>3</v>
      </c>
      <c r="AE299" s="83">
        <v>4</v>
      </c>
      <c r="AG299" s="83">
        <f>AE299</f>
        <v>4</v>
      </c>
    </row>
    <row r="300" spans="1:33" x14ac:dyDescent="0.25">
      <c r="A300" s="47">
        <v>30</v>
      </c>
      <c r="B300" s="16" t="s">
        <v>22</v>
      </c>
      <c r="C300" s="31" t="s">
        <v>416</v>
      </c>
      <c r="D300" s="32" t="str">
        <f t="shared" si="18"/>
        <v>3007104</v>
      </c>
      <c r="E300" s="15">
        <f t="shared" si="19"/>
        <v>275</v>
      </c>
      <c r="F300" s="15">
        <v>252</v>
      </c>
      <c r="G300" s="143" t="s">
        <v>417</v>
      </c>
      <c r="H300" s="83">
        <v>29</v>
      </c>
      <c r="I300" s="83">
        <v>26</v>
      </c>
      <c r="J300" s="83">
        <v>55</v>
      </c>
      <c r="K300" s="83">
        <v>29</v>
      </c>
      <c r="L300" s="83">
        <v>31</v>
      </c>
      <c r="M300" s="83">
        <v>60</v>
      </c>
      <c r="N300" s="83">
        <v>31</v>
      </c>
      <c r="O300" s="83">
        <v>28</v>
      </c>
      <c r="P300" s="83">
        <v>59</v>
      </c>
      <c r="Q300" s="83">
        <v>30</v>
      </c>
      <c r="R300" s="83">
        <v>31</v>
      </c>
      <c r="S300" s="83">
        <v>61</v>
      </c>
      <c r="T300" s="83">
        <v>29</v>
      </c>
      <c r="U300" s="83">
        <v>32</v>
      </c>
      <c r="V300" s="83">
        <v>61</v>
      </c>
      <c r="W300" s="83">
        <v>0</v>
      </c>
      <c r="X300" s="83">
        <v>6</v>
      </c>
      <c r="Y300" s="83">
        <v>6</v>
      </c>
      <c r="Z300" s="83">
        <v>0</v>
      </c>
      <c r="AA300" s="83">
        <v>1</v>
      </c>
      <c r="AB300" s="83">
        <v>1</v>
      </c>
      <c r="AC300" s="83">
        <v>-1</v>
      </c>
      <c r="AD300" s="83">
        <v>1</v>
      </c>
      <c r="AE300" s="83">
        <v>0</v>
      </c>
      <c r="AG300" s="83">
        <f>AE300</f>
        <v>0</v>
      </c>
    </row>
    <row r="301" spans="1:33" x14ac:dyDescent="0.25">
      <c r="A301" s="47">
        <v>30</v>
      </c>
      <c r="B301" s="16" t="s">
        <v>22</v>
      </c>
      <c r="C301" s="31" t="s">
        <v>418</v>
      </c>
      <c r="D301" s="32" t="str">
        <f t="shared" si="18"/>
        <v>3007105</v>
      </c>
      <c r="E301" s="15">
        <f t="shared" si="19"/>
        <v>276</v>
      </c>
      <c r="F301" s="15">
        <v>253</v>
      </c>
      <c r="G301" s="143" t="s">
        <v>419</v>
      </c>
      <c r="H301" s="83">
        <v>21</v>
      </c>
      <c r="I301" s="83">
        <v>62</v>
      </c>
      <c r="J301" s="83">
        <v>83</v>
      </c>
      <c r="K301" s="83">
        <v>21</v>
      </c>
      <c r="L301" s="83">
        <v>41</v>
      </c>
      <c r="M301" s="83">
        <v>62</v>
      </c>
      <c r="N301" s="83">
        <v>31</v>
      </c>
      <c r="O301" s="83">
        <v>63</v>
      </c>
      <c r="P301" s="83">
        <v>94</v>
      </c>
      <c r="Q301" s="83">
        <v>21</v>
      </c>
      <c r="R301" s="83">
        <v>41</v>
      </c>
      <c r="S301" s="83">
        <v>62</v>
      </c>
      <c r="T301" s="83">
        <v>21</v>
      </c>
      <c r="U301" s="83">
        <v>47</v>
      </c>
      <c r="V301" s="83">
        <v>68</v>
      </c>
      <c r="W301" s="83">
        <v>0</v>
      </c>
      <c r="X301" s="83">
        <v>-15</v>
      </c>
      <c r="Y301" s="83">
        <v>-15</v>
      </c>
      <c r="Z301" s="83">
        <v>0</v>
      </c>
      <c r="AA301" s="83">
        <v>6</v>
      </c>
      <c r="AB301" s="83">
        <v>6</v>
      </c>
      <c r="AC301" s="83">
        <v>0</v>
      </c>
      <c r="AD301" s="83">
        <v>6</v>
      </c>
      <c r="AE301" s="83">
        <v>6</v>
      </c>
      <c r="AG301" s="83">
        <f>AE301</f>
        <v>6</v>
      </c>
    </row>
    <row r="302" spans="1:33" x14ac:dyDescent="0.25">
      <c r="A302" s="47">
        <v>30</v>
      </c>
      <c r="B302" s="16" t="s">
        <v>22</v>
      </c>
      <c r="C302" s="31" t="s">
        <v>420</v>
      </c>
      <c r="D302" s="32" t="str">
        <f t="shared" si="18"/>
        <v>3007106</v>
      </c>
      <c r="E302" s="15">
        <f t="shared" si="19"/>
        <v>277</v>
      </c>
      <c r="F302" s="15">
        <v>254</v>
      </c>
      <c r="G302" s="143" t="s">
        <v>421</v>
      </c>
      <c r="H302" s="83">
        <v>15</v>
      </c>
      <c r="I302" s="83">
        <v>29</v>
      </c>
      <c r="J302" s="83">
        <v>44</v>
      </c>
      <c r="K302" s="83">
        <v>18</v>
      </c>
      <c r="L302" s="83">
        <v>16</v>
      </c>
      <c r="M302" s="83">
        <v>34</v>
      </c>
      <c r="N302" s="83">
        <v>18</v>
      </c>
      <c r="O302" s="83">
        <v>16</v>
      </c>
      <c r="P302" s="83">
        <v>34</v>
      </c>
      <c r="Q302" s="83">
        <v>17</v>
      </c>
      <c r="R302" s="83">
        <v>26</v>
      </c>
      <c r="S302" s="83">
        <v>43</v>
      </c>
      <c r="T302" s="83">
        <v>18</v>
      </c>
      <c r="U302" s="83">
        <v>35</v>
      </c>
      <c r="V302" s="83">
        <v>53</v>
      </c>
      <c r="W302" s="83">
        <v>3</v>
      </c>
      <c r="X302" s="83">
        <v>6</v>
      </c>
      <c r="Y302" s="83">
        <v>9</v>
      </c>
      <c r="Z302" s="83">
        <v>0</v>
      </c>
      <c r="AA302" s="83">
        <v>19</v>
      </c>
      <c r="AB302" s="83">
        <v>19</v>
      </c>
      <c r="AC302" s="83">
        <v>1</v>
      </c>
      <c r="AD302" s="83">
        <v>9</v>
      </c>
      <c r="AE302" s="83">
        <v>10</v>
      </c>
      <c r="AG302" s="83">
        <f>AE302</f>
        <v>10</v>
      </c>
    </row>
    <row r="303" spans="1:33" x14ac:dyDescent="0.25">
      <c r="A303" s="47">
        <v>30</v>
      </c>
      <c r="B303" s="16" t="s">
        <v>22</v>
      </c>
      <c r="C303" s="31" t="s">
        <v>422</v>
      </c>
      <c r="D303" s="32" t="str">
        <f t="shared" si="18"/>
        <v>3007107</v>
      </c>
      <c r="E303" s="15">
        <f t="shared" si="19"/>
        <v>278</v>
      </c>
      <c r="F303" s="15">
        <v>255</v>
      </c>
      <c r="G303" s="143" t="s">
        <v>423</v>
      </c>
      <c r="H303" s="83">
        <v>28</v>
      </c>
      <c r="I303" s="83">
        <v>69</v>
      </c>
      <c r="J303" s="83">
        <v>97</v>
      </c>
      <c r="K303" s="83">
        <v>27</v>
      </c>
      <c r="L303" s="83">
        <v>72</v>
      </c>
      <c r="M303" s="83">
        <v>99</v>
      </c>
      <c r="N303" s="83">
        <v>28</v>
      </c>
      <c r="O303" s="83">
        <v>68</v>
      </c>
      <c r="P303" s="83">
        <v>96</v>
      </c>
      <c r="Q303" s="83">
        <v>27</v>
      </c>
      <c r="R303" s="83">
        <v>71</v>
      </c>
      <c r="S303" s="83">
        <v>98</v>
      </c>
      <c r="T303" s="83">
        <v>27</v>
      </c>
      <c r="U303" s="83">
        <v>78</v>
      </c>
      <c r="V303" s="83">
        <v>105</v>
      </c>
      <c r="W303" s="83">
        <v>-1</v>
      </c>
      <c r="X303" s="83">
        <v>9</v>
      </c>
      <c r="Y303" s="83">
        <v>8</v>
      </c>
      <c r="Z303" s="83">
        <v>0</v>
      </c>
      <c r="AA303" s="83">
        <v>6</v>
      </c>
      <c r="AB303" s="83">
        <v>6</v>
      </c>
      <c r="AC303" s="83">
        <v>0</v>
      </c>
      <c r="AD303" s="83">
        <v>7</v>
      </c>
      <c r="AE303" s="83">
        <v>7</v>
      </c>
      <c r="AG303" s="83">
        <f>AE303</f>
        <v>7</v>
      </c>
    </row>
    <row r="304" spans="1:33" x14ac:dyDescent="0.25">
      <c r="A304" s="47">
        <v>30</v>
      </c>
      <c r="B304" s="16" t="s">
        <v>22</v>
      </c>
      <c r="C304" s="31" t="s">
        <v>424</v>
      </c>
      <c r="D304" s="32" t="str">
        <f t="shared" si="18"/>
        <v>3007108</v>
      </c>
      <c r="E304" s="15">
        <f t="shared" si="19"/>
        <v>279</v>
      </c>
      <c r="F304" s="15">
        <v>256</v>
      </c>
      <c r="G304" s="143" t="s">
        <v>425</v>
      </c>
      <c r="H304" s="83">
        <v>18</v>
      </c>
      <c r="I304" s="83">
        <v>30</v>
      </c>
      <c r="J304" s="83">
        <v>48</v>
      </c>
      <c r="K304" s="83">
        <v>16</v>
      </c>
      <c r="L304" s="83">
        <v>7</v>
      </c>
      <c r="M304" s="83">
        <v>23</v>
      </c>
      <c r="N304" s="83">
        <v>16</v>
      </c>
      <c r="O304" s="83">
        <v>7</v>
      </c>
      <c r="P304" s="83">
        <v>23</v>
      </c>
      <c r="Q304" s="83">
        <v>14</v>
      </c>
      <c r="R304" s="83">
        <v>7</v>
      </c>
      <c r="S304" s="83">
        <v>21</v>
      </c>
      <c r="T304" s="83">
        <v>18</v>
      </c>
      <c r="U304" s="83">
        <v>21</v>
      </c>
      <c r="V304" s="83">
        <v>39</v>
      </c>
      <c r="W304" s="83">
        <v>0</v>
      </c>
      <c r="X304" s="83">
        <v>-9</v>
      </c>
      <c r="Y304" s="83">
        <v>-9</v>
      </c>
      <c r="Z304" s="83">
        <v>2</v>
      </c>
      <c r="AA304" s="83">
        <v>14</v>
      </c>
      <c r="AB304" s="83">
        <v>16</v>
      </c>
      <c r="AC304" s="83">
        <v>4</v>
      </c>
      <c r="AD304" s="83">
        <v>14</v>
      </c>
      <c r="AE304" s="83">
        <v>18</v>
      </c>
      <c r="AG304" s="83">
        <f>AE304</f>
        <v>18</v>
      </c>
    </row>
    <row r="305" spans="1:33" x14ac:dyDescent="0.25">
      <c r="A305" s="47">
        <v>30</v>
      </c>
      <c r="B305" s="16" t="s">
        <v>22</v>
      </c>
      <c r="C305" s="31" t="s">
        <v>426</v>
      </c>
      <c r="D305" s="32" t="str">
        <f t="shared" si="18"/>
        <v>3007109</v>
      </c>
      <c r="E305" s="15">
        <f t="shared" si="19"/>
        <v>280</v>
      </c>
      <c r="F305" s="15">
        <v>257</v>
      </c>
      <c r="G305" s="143" t="s">
        <v>427</v>
      </c>
      <c r="H305" s="83">
        <v>12</v>
      </c>
      <c r="I305" s="83">
        <v>33</v>
      </c>
      <c r="J305" s="83">
        <v>45</v>
      </c>
      <c r="K305" s="83">
        <v>11</v>
      </c>
      <c r="L305" s="83">
        <v>24</v>
      </c>
      <c r="M305" s="83">
        <v>35</v>
      </c>
      <c r="N305" s="83">
        <v>11</v>
      </c>
      <c r="O305" s="83">
        <v>25</v>
      </c>
      <c r="P305" s="83">
        <v>36</v>
      </c>
      <c r="Q305" s="83">
        <v>14</v>
      </c>
      <c r="R305" s="83">
        <v>18</v>
      </c>
      <c r="S305" s="83">
        <v>32</v>
      </c>
      <c r="T305" s="83">
        <v>14</v>
      </c>
      <c r="U305" s="83">
        <v>20</v>
      </c>
      <c r="V305" s="83">
        <v>34</v>
      </c>
      <c r="W305" s="83">
        <v>2</v>
      </c>
      <c r="X305" s="83">
        <v>-13</v>
      </c>
      <c r="Y305" s="83">
        <v>-11</v>
      </c>
      <c r="Z305" s="83">
        <v>3</v>
      </c>
      <c r="AA305" s="83">
        <v>-4</v>
      </c>
      <c r="AB305" s="83">
        <v>-1</v>
      </c>
      <c r="AC305" s="83">
        <v>0</v>
      </c>
      <c r="AD305" s="83">
        <v>2</v>
      </c>
      <c r="AE305" s="83">
        <v>2</v>
      </c>
      <c r="AG305" s="83">
        <f>AE305</f>
        <v>2</v>
      </c>
    </row>
    <row r="306" spans="1:33" x14ac:dyDescent="0.25">
      <c r="A306" s="47">
        <v>30</v>
      </c>
      <c r="B306" s="16" t="s">
        <v>22</v>
      </c>
      <c r="C306" s="31" t="s">
        <v>428</v>
      </c>
      <c r="D306" s="32" t="str">
        <f t="shared" si="18"/>
        <v>3007110</v>
      </c>
      <c r="E306" s="15">
        <f t="shared" si="19"/>
        <v>281</v>
      </c>
      <c r="F306" s="15">
        <v>258</v>
      </c>
      <c r="G306" s="143" t="s">
        <v>429</v>
      </c>
      <c r="H306" s="83">
        <v>36</v>
      </c>
      <c r="I306" s="83">
        <v>63</v>
      </c>
      <c r="J306" s="83">
        <v>99</v>
      </c>
      <c r="K306" s="83">
        <v>30</v>
      </c>
      <c r="L306" s="83">
        <v>101</v>
      </c>
      <c r="M306" s="83">
        <v>131</v>
      </c>
      <c r="N306" s="83">
        <v>38</v>
      </c>
      <c r="O306" s="83">
        <v>97</v>
      </c>
      <c r="P306" s="83">
        <v>135</v>
      </c>
      <c r="Q306" s="83">
        <v>29</v>
      </c>
      <c r="R306" s="83">
        <v>90</v>
      </c>
      <c r="S306" s="83">
        <v>119</v>
      </c>
      <c r="T306" s="83">
        <v>29</v>
      </c>
      <c r="U306" s="83">
        <v>94</v>
      </c>
      <c r="V306" s="83">
        <v>123</v>
      </c>
      <c r="W306" s="83">
        <v>-7</v>
      </c>
      <c r="X306" s="83">
        <v>31</v>
      </c>
      <c r="Y306" s="83">
        <v>24</v>
      </c>
      <c r="Z306" s="83">
        <v>-1</v>
      </c>
      <c r="AA306" s="83">
        <v>-7</v>
      </c>
      <c r="AB306" s="83">
        <v>-8</v>
      </c>
      <c r="AC306" s="83">
        <v>0</v>
      </c>
      <c r="AD306" s="83">
        <v>4</v>
      </c>
      <c r="AE306" s="83">
        <v>4</v>
      </c>
      <c r="AG306" s="83">
        <f>AE306</f>
        <v>4</v>
      </c>
    </row>
    <row r="307" spans="1:33" x14ac:dyDescent="0.25">
      <c r="A307" s="47">
        <v>30</v>
      </c>
      <c r="B307" s="16" t="s">
        <v>22</v>
      </c>
      <c r="C307" s="31" t="s">
        <v>430</v>
      </c>
      <c r="D307" s="32" t="str">
        <f t="shared" si="18"/>
        <v>3007111</v>
      </c>
      <c r="E307" s="15">
        <f t="shared" si="19"/>
        <v>282</v>
      </c>
      <c r="F307" s="15">
        <v>259</v>
      </c>
      <c r="G307" s="143" t="s">
        <v>431</v>
      </c>
      <c r="H307" s="83">
        <v>17</v>
      </c>
      <c r="I307" s="83">
        <v>33</v>
      </c>
      <c r="J307" s="83">
        <v>50</v>
      </c>
      <c r="K307" s="83">
        <v>17</v>
      </c>
      <c r="L307" s="83">
        <v>39</v>
      </c>
      <c r="M307" s="83">
        <v>56</v>
      </c>
      <c r="N307" s="83">
        <v>30</v>
      </c>
      <c r="O307" s="83">
        <v>61</v>
      </c>
      <c r="P307" s="83">
        <v>91</v>
      </c>
      <c r="Q307" s="83">
        <v>16</v>
      </c>
      <c r="R307" s="83">
        <v>43</v>
      </c>
      <c r="S307" s="83">
        <v>59</v>
      </c>
      <c r="T307" s="83">
        <v>16</v>
      </c>
      <c r="U307" s="83">
        <v>42</v>
      </c>
      <c r="V307" s="83">
        <v>58</v>
      </c>
      <c r="W307" s="83">
        <v>-1</v>
      </c>
      <c r="X307" s="83">
        <v>9</v>
      </c>
      <c r="Y307" s="83">
        <v>8</v>
      </c>
      <c r="Z307" s="83">
        <v>-1</v>
      </c>
      <c r="AA307" s="83">
        <v>3</v>
      </c>
      <c r="AB307" s="83">
        <v>2</v>
      </c>
      <c r="AC307" s="83">
        <v>0</v>
      </c>
      <c r="AD307" s="83">
        <v>-1</v>
      </c>
      <c r="AE307" s="83">
        <v>-1</v>
      </c>
      <c r="AG307" s="83">
        <f>AE307</f>
        <v>-1</v>
      </c>
    </row>
    <row r="308" spans="1:33" ht="19.5" customHeight="1" x14ac:dyDescent="0.25">
      <c r="A308" s="47">
        <v>30</v>
      </c>
      <c r="B308" s="16" t="s">
        <v>22</v>
      </c>
      <c r="C308" s="31" t="s">
        <v>432</v>
      </c>
      <c r="D308" s="32" t="str">
        <f t="shared" si="18"/>
        <v>3007112</v>
      </c>
      <c r="E308" s="15">
        <f t="shared" si="19"/>
        <v>283</v>
      </c>
      <c r="F308" s="15">
        <v>260</v>
      </c>
      <c r="G308" s="143" t="s">
        <v>433</v>
      </c>
      <c r="H308" s="83">
        <v>14</v>
      </c>
      <c r="I308" s="83">
        <v>33</v>
      </c>
      <c r="J308" s="83">
        <v>47</v>
      </c>
      <c r="K308" s="83">
        <v>14</v>
      </c>
      <c r="L308" s="83">
        <v>31</v>
      </c>
      <c r="M308" s="83">
        <v>45</v>
      </c>
      <c r="N308" s="83">
        <v>12</v>
      </c>
      <c r="O308" s="83">
        <v>48</v>
      </c>
      <c r="P308" s="83">
        <v>60</v>
      </c>
      <c r="Q308" s="83">
        <v>16</v>
      </c>
      <c r="R308" s="83">
        <v>66</v>
      </c>
      <c r="S308" s="83">
        <v>82</v>
      </c>
      <c r="T308" s="83">
        <v>16</v>
      </c>
      <c r="U308" s="83">
        <v>49</v>
      </c>
      <c r="V308" s="83">
        <v>65</v>
      </c>
      <c r="W308" s="83">
        <v>2</v>
      </c>
      <c r="X308" s="83">
        <v>16</v>
      </c>
      <c r="Y308" s="83">
        <v>18</v>
      </c>
      <c r="Z308" s="83">
        <v>2</v>
      </c>
      <c r="AA308" s="83">
        <v>18</v>
      </c>
      <c r="AB308" s="83">
        <v>20</v>
      </c>
      <c r="AC308" s="83">
        <v>0</v>
      </c>
      <c r="AD308" s="83">
        <v>-17</v>
      </c>
      <c r="AE308" s="83">
        <v>-17</v>
      </c>
      <c r="AG308" s="83">
        <f>AE308</f>
        <v>-17</v>
      </c>
    </row>
    <row r="309" spans="1:33" x14ac:dyDescent="0.25">
      <c r="A309" s="47">
        <v>30</v>
      </c>
      <c r="B309" s="16" t="s">
        <v>22</v>
      </c>
      <c r="C309" s="31" t="s">
        <v>434</v>
      </c>
      <c r="D309" s="32" t="str">
        <f t="shared" si="18"/>
        <v>3007113</v>
      </c>
      <c r="E309" s="15">
        <f t="shared" si="19"/>
        <v>284</v>
      </c>
      <c r="F309" s="15">
        <v>261</v>
      </c>
      <c r="G309" s="143" t="s">
        <v>435</v>
      </c>
      <c r="H309" s="83">
        <v>17</v>
      </c>
      <c r="I309" s="83">
        <v>70</v>
      </c>
      <c r="J309" s="83">
        <v>87</v>
      </c>
      <c r="K309" s="83">
        <v>17</v>
      </c>
      <c r="L309" s="83">
        <v>73</v>
      </c>
      <c r="M309" s="83">
        <v>90</v>
      </c>
      <c r="N309" s="83">
        <v>17</v>
      </c>
      <c r="O309" s="83">
        <v>71</v>
      </c>
      <c r="P309" s="83">
        <v>88</v>
      </c>
      <c r="Q309" s="83">
        <v>22</v>
      </c>
      <c r="R309" s="83">
        <v>71</v>
      </c>
      <c r="S309" s="83">
        <v>93</v>
      </c>
      <c r="T309" s="83">
        <v>22</v>
      </c>
      <c r="U309" s="83">
        <v>71</v>
      </c>
      <c r="V309" s="83">
        <v>93</v>
      </c>
      <c r="W309" s="83">
        <v>5</v>
      </c>
      <c r="X309" s="83">
        <v>1</v>
      </c>
      <c r="Y309" s="83">
        <v>6</v>
      </c>
      <c r="Z309" s="83">
        <v>5</v>
      </c>
      <c r="AA309" s="83">
        <v>-2</v>
      </c>
      <c r="AB309" s="83">
        <v>3</v>
      </c>
      <c r="AC309" s="83">
        <v>0</v>
      </c>
      <c r="AD309" s="83">
        <v>0</v>
      </c>
      <c r="AE309" s="83">
        <v>0</v>
      </c>
      <c r="AG309" s="83">
        <f>AE309</f>
        <v>0</v>
      </c>
    </row>
    <row r="310" spans="1:33" x14ac:dyDescent="0.25">
      <c r="A310" s="47">
        <v>30</v>
      </c>
      <c r="B310" s="16" t="s">
        <v>22</v>
      </c>
      <c r="C310" s="31" t="s">
        <v>436</v>
      </c>
      <c r="D310" s="32" t="str">
        <f t="shared" si="18"/>
        <v>3007114</v>
      </c>
      <c r="E310" s="15">
        <f t="shared" si="19"/>
        <v>285</v>
      </c>
      <c r="F310" s="15">
        <v>262</v>
      </c>
      <c r="G310" s="143" t="s">
        <v>437</v>
      </c>
      <c r="H310" s="83">
        <v>23</v>
      </c>
      <c r="I310" s="83">
        <v>112</v>
      </c>
      <c r="J310" s="83">
        <v>135</v>
      </c>
      <c r="K310" s="83">
        <v>22</v>
      </c>
      <c r="L310" s="83">
        <v>82</v>
      </c>
      <c r="M310" s="83">
        <v>104</v>
      </c>
      <c r="N310" s="83">
        <v>35</v>
      </c>
      <c r="O310" s="83">
        <v>82</v>
      </c>
      <c r="P310" s="83">
        <v>117</v>
      </c>
      <c r="Q310" s="83">
        <v>23</v>
      </c>
      <c r="R310" s="83">
        <v>98</v>
      </c>
      <c r="S310" s="83">
        <v>121</v>
      </c>
      <c r="T310" s="83">
        <v>21</v>
      </c>
      <c r="U310" s="83">
        <v>109</v>
      </c>
      <c r="V310" s="83">
        <v>130</v>
      </c>
      <c r="W310" s="83">
        <v>-2</v>
      </c>
      <c r="X310" s="83">
        <v>-3</v>
      </c>
      <c r="Y310" s="83">
        <v>-5</v>
      </c>
      <c r="Z310" s="83">
        <v>-1</v>
      </c>
      <c r="AA310" s="83">
        <v>27</v>
      </c>
      <c r="AB310" s="83">
        <v>26</v>
      </c>
      <c r="AC310" s="83">
        <v>-2</v>
      </c>
      <c r="AD310" s="83">
        <v>11</v>
      </c>
      <c r="AE310" s="83">
        <v>9</v>
      </c>
      <c r="AG310" s="83">
        <f>AE310</f>
        <v>9</v>
      </c>
    </row>
    <row r="311" spans="1:33" x14ac:dyDescent="0.25">
      <c r="A311" s="47">
        <v>30</v>
      </c>
      <c r="B311" s="16" t="s">
        <v>22</v>
      </c>
      <c r="C311" s="31" t="s">
        <v>438</v>
      </c>
      <c r="D311" s="32" t="str">
        <f t="shared" si="18"/>
        <v>3007115</v>
      </c>
      <c r="E311" s="15">
        <f t="shared" si="19"/>
        <v>286</v>
      </c>
      <c r="F311" s="15">
        <v>263</v>
      </c>
      <c r="G311" s="143" t="s">
        <v>439</v>
      </c>
      <c r="H311" s="83">
        <v>20</v>
      </c>
      <c r="I311" s="83">
        <v>36</v>
      </c>
      <c r="J311" s="83">
        <v>56</v>
      </c>
      <c r="K311" s="83">
        <v>22</v>
      </c>
      <c r="L311" s="83">
        <v>16</v>
      </c>
      <c r="M311" s="83">
        <v>38</v>
      </c>
      <c r="N311" s="83">
        <v>29</v>
      </c>
      <c r="O311" s="83">
        <v>16</v>
      </c>
      <c r="P311" s="83">
        <v>45</v>
      </c>
      <c r="Q311" s="83">
        <v>22</v>
      </c>
      <c r="R311" s="83">
        <v>18</v>
      </c>
      <c r="S311" s="83">
        <v>40</v>
      </c>
      <c r="T311" s="83">
        <v>22</v>
      </c>
      <c r="U311" s="83">
        <v>20</v>
      </c>
      <c r="V311" s="83">
        <v>42</v>
      </c>
      <c r="W311" s="83">
        <v>2</v>
      </c>
      <c r="X311" s="83">
        <v>-16</v>
      </c>
      <c r="Y311" s="83">
        <v>-14</v>
      </c>
      <c r="Z311" s="83">
        <v>0</v>
      </c>
      <c r="AA311" s="83">
        <v>4</v>
      </c>
      <c r="AB311" s="83">
        <v>4</v>
      </c>
      <c r="AC311" s="83">
        <v>0</v>
      </c>
      <c r="AD311" s="83">
        <v>2</v>
      </c>
      <c r="AE311" s="83">
        <v>2</v>
      </c>
      <c r="AG311" s="83">
        <f>AE311</f>
        <v>2</v>
      </c>
    </row>
    <row r="312" spans="1:33" x14ac:dyDescent="0.25">
      <c r="A312" s="47">
        <v>30</v>
      </c>
      <c r="B312" s="16" t="s">
        <v>22</v>
      </c>
      <c r="C312" s="31" t="s">
        <v>440</v>
      </c>
      <c r="D312" s="32" t="str">
        <f t="shared" si="18"/>
        <v>3007116</v>
      </c>
      <c r="E312" s="15">
        <f t="shared" si="19"/>
        <v>287</v>
      </c>
      <c r="F312" s="15">
        <v>264</v>
      </c>
      <c r="G312" s="143" t="s">
        <v>441</v>
      </c>
      <c r="H312" s="83">
        <v>20</v>
      </c>
      <c r="I312" s="83">
        <v>48</v>
      </c>
      <c r="J312" s="83">
        <v>68</v>
      </c>
      <c r="K312" s="83">
        <v>20</v>
      </c>
      <c r="L312" s="83">
        <v>49</v>
      </c>
      <c r="M312" s="83">
        <v>69</v>
      </c>
      <c r="N312" s="83">
        <v>6</v>
      </c>
      <c r="O312" s="83">
        <v>8</v>
      </c>
      <c r="P312" s="83">
        <v>14</v>
      </c>
      <c r="Q312" s="83">
        <v>19</v>
      </c>
      <c r="R312" s="83">
        <v>49</v>
      </c>
      <c r="S312" s="83">
        <v>68</v>
      </c>
      <c r="T312" s="83">
        <v>19</v>
      </c>
      <c r="U312" s="83">
        <v>50</v>
      </c>
      <c r="V312" s="83">
        <v>69</v>
      </c>
      <c r="W312" s="83">
        <v>-1</v>
      </c>
      <c r="X312" s="83">
        <v>2</v>
      </c>
      <c r="Y312" s="83">
        <v>1</v>
      </c>
      <c r="Z312" s="83">
        <v>-1</v>
      </c>
      <c r="AA312" s="83">
        <v>1</v>
      </c>
      <c r="AB312" s="83">
        <v>0</v>
      </c>
      <c r="AC312" s="83">
        <v>0</v>
      </c>
      <c r="AD312" s="83">
        <v>1</v>
      </c>
      <c r="AE312" s="83">
        <v>1</v>
      </c>
      <c r="AG312" s="83">
        <f>AE312</f>
        <v>1</v>
      </c>
    </row>
    <row r="313" spans="1:33" x14ac:dyDescent="0.25">
      <c r="A313" s="47">
        <v>30</v>
      </c>
      <c r="B313" s="16" t="s">
        <v>22</v>
      </c>
      <c r="C313" s="31" t="s">
        <v>442</v>
      </c>
      <c r="D313" s="32" t="str">
        <f t="shared" si="18"/>
        <v>3007117</v>
      </c>
      <c r="E313" s="15">
        <f t="shared" si="19"/>
        <v>288</v>
      </c>
      <c r="F313" s="15">
        <v>265</v>
      </c>
      <c r="G313" s="143" t="s">
        <v>443</v>
      </c>
      <c r="H313" s="83">
        <v>20</v>
      </c>
      <c r="I313" s="83">
        <v>83</v>
      </c>
      <c r="J313" s="83">
        <v>103</v>
      </c>
      <c r="K313" s="83">
        <v>19</v>
      </c>
      <c r="L313" s="83">
        <v>78</v>
      </c>
      <c r="M313" s="83">
        <v>97</v>
      </c>
      <c r="N313" s="83">
        <v>7</v>
      </c>
      <c r="O313" s="83">
        <v>75</v>
      </c>
      <c r="P313" s="83">
        <v>82</v>
      </c>
      <c r="Q313" s="83">
        <v>20</v>
      </c>
      <c r="R313" s="83">
        <v>116</v>
      </c>
      <c r="S313" s="83">
        <v>136</v>
      </c>
      <c r="T313" s="83">
        <v>20</v>
      </c>
      <c r="U313" s="83">
        <v>129</v>
      </c>
      <c r="V313" s="83">
        <v>149</v>
      </c>
      <c r="W313" s="83">
        <v>0</v>
      </c>
      <c r="X313" s="83">
        <v>46</v>
      </c>
      <c r="Y313" s="83">
        <v>46</v>
      </c>
      <c r="Z313" s="83">
        <v>1</v>
      </c>
      <c r="AA313" s="83">
        <v>51</v>
      </c>
      <c r="AB313" s="83">
        <v>52</v>
      </c>
      <c r="AC313" s="83">
        <v>0</v>
      </c>
      <c r="AD313" s="83">
        <v>13</v>
      </c>
      <c r="AE313" s="83">
        <v>13</v>
      </c>
      <c r="AG313" s="83">
        <f>AE313</f>
        <v>13</v>
      </c>
    </row>
    <row r="314" spans="1:33" x14ac:dyDescent="0.25">
      <c r="A314" s="47">
        <v>30</v>
      </c>
      <c r="B314" s="16" t="s">
        <v>22</v>
      </c>
      <c r="C314" s="31" t="s">
        <v>444</v>
      </c>
      <c r="D314" s="32" t="str">
        <f t="shared" si="18"/>
        <v>3007118</v>
      </c>
      <c r="E314" s="15">
        <f t="shared" si="19"/>
        <v>289</v>
      </c>
      <c r="F314" s="33">
        <v>266</v>
      </c>
      <c r="G314" s="159" t="s">
        <v>445</v>
      </c>
      <c r="H314" s="83">
        <v>17</v>
      </c>
      <c r="I314" s="83">
        <v>33</v>
      </c>
      <c r="J314" s="83">
        <v>50</v>
      </c>
      <c r="K314" s="83">
        <v>16</v>
      </c>
      <c r="L314" s="83">
        <v>30</v>
      </c>
      <c r="M314" s="83">
        <v>46</v>
      </c>
      <c r="N314" s="83">
        <v>26</v>
      </c>
      <c r="O314" s="83">
        <v>28</v>
      </c>
      <c r="P314" s="83">
        <v>54</v>
      </c>
      <c r="Q314" s="83">
        <v>16</v>
      </c>
      <c r="R314" s="83">
        <v>29</v>
      </c>
      <c r="S314" s="83">
        <v>45</v>
      </c>
      <c r="T314" s="83">
        <v>16</v>
      </c>
      <c r="U314" s="83">
        <v>28</v>
      </c>
      <c r="V314" s="83">
        <v>44</v>
      </c>
      <c r="W314" s="83">
        <v>-1</v>
      </c>
      <c r="X314" s="83">
        <v>-5</v>
      </c>
      <c r="Y314" s="83">
        <v>-6</v>
      </c>
      <c r="Z314" s="83">
        <v>0</v>
      </c>
      <c r="AA314" s="83">
        <v>-2</v>
      </c>
      <c r="AB314" s="83">
        <v>-2</v>
      </c>
      <c r="AC314" s="83">
        <v>0</v>
      </c>
      <c r="AD314" s="83">
        <v>-1</v>
      </c>
      <c r="AE314" s="83">
        <v>-1</v>
      </c>
      <c r="AG314" s="83">
        <f>AE314</f>
        <v>-1</v>
      </c>
    </row>
    <row r="315" spans="1:33" x14ac:dyDescent="0.25">
      <c r="A315" s="47">
        <v>30</v>
      </c>
      <c r="B315" s="16" t="s">
        <v>22</v>
      </c>
      <c r="C315" s="31" t="s">
        <v>446</v>
      </c>
      <c r="D315" s="32" t="str">
        <f t="shared" si="18"/>
        <v>3007119</v>
      </c>
      <c r="E315" s="15">
        <f t="shared" si="19"/>
        <v>290</v>
      </c>
      <c r="F315" s="15">
        <v>267</v>
      </c>
      <c r="G315" s="143" t="s">
        <v>447</v>
      </c>
      <c r="H315" s="83">
        <v>13</v>
      </c>
      <c r="I315" s="83">
        <v>24</v>
      </c>
      <c r="J315" s="83">
        <v>37</v>
      </c>
      <c r="K315" s="83">
        <v>13</v>
      </c>
      <c r="L315" s="83">
        <v>21</v>
      </c>
      <c r="M315" s="83">
        <v>34</v>
      </c>
      <c r="N315" s="83">
        <v>5</v>
      </c>
      <c r="O315" s="83">
        <v>20</v>
      </c>
      <c r="P315" s="83">
        <v>25</v>
      </c>
      <c r="Q315" s="83">
        <v>13</v>
      </c>
      <c r="R315" s="83">
        <v>18</v>
      </c>
      <c r="S315" s="83">
        <v>31</v>
      </c>
      <c r="T315" s="83">
        <v>14</v>
      </c>
      <c r="U315" s="83">
        <v>22</v>
      </c>
      <c r="V315" s="83">
        <v>36</v>
      </c>
      <c r="W315" s="83">
        <v>1</v>
      </c>
      <c r="X315" s="83">
        <v>-2</v>
      </c>
      <c r="Y315" s="83">
        <v>-1</v>
      </c>
      <c r="Z315" s="83">
        <v>1</v>
      </c>
      <c r="AA315" s="83">
        <v>1</v>
      </c>
      <c r="AB315" s="83">
        <v>2</v>
      </c>
      <c r="AC315" s="83">
        <v>1</v>
      </c>
      <c r="AD315" s="83">
        <v>4</v>
      </c>
      <c r="AE315" s="83">
        <v>5</v>
      </c>
      <c r="AG315" s="83">
        <f>AE315</f>
        <v>5</v>
      </c>
    </row>
    <row r="316" spans="1:33" x14ac:dyDescent="0.25">
      <c r="A316" s="47">
        <v>30</v>
      </c>
      <c r="B316" s="16" t="s">
        <v>22</v>
      </c>
      <c r="C316" s="31" t="s">
        <v>448</v>
      </c>
      <c r="D316" s="32" t="str">
        <f t="shared" si="18"/>
        <v>3007120</v>
      </c>
      <c r="E316" s="15">
        <f t="shared" si="19"/>
        <v>291</v>
      </c>
      <c r="F316" s="28">
        <v>269</v>
      </c>
      <c r="G316" s="160" t="s">
        <v>449</v>
      </c>
      <c r="H316" s="83">
        <v>14</v>
      </c>
      <c r="I316" s="83">
        <v>49</v>
      </c>
      <c r="J316" s="83">
        <v>63</v>
      </c>
      <c r="K316" s="83">
        <v>15</v>
      </c>
      <c r="L316" s="83">
        <v>46</v>
      </c>
      <c r="M316" s="83">
        <v>61</v>
      </c>
      <c r="N316" s="83">
        <v>25</v>
      </c>
      <c r="O316" s="83">
        <v>45</v>
      </c>
      <c r="P316" s="83">
        <v>70</v>
      </c>
      <c r="Q316" s="83">
        <v>17</v>
      </c>
      <c r="R316" s="83">
        <v>52</v>
      </c>
      <c r="S316" s="83">
        <v>69</v>
      </c>
      <c r="T316" s="83">
        <v>17</v>
      </c>
      <c r="U316" s="83">
        <v>55</v>
      </c>
      <c r="V316" s="83">
        <v>72</v>
      </c>
      <c r="W316" s="83">
        <v>3</v>
      </c>
      <c r="X316" s="83">
        <v>6</v>
      </c>
      <c r="Y316" s="83">
        <v>9</v>
      </c>
      <c r="Z316" s="83">
        <v>2</v>
      </c>
      <c r="AA316" s="83">
        <v>9</v>
      </c>
      <c r="AB316" s="83">
        <v>11</v>
      </c>
      <c r="AC316" s="83">
        <v>0</v>
      </c>
      <c r="AD316" s="83">
        <v>3</v>
      </c>
      <c r="AE316" s="83">
        <v>3</v>
      </c>
      <c r="AG316" s="83">
        <f>AE316</f>
        <v>3</v>
      </c>
    </row>
    <row r="317" spans="1:33" x14ac:dyDescent="0.25">
      <c r="A317" s="47">
        <v>30</v>
      </c>
      <c r="B317" s="16" t="s">
        <v>22</v>
      </c>
      <c r="C317" s="31" t="s">
        <v>450</v>
      </c>
      <c r="D317" s="32" t="str">
        <f t="shared" si="18"/>
        <v>3007121</v>
      </c>
      <c r="E317" s="15">
        <f t="shared" si="19"/>
        <v>292</v>
      </c>
      <c r="F317" s="15">
        <v>270</v>
      </c>
      <c r="G317" s="143" t="s">
        <v>451</v>
      </c>
      <c r="H317" s="83">
        <v>17</v>
      </c>
      <c r="I317" s="83">
        <v>79</v>
      </c>
      <c r="J317" s="83">
        <v>96</v>
      </c>
      <c r="K317" s="83">
        <v>17</v>
      </c>
      <c r="L317" s="83">
        <v>89</v>
      </c>
      <c r="M317" s="83">
        <v>106</v>
      </c>
      <c r="N317" s="83">
        <v>14</v>
      </c>
      <c r="O317" s="83">
        <v>95</v>
      </c>
      <c r="P317" s="83">
        <v>109</v>
      </c>
      <c r="Q317" s="83">
        <v>16</v>
      </c>
      <c r="R317" s="83">
        <v>88</v>
      </c>
      <c r="S317" s="83">
        <v>104</v>
      </c>
      <c r="T317" s="83">
        <v>16</v>
      </c>
      <c r="U317" s="83">
        <v>94</v>
      </c>
      <c r="V317" s="83">
        <v>110</v>
      </c>
      <c r="W317" s="83">
        <v>-1</v>
      </c>
      <c r="X317" s="83">
        <v>15</v>
      </c>
      <c r="Y317" s="83">
        <v>14</v>
      </c>
      <c r="Z317" s="83">
        <v>-1</v>
      </c>
      <c r="AA317" s="83">
        <v>5</v>
      </c>
      <c r="AB317" s="83">
        <v>4</v>
      </c>
      <c r="AC317" s="83">
        <v>0</v>
      </c>
      <c r="AD317" s="83">
        <v>6</v>
      </c>
      <c r="AE317" s="83">
        <v>6</v>
      </c>
      <c r="AG317" s="83">
        <f>AE317</f>
        <v>6</v>
      </c>
    </row>
    <row r="318" spans="1:33" x14ac:dyDescent="0.25">
      <c r="A318" s="47">
        <v>30</v>
      </c>
      <c r="B318" s="16" t="s">
        <v>22</v>
      </c>
      <c r="C318" s="31" t="s">
        <v>452</v>
      </c>
      <c r="D318" s="32" t="str">
        <f>CONCATENATE(A318,B318,C318)</f>
        <v>3007122</v>
      </c>
      <c r="E318" s="15">
        <f t="shared" si="19"/>
        <v>293</v>
      </c>
      <c r="F318" s="15">
        <v>268</v>
      </c>
      <c r="G318" s="143" t="s">
        <v>453</v>
      </c>
      <c r="H318" s="83">
        <v>21</v>
      </c>
      <c r="I318" s="83">
        <v>51</v>
      </c>
      <c r="J318" s="83">
        <v>72</v>
      </c>
      <c r="K318" s="83">
        <v>21</v>
      </c>
      <c r="L318" s="83">
        <v>47</v>
      </c>
      <c r="M318" s="83">
        <v>68</v>
      </c>
      <c r="N318" s="83">
        <v>21</v>
      </c>
      <c r="O318" s="83">
        <v>52</v>
      </c>
      <c r="P318" s="83">
        <v>73</v>
      </c>
      <c r="Q318" s="83">
        <v>21</v>
      </c>
      <c r="R318" s="83">
        <v>44</v>
      </c>
      <c r="S318" s="83">
        <v>65</v>
      </c>
      <c r="T318" s="83">
        <v>21</v>
      </c>
      <c r="U318" s="83">
        <v>46</v>
      </c>
      <c r="V318" s="83">
        <v>67</v>
      </c>
      <c r="W318" s="83">
        <v>0</v>
      </c>
      <c r="X318" s="83">
        <v>-5</v>
      </c>
      <c r="Y318" s="83">
        <v>-5</v>
      </c>
      <c r="Z318" s="83">
        <v>0</v>
      </c>
      <c r="AA318" s="83">
        <v>-1</v>
      </c>
      <c r="AB318" s="83">
        <v>-1</v>
      </c>
      <c r="AC318" s="83">
        <v>0</v>
      </c>
      <c r="AD318" s="83">
        <v>2</v>
      </c>
      <c r="AE318" s="83">
        <v>2</v>
      </c>
      <c r="AG318" s="83">
        <f>AE318</f>
        <v>2</v>
      </c>
    </row>
    <row r="319" spans="1:33" ht="15.75" thickBot="1" x14ac:dyDescent="0.3">
      <c r="A319" s="50">
        <v>30</v>
      </c>
      <c r="B319" s="16" t="s">
        <v>22</v>
      </c>
      <c r="C319" s="64" t="s">
        <v>454</v>
      </c>
      <c r="D319" s="65" t="str">
        <f t="shared" si="18"/>
        <v>3007123</v>
      </c>
      <c r="E319" s="15">
        <f t="shared" si="19"/>
        <v>294</v>
      </c>
      <c r="F319" s="15">
        <v>271</v>
      </c>
      <c r="G319" s="143" t="s">
        <v>455</v>
      </c>
      <c r="H319" s="83">
        <v>22</v>
      </c>
      <c r="I319" s="83">
        <v>26</v>
      </c>
      <c r="J319" s="83">
        <v>48</v>
      </c>
      <c r="K319" s="83">
        <v>24</v>
      </c>
      <c r="L319" s="83">
        <v>28</v>
      </c>
      <c r="M319" s="83">
        <v>52</v>
      </c>
      <c r="N319" s="83">
        <v>24</v>
      </c>
      <c r="O319" s="83">
        <v>30</v>
      </c>
      <c r="P319" s="83">
        <v>54</v>
      </c>
      <c r="Q319" s="83">
        <v>24</v>
      </c>
      <c r="R319" s="83">
        <v>30</v>
      </c>
      <c r="S319" s="83">
        <v>54</v>
      </c>
      <c r="T319" s="83">
        <v>24</v>
      </c>
      <c r="U319" s="83">
        <v>29</v>
      </c>
      <c r="V319" s="83">
        <v>53</v>
      </c>
      <c r="W319" s="83">
        <v>2</v>
      </c>
      <c r="X319" s="83">
        <v>3</v>
      </c>
      <c r="Y319" s="83">
        <v>5</v>
      </c>
      <c r="Z319" s="83">
        <v>0</v>
      </c>
      <c r="AA319" s="83">
        <v>1</v>
      </c>
      <c r="AB319" s="83">
        <v>1</v>
      </c>
      <c r="AC319" s="83">
        <v>0</v>
      </c>
      <c r="AD319" s="83">
        <v>-1</v>
      </c>
      <c r="AE319" s="83">
        <v>-1</v>
      </c>
      <c r="AG319" s="83">
        <f>AE319</f>
        <v>-1</v>
      </c>
    </row>
    <row r="320" spans="1:33" ht="15.75" thickBot="1" x14ac:dyDescent="0.3">
      <c r="A320" s="8"/>
      <c r="B320" s="43"/>
      <c r="C320" s="43"/>
      <c r="D320" s="11" t="str">
        <f t="shared" si="18"/>
        <v/>
      </c>
      <c r="E320" s="59"/>
      <c r="F320" s="157"/>
      <c r="G320" s="61" t="s">
        <v>456</v>
      </c>
      <c r="H320" s="115">
        <v>226</v>
      </c>
      <c r="I320" s="81">
        <v>607</v>
      </c>
      <c r="J320" s="82">
        <v>833</v>
      </c>
      <c r="K320" s="115">
        <v>213</v>
      </c>
      <c r="L320" s="81">
        <v>618</v>
      </c>
      <c r="M320" s="82">
        <v>831</v>
      </c>
      <c r="N320" s="115">
        <v>245</v>
      </c>
      <c r="O320" s="81">
        <v>610</v>
      </c>
      <c r="P320" s="82">
        <v>855</v>
      </c>
      <c r="Q320" s="115">
        <v>212</v>
      </c>
      <c r="R320" s="81">
        <v>569</v>
      </c>
      <c r="S320" s="82">
        <v>781</v>
      </c>
      <c r="T320" s="115">
        <v>216</v>
      </c>
      <c r="U320" s="81">
        <v>567</v>
      </c>
      <c r="V320" s="82">
        <v>783</v>
      </c>
      <c r="W320" s="115">
        <v>-10</v>
      </c>
      <c r="X320" s="81">
        <v>-40</v>
      </c>
      <c r="Y320" s="82">
        <v>-50</v>
      </c>
      <c r="Z320" s="115">
        <v>3</v>
      </c>
      <c r="AA320" s="81">
        <v>-51</v>
      </c>
      <c r="AB320" s="82">
        <v>-48</v>
      </c>
      <c r="AC320" s="115">
        <v>4</v>
      </c>
      <c r="AD320" s="81">
        <v>-2</v>
      </c>
      <c r="AE320" s="82">
        <v>2</v>
      </c>
      <c r="AG320" s="82">
        <f>AE320</f>
        <v>2</v>
      </c>
    </row>
    <row r="321" spans="1:33" x14ac:dyDescent="0.25">
      <c r="A321" s="44">
        <v>30</v>
      </c>
      <c r="B321" s="13" t="s">
        <v>24</v>
      </c>
      <c r="C321" s="62" t="s">
        <v>457</v>
      </c>
      <c r="D321" s="63" t="str">
        <f t="shared" si="18"/>
        <v>3008124</v>
      </c>
      <c r="E321" s="28">
        <f>E319+1</f>
        <v>295</v>
      </c>
      <c r="F321" s="28">
        <v>272</v>
      </c>
      <c r="G321" s="160" t="s">
        <v>458</v>
      </c>
      <c r="H321" s="83">
        <v>44</v>
      </c>
      <c r="I321" s="83">
        <v>69</v>
      </c>
      <c r="J321" s="83">
        <v>113</v>
      </c>
      <c r="K321" s="83">
        <v>44</v>
      </c>
      <c r="L321" s="83">
        <v>80</v>
      </c>
      <c r="M321" s="83">
        <v>124</v>
      </c>
      <c r="N321" s="83">
        <v>57</v>
      </c>
      <c r="O321" s="83">
        <v>79</v>
      </c>
      <c r="P321" s="83">
        <v>136</v>
      </c>
      <c r="Q321" s="83">
        <v>33</v>
      </c>
      <c r="R321" s="83">
        <v>64</v>
      </c>
      <c r="S321" s="83">
        <v>97</v>
      </c>
      <c r="T321" s="83">
        <v>34</v>
      </c>
      <c r="U321" s="83">
        <v>67</v>
      </c>
      <c r="V321" s="83">
        <v>101</v>
      </c>
      <c r="W321" s="83">
        <v>-10</v>
      </c>
      <c r="X321" s="83">
        <v>-2</v>
      </c>
      <c r="Y321" s="83">
        <v>-12</v>
      </c>
      <c r="Z321" s="83">
        <v>-10</v>
      </c>
      <c r="AA321" s="83">
        <v>-13</v>
      </c>
      <c r="AB321" s="83">
        <v>-23</v>
      </c>
      <c r="AC321" s="83">
        <v>1</v>
      </c>
      <c r="AD321" s="83">
        <v>3</v>
      </c>
      <c r="AE321" s="83">
        <v>4</v>
      </c>
      <c r="AG321" s="83">
        <f>AE321</f>
        <v>4</v>
      </c>
    </row>
    <row r="322" spans="1:33" x14ac:dyDescent="0.25">
      <c r="A322" s="47">
        <v>30</v>
      </c>
      <c r="B322" s="16" t="s">
        <v>24</v>
      </c>
      <c r="C322" s="31" t="s">
        <v>459</v>
      </c>
      <c r="D322" s="32" t="str">
        <f t="shared" si="18"/>
        <v>3008125</v>
      </c>
      <c r="E322" s="15">
        <f t="shared" ref="E322:E330" si="20">E321+1</f>
        <v>296</v>
      </c>
      <c r="F322" s="15">
        <v>273</v>
      </c>
      <c r="G322" s="143" t="s">
        <v>460</v>
      </c>
      <c r="H322" s="83">
        <v>36</v>
      </c>
      <c r="I322" s="83">
        <v>96</v>
      </c>
      <c r="J322" s="83">
        <v>132</v>
      </c>
      <c r="K322" s="83">
        <v>34</v>
      </c>
      <c r="L322" s="83">
        <v>130</v>
      </c>
      <c r="M322" s="83">
        <v>164</v>
      </c>
      <c r="N322" s="83">
        <v>42</v>
      </c>
      <c r="O322" s="83">
        <v>118</v>
      </c>
      <c r="P322" s="83">
        <v>160</v>
      </c>
      <c r="Q322" s="83">
        <v>35</v>
      </c>
      <c r="R322" s="83">
        <v>108</v>
      </c>
      <c r="S322" s="83">
        <v>143</v>
      </c>
      <c r="T322" s="83">
        <v>34</v>
      </c>
      <c r="U322" s="83">
        <v>106</v>
      </c>
      <c r="V322" s="83">
        <v>140</v>
      </c>
      <c r="W322" s="83">
        <v>-2</v>
      </c>
      <c r="X322" s="83">
        <v>10</v>
      </c>
      <c r="Y322" s="83">
        <v>8</v>
      </c>
      <c r="Z322" s="83">
        <v>0</v>
      </c>
      <c r="AA322" s="83">
        <v>-24</v>
      </c>
      <c r="AB322" s="83">
        <v>-24</v>
      </c>
      <c r="AC322" s="83">
        <v>-1</v>
      </c>
      <c r="AD322" s="83">
        <v>-2</v>
      </c>
      <c r="AE322" s="83">
        <v>-3</v>
      </c>
      <c r="AG322" s="83">
        <f>AE322</f>
        <v>-3</v>
      </c>
    </row>
    <row r="323" spans="1:33" x14ac:dyDescent="0.25">
      <c r="A323" s="47">
        <v>30</v>
      </c>
      <c r="B323" s="16" t="s">
        <v>24</v>
      </c>
      <c r="C323" s="31" t="s">
        <v>461</v>
      </c>
      <c r="D323" s="32" t="str">
        <f t="shared" si="18"/>
        <v>3008126</v>
      </c>
      <c r="E323" s="15">
        <f t="shared" si="20"/>
        <v>297</v>
      </c>
      <c r="F323" s="15">
        <v>274</v>
      </c>
      <c r="G323" s="143" t="s">
        <v>462</v>
      </c>
      <c r="H323" s="83">
        <v>39</v>
      </c>
      <c r="I323" s="83">
        <v>108</v>
      </c>
      <c r="J323" s="83">
        <v>147</v>
      </c>
      <c r="K323" s="83">
        <v>32</v>
      </c>
      <c r="L323" s="83">
        <v>119</v>
      </c>
      <c r="M323" s="83">
        <v>151</v>
      </c>
      <c r="N323" s="83">
        <v>39</v>
      </c>
      <c r="O323" s="83">
        <v>116</v>
      </c>
      <c r="P323" s="83">
        <v>155</v>
      </c>
      <c r="Q323" s="83">
        <v>39</v>
      </c>
      <c r="R323" s="83">
        <v>135</v>
      </c>
      <c r="S323" s="83">
        <v>174</v>
      </c>
      <c r="T323" s="83">
        <v>39</v>
      </c>
      <c r="U323" s="83">
        <v>133</v>
      </c>
      <c r="V323" s="83">
        <v>172</v>
      </c>
      <c r="W323" s="83">
        <v>0</v>
      </c>
      <c r="X323" s="83">
        <v>25</v>
      </c>
      <c r="Y323" s="83">
        <v>25</v>
      </c>
      <c r="Z323" s="83">
        <v>7</v>
      </c>
      <c r="AA323" s="83">
        <v>14</v>
      </c>
      <c r="AB323" s="83">
        <v>21</v>
      </c>
      <c r="AC323" s="83">
        <v>0</v>
      </c>
      <c r="AD323" s="83">
        <v>-2</v>
      </c>
      <c r="AE323" s="83">
        <v>-2</v>
      </c>
      <c r="AG323" s="83">
        <f>AE323</f>
        <v>-2</v>
      </c>
    </row>
    <row r="324" spans="1:33" x14ac:dyDescent="0.25">
      <c r="A324" s="47">
        <v>30</v>
      </c>
      <c r="B324" s="16" t="s">
        <v>24</v>
      </c>
      <c r="C324" s="31" t="s">
        <v>463</v>
      </c>
      <c r="D324" s="32" t="str">
        <f t="shared" si="18"/>
        <v>3008127</v>
      </c>
      <c r="E324" s="15">
        <f t="shared" si="20"/>
        <v>298</v>
      </c>
      <c r="F324" s="15">
        <v>275</v>
      </c>
      <c r="G324" s="143" t="s">
        <v>464</v>
      </c>
      <c r="H324" s="83">
        <v>17</v>
      </c>
      <c r="I324" s="83">
        <v>41</v>
      </c>
      <c r="J324" s="83">
        <v>58</v>
      </c>
      <c r="K324" s="83">
        <v>16</v>
      </c>
      <c r="L324" s="83">
        <v>41</v>
      </c>
      <c r="M324" s="83">
        <v>57</v>
      </c>
      <c r="N324" s="83">
        <v>16</v>
      </c>
      <c r="O324" s="83">
        <v>40</v>
      </c>
      <c r="P324" s="83">
        <v>56</v>
      </c>
      <c r="Q324" s="83">
        <v>17</v>
      </c>
      <c r="R324" s="83">
        <v>44</v>
      </c>
      <c r="S324" s="83">
        <v>61</v>
      </c>
      <c r="T324" s="83">
        <v>19</v>
      </c>
      <c r="U324" s="83">
        <v>40</v>
      </c>
      <c r="V324" s="83">
        <v>59</v>
      </c>
      <c r="W324" s="83">
        <v>2</v>
      </c>
      <c r="X324" s="83">
        <v>-1</v>
      </c>
      <c r="Y324" s="83">
        <v>1</v>
      </c>
      <c r="Z324" s="83">
        <v>3</v>
      </c>
      <c r="AA324" s="83">
        <v>-1</v>
      </c>
      <c r="AB324" s="83">
        <v>2</v>
      </c>
      <c r="AC324" s="83">
        <v>2</v>
      </c>
      <c r="AD324" s="83">
        <v>-4</v>
      </c>
      <c r="AE324" s="83">
        <v>-2</v>
      </c>
      <c r="AG324" s="83">
        <f>AE324</f>
        <v>-2</v>
      </c>
    </row>
    <row r="325" spans="1:33" x14ac:dyDescent="0.25">
      <c r="A325" s="47">
        <v>30</v>
      </c>
      <c r="B325" s="16" t="s">
        <v>24</v>
      </c>
      <c r="C325" s="31" t="s">
        <v>465</v>
      </c>
      <c r="D325" s="32" t="str">
        <f t="shared" si="18"/>
        <v>3008128</v>
      </c>
      <c r="E325" s="15">
        <f t="shared" si="20"/>
        <v>299</v>
      </c>
      <c r="F325" s="15">
        <v>276</v>
      </c>
      <c r="G325" s="143" t="s">
        <v>466</v>
      </c>
      <c r="H325" s="83" t="s">
        <v>722</v>
      </c>
      <c r="I325" s="83" t="s">
        <v>722</v>
      </c>
      <c r="J325" s="83">
        <v>0</v>
      </c>
      <c r="K325" s="83" t="s">
        <v>722</v>
      </c>
      <c r="L325" s="83" t="s">
        <v>722</v>
      </c>
      <c r="M325" s="83">
        <v>0</v>
      </c>
      <c r="N325" s="83" t="s">
        <v>722</v>
      </c>
      <c r="O325" s="83" t="s">
        <v>722</v>
      </c>
      <c r="P325" s="83">
        <v>0</v>
      </c>
      <c r="Q325" s="83" t="s">
        <v>722</v>
      </c>
      <c r="R325" s="83" t="s">
        <v>722</v>
      </c>
      <c r="S325" s="83">
        <v>0</v>
      </c>
      <c r="T325" s="83" t="s">
        <v>722</v>
      </c>
      <c r="U325" s="83" t="s">
        <v>722</v>
      </c>
      <c r="V325" s="83">
        <v>0</v>
      </c>
      <c r="W325" s="83" t="s">
        <v>723</v>
      </c>
      <c r="X325" s="83" t="s">
        <v>723</v>
      </c>
      <c r="Y325" s="83">
        <v>0</v>
      </c>
      <c r="Z325" s="83" t="s">
        <v>723</v>
      </c>
      <c r="AA325" s="83" t="s">
        <v>723</v>
      </c>
      <c r="AB325" s="83">
        <v>0</v>
      </c>
      <c r="AC325" s="83" t="s">
        <v>723</v>
      </c>
      <c r="AD325" s="83" t="s">
        <v>723</v>
      </c>
      <c r="AE325" s="83">
        <v>0</v>
      </c>
      <c r="AG325" s="83">
        <f>AE325</f>
        <v>0</v>
      </c>
    </row>
    <row r="326" spans="1:33" x14ac:dyDescent="0.25">
      <c r="A326" s="47">
        <v>30</v>
      </c>
      <c r="B326" s="16" t="s">
        <v>24</v>
      </c>
      <c r="C326" s="31" t="s">
        <v>467</v>
      </c>
      <c r="D326" s="32" t="str">
        <f t="shared" si="18"/>
        <v>3008129</v>
      </c>
      <c r="E326" s="15">
        <f t="shared" si="20"/>
        <v>300</v>
      </c>
      <c r="F326" s="15">
        <v>277</v>
      </c>
      <c r="G326" s="143" t="s">
        <v>468</v>
      </c>
      <c r="H326" s="83">
        <v>17</v>
      </c>
      <c r="I326" s="83">
        <v>77</v>
      </c>
      <c r="J326" s="83">
        <v>94</v>
      </c>
      <c r="K326" s="83">
        <v>17</v>
      </c>
      <c r="L326" s="83">
        <v>32</v>
      </c>
      <c r="M326" s="83">
        <v>49</v>
      </c>
      <c r="N326" s="83">
        <v>20</v>
      </c>
      <c r="O326" s="83">
        <v>31</v>
      </c>
      <c r="P326" s="83">
        <v>51</v>
      </c>
      <c r="Q326" s="83">
        <v>20</v>
      </c>
      <c r="R326" s="83">
        <v>32</v>
      </c>
      <c r="S326" s="83">
        <v>52</v>
      </c>
      <c r="T326" s="83">
        <v>20</v>
      </c>
      <c r="U326" s="83">
        <v>30</v>
      </c>
      <c r="V326" s="83">
        <v>50</v>
      </c>
      <c r="W326" s="83">
        <v>3</v>
      </c>
      <c r="X326" s="83">
        <v>-47</v>
      </c>
      <c r="Y326" s="83">
        <v>-44</v>
      </c>
      <c r="Z326" s="83">
        <v>3</v>
      </c>
      <c r="AA326" s="83">
        <v>-2</v>
      </c>
      <c r="AB326" s="83">
        <v>1</v>
      </c>
      <c r="AC326" s="83">
        <v>0</v>
      </c>
      <c r="AD326" s="83">
        <v>-2</v>
      </c>
      <c r="AE326" s="83">
        <v>-2</v>
      </c>
      <c r="AG326" s="83">
        <f>AE326</f>
        <v>-2</v>
      </c>
    </row>
    <row r="327" spans="1:33" x14ac:dyDescent="0.25">
      <c r="A327" s="47">
        <v>30</v>
      </c>
      <c r="B327" s="16" t="s">
        <v>24</v>
      </c>
      <c r="C327" s="31" t="s">
        <v>469</v>
      </c>
      <c r="D327" s="32" t="str">
        <f t="shared" si="18"/>
        <v>3008130</v>
      </c>
      <c r="E327" s="15">
        <f t="shared" si="20"/>
        <v>301</v>
      </c>
      <c r="F327" s="15">
        <v>278</v>
      </c>
      <c r="G327" s="143" t="s">
        <v>470</v>
      </c>
      <c r="H327" s="83">
        <v>22</v>
      </c>
      <c r="I327" s="83">
        <v>121</v>
      </c>
      <c r="J327" s="83">
        <v>143</v>
      </c>
      <c r="K327" s="83">
        <v>19</v>
      </c>
      <c r="L327" s="83">
        <v>119</v>
      </c>
      <c r="M327" s="83">
        <v>138</v>
      </c>
      <c r="N327" s="83">
        <v>19</v>
      </c>
      <c r="O327" s="83">
        <v>119</v>
      </c>
      <c r="P327" s="83">
        <v>138</v>
      </c>
      <c r="Q327" s="83">
        <v>18</v>
      </c>
      <c r="R327" s="83">
        <v>71</v>
      </c>
      <c r="S327" s="83">
        <v>89</v>
      </c>
      <c r="T327" s="83">
        <v>20</v>
      </c>
      <c r="U327" s="83">
        <v>70</v>
      </c>
      <c r="V327" s="83">
        <v>90</v>
      </c>
      <c r="W327" s="83">
        <v>-2</v>
      </c>
      <c r="X327" s="83">
        <v>-51</v>
      </c>
      <c r="Y327" s="83">
        <v>-53</v>
      </c>
      <c r="Z327" s="83">
        <v>1</v>
      </c>
      <c r="AA327" s="83">
        <v>-49</v>
      </c>
      <c r="AB327" s="83">
        <v>-48</v>
      </c>
      <c r="AC327" s="83">
        <v>2</v>
      </c>
      <c r="AD327" s="83">
        <v>-1</v>
      </c>
      <c r="AE327" s="83">
        <v>1</v>
      </c>
      <c r="AG327" s="83">
        <f>AE327</f>
        <v>1</v>
      </c>
    </row>
    <row r="328" spans="1:33" x14ac:dyDescent="0.25">
      <c r="A328" s="47">
        <v>30</v>
      </c>
      <c r="B328" s="16" t="s">
        <v>24</v>
      </c>
      <c r="C328" s="31" t="s">
        <v>471</v>
      </c>
      <c r="D328" s="32" t="str">
        <f t="shared" si="18"/>
        <v>3008131</v>
      </c>
      <c r="E328" s="15">
        <f t="shared" si="20"/>
        <v>302</v>
      </c>
      <c r="F328" s="15">
        <v>279</v>
      </c>
      <c r="G328" s="143" t="s">
        <v>472</v>
      </c>
      <c r="H328" s="83">
        <v>19</v>
      </c>
      <c r="I328" s="83">
        <v>42</v>
      </c>
      <c r="J328" s="83">
        <v>61</v>
      </c>
      <c r="K328" s="83">
        <v>20</v>
      </c>
      <c r="L328" s="83">
        <v>41</v>
      </c>
      <c r="M328" s="83">
        <v>61</v>
      </c>
      <c r="N328" s="83">
        <v>20</v>
      </c>
      <c r="O328" s="83">
        <v>40</v>
      </c>
      <c r="P328" s="83">
        <v>60</v>
      </c>
      <c r="Q328" s="83">
        <v>19</v>
      </c>
      <c r="R328" s="83">
        <v>36</v>
      </c>
      <c r="S328" s="83">
        <v>55</v>
      </c>
      <c r="T328" s="83">
        <v>19</v>
      </c>
      <c r="U328" s="83">
        <v>42</v>
      </c>
      <c r="V328" s="83">
        <v>61</v>
      </c>
      <c r="W328" s="83">
        <v>0</v>
      </c>
      <c r="X328" s="83">
        <v>0</v>
      </c>
      <c r="Y328" s="83">
        <v>0</v>
      </c>
      <c r="Z328" s="83">
        <v>-1</v>
      </c>
      <c r="AA328" s="83">
        <v>1</v>
      </c>
      <c r="AB328" s="83">
        <v>0</v>
      </c>
      <c r="AC328" s="83">
        <v>0</v>
      </c>
      <c r="AD328" s="83">
        <v>6</v>
      </c>
      <c r="AE328" s="83">
        <v>6</v>
      </c>
      <c r="AG328" s="83">
        <f>AE328</f>
        <v>6</v>
      </c>
    </row>
    <row r="329" spans="1:33" x14ac:dyDescent="0.25">
      <c r="A329" s="47">
        <v>30</v>
      </c>
      <c r="B329" s="16" t="s">
        <v>24</v>
      </c>
      <c r="C329" s="31" t="s">
        <v>473</v>
      </c>
      <c r="D329" s="32" t="str">
        <f t="shared" si="18"/>
        <v>3008132</v>
      </c>
      <c r="E329" s="15">
        <f t="shared" si="20"/>
        <v>303</v>
      </c>
      <c r="F329" s="15">
        <v>280</v>
      </c>
      <c r="G329" s="143" t="s">
        <v>474</v>
      </c>
      <c r="H329" s="83">
        <v>16</v>
      </c>
      <c r="I329" s="83">
        <v>36</v>
      </c>
      <c r="J329" s="83">
        <v>52</v>
      </c>
      <c r="K329" s="83">
        <v>15</v>
      </c>
      <c r="L329" s="83">
        <v>36</v>
      </c>
      <c r="M329" s="83">
        <v>51</v>
      </c>
      <c r="N329" s="83">
        <v>16</v>
      </c>
      <c r="O329" s="83">
        <v>47</v>
      </c>
      <c r="P329" s="83">
        <v>63</v>
      </c>
      <c r="Q329" s="83">
        <v>16</v>
      </c>
      <c r="R329" s="83">
        <v>59</v>
      </c>
      <c r="S329" s="83">
        <v>75</v>
      </c>
      <c r="T329" s="83">
        <v>16</v>
      </c>
      <c r="U329" s="83">
        <v>59</v>
      </c>
      <c r="V329" s="83">
        <v>75</v>
      </c>
      <c r="W329" s="83">
        <v>0</v>
      </c>
      <c r="X329" s="83">
        <v>23</v>
      </c>
      <c r="Y329" s="83">
        <v>23</v>
      </c>
      <c r="Z329" s="83">
        <v>1</v>
      </c>
      <c r="AA329" s="83">
        <v>23</v>
      </c>
      <c r="AB329" s="83">
        <v>24</v>
      </c>
      <c r="AC329" s="83">
        <v>0</v>
      </c>
      <c r="AD329" s="83">
        <v>0</v>
      </c>
      <c r="AE329" s="83">
        <v>0</v>
      </c>
      <c r="AG329" s="83">
        <f>AE329</f>
        <v>0</v>
      </c>
    </row>
    <row r="330" spans="1:33" ht="15.75" thickBot="1" x14ac:dyDescent="0.3">
      <c r="A330" s="50">
        <v>30</v>
      </c>
      <c r="B330" s="16" t="s">
        <v>24</v>
      </c>
      <c r="C330" s="64" t="s">
        <v>475</v>
      </c>
      <c r="D330" s="65" t="str">
        <f t="shared" si="18"/>
        <v>3008133</v>
      </c>
      <c r="E330" s="15">
        <f t="shared" si="20"/>
        <v>304</v>
      </c>
      <c r="F330" s="18">
        <v>281</v>
      </c>
      <c r="G330" s="161" t="s">
        <v>476</v>
      </c>
      <c r="H330" s="83">
        <v>16</v>
      </c>
      <c r="I330" s="83">
        <v>17</v>
      </c>
      <c r="J330" s="83">
        <v>33</v>
      </c>
      <c r="K330" s="83">
        <v>16</v>
      </c>
      <c r="L330" s="83">
        <v>20</v>
      </c>
      <c r="M330" s="83">
        <v>36</v>
      </c>
      <c r="N330" s="83">
        <v>16</v>
      </c>
      <c r="O330" s="83">
        <v>20</v>
      </c>
      <c r="P330" s="83">
        <v>36</v>
      </c>
      <c r="Q330" s="83">
        <v>15</v>
      </c>
      <c r="R330" s="83">
        <v>20</v>
      </c>
      <c r="S330" s="83">
        <v>35</v>
      </c>
      <c r="T330" s="83">
        <v>15</v>
      </c>
      <c r="U330" s="83">
        <v>20</v>
      </c>
      <c r="V330" s="83">
        <v>35</v>
      </c>
      <c r="W330" s="83">
        <v>-1</v>
      </c>
      <c r="X330" s="83">
        <v>3</v>
      </c>
      <c r="Y330" s="83">
        <v>2</v>
      </c>
      <c r="Z330" s="83">
        <v>-1</v>
      </c>
      <c r="AA330" s="83">
        <v>0</v>
      </c>
      <c r="AB330" s="83">
        <v>-1</v>
      </c>
      <c r="AC330" s="83">
        <v>0</v>
      </c>
      <c r="AD330" s="83">
        <v>0</v>
      </c>
      <c r="AE330" s="83">
        <v>0</v>
      </c>
      <c r="AG330" s="83">
        <f>AE330</f>
        <v>0</v>
      </c>
    </row>
    <row r="331" spans="1:33" ht="15.75" thickBot="1" x14ac:dyDescent="0.3">
      <c r="A331" s="8"/>
      <c r="B331" s="43"/>
      <c r="C331" s="43"/>
      <c r="D331" s="11" t="str">
        <f t="shared" si="18"/>
        <v/>
      </c>
      <c r="E331" s="59"/>
      <c r="F331" s="157"/>
      <c r="G331" s="61" t="s">
        <v>477</v>
      </c>
      <c r="H331" s="115">
        <v>342</v>
      </c>
      <c r="I331" s="81">
        <v>616</v>
      </c>
      <c r="J331" s="82">
        <v>958</v>
      </c>
      <c r="K331" s="115">
        <v>342</v>
      </c>
      <c r="L331" s="81">
        <v>611</v>
      </c>
      <c r="M331" s="82">
        <v>953</v>
      </c>
      <c r="N331" s="115">
        <v>417</v>
      </c>
      <c r="O331" s="81">
        <v>663</v>
      </c>
      <c r="P331" s="82">
        <v>1080</v>
      </c>
      <c r="Q331" s="115">
        <v>376</v>
      </c>
      <c r="R331" s="81">
        <v>855</v>
      </c>
      <c r="S331" s="82">
        <v>1231</v>
      </c>
      <c r="T331" s="115">
        <v>376</v>
      </c>
      <c r="U331" s="81">
        <v>866</v>
      </c>
      <c r="V331" s="82">
        <v>1242</v>
      </c>
      <c r="W331" s="115">
        <v>-9</v>
      </c>
      <c r="X331" s="81">
        <v>167</v>
      </c>
      <c r="Y331" s="82">
        <v>158</v>
      </c>
      <c r="Z331" s="115">
        <v>10</v>
      </c>
      <c r="AA331" s="81">
        <v>236</v>
      </c>
      <c r="AB331" s="82">
        <v>246</v>
      </c>
      <c r="AC331" s="115">
        <v>0</v>
      </c>
      <c r="AD331" s="81">
        <v>9</v>
      </c>
      <c r="AE331" s="82">
        <v>9</v>
      </c>
      <c r="AG331" s="82">
        <f>AE331</f>
        <v>9</v>
      </c>
    </row>
    <row r="332" spans="1:33" x14ac:dyDescent="0.25">
      <c r="A332" s="44">
        <v>30</v>
      </c>
      <c r="B332" s="13" t="s">
        <v>60</v>
      </c>
      <c r="C332" s="62" t="s">
        <v>478</v>
      </c>
      <c r="D332" s="63" t="str">
        <f t="shared" si="18"/>
        <v>3009134</v>
      </c>
      <c r="E332" s="28">
        <f>E330+1</f>
        <v>305</v>
      </c>
      <c r="F332" s="28">
        <v>282</v>
      </c>
      <c r="G332" s="160" t="s">
        <v>479</v>
      </c>
      <c r="H332" s="83">
        <v>60</v>
      </c>
      <c r="I332" s="83">
        <v>80</v>
      </c>
      <c r="J332" s="83">
        <v>140</v>
      </c>
      <c r="K332" s="83">
        <v>60</v>
      </c>
      <c r="L332" s="83">
        <v>67</v>
      </c>
      <c r="M332" s="83">
        <v>127</v>
      </c>
      <c r="N332" s="83">
        <v>68</v>
      </c>
      <c r="O332" s="83">
        <v>74</v>
      </c>
      <c r="P332" s="83">
        <v>142</v>
      </c>
      <c r="Q332" s="83">
        <v>58</v>
      </c>
      <c r="R332" s="83">
        <v>177</v>
      </c>
      <c r="S332" s="83">
        <v>235</v>
      </c>
      <c r="T332" s="83">
        <v>58</v>
      </c>
      <c r="U332" s="83">
        <v>179</v>
      </c>
      <c r="V332" s="83">
        <v>237</v>
      </c>
      <c r="W332" s="83">
        <v>-2</v>
      </c>
      <c r="X332" s="83">
        <v>99</v>
      </c>
      <c r="Y332" s="83">
        <v>97</v>
      </c>
      <c r="Z332" s="83">
        <v>-2</v>
      </c>
      <c r="AA332" s="83">
        <v>112</v>
      </c>
      <c r="AB332" s="83">
        <v>110</v>
      </c>
      <c r="AC332" s="83">
        <v>0</v>
      </c>
      <c r="AD332" s="83">
        <v>2</v>
      </c>
      <c r="AE332" s="83">
        <v>2</v>
      </c>
      <c r="AG332" s="83">
        <f>AE332</f>
        <v>2</v>
      </c>
    </row>
    <row r="333" spans="1:33" x14ac:dyDescent="0.25">
      <c r="A333" s="47">
        <v>30</v>
      </c>
      <c r="B333" s="16" t="s">
        <v>60</v>
      </c>
      <c r="C333" s="31" t="s">
        <v>480</v>
      </c>
      <c r="D333" s="32" t="str">
        <f t="shared" si="18"/>
        <v>3009135</v>
      </c>
      <c r="E333" s="15">
        <f t="shared" ref="E333:E349" si="21">E332+1</f>
        <v>306</v>
      </c>
      <c r="F333" s="15">
        <v>283</v>
      </c>
      <c r="G333" s="143" t="s">
        <v>481</v>
      </c>
      <c r="H333" s="83" t="s">
        <v>722</v>
      </c>
      <c r="I333" s="83" t="s">
        <v>722</v>
      </c>
      <c r="J333" s="83">
        <v>0</v>
      </c>
      <c r="K333" s="83">
        <v>11</v>
      </c>
      <c r="L333" s="83">
        <v>56</v>
      </c>
      <c r="M333" s="83">
        <v>67</v>
      </c>
      <c r="N333" s="83">
        <v>11</v>
      </c>
      <c r="O333" s="83">
        <v>56</v>
      </c>
      <c r="P333" s="83">
        <v>67</v>
      </c>
      <c r="Q333" s="83">
        <v>11</v>
      </c>
      <c r="R333" s="83">
        <v>26</v>
      </c>
      <c r="S333" s="83">
        <v>37</v>
      </c>
      <c r="T333" s="83">
        <v>11</v>
      </c>
      <c r="U333" s="83">
        <v>26</v>
      </c>
      <c r="V333" s="83">
        <v>37</v>
      </c>
      <c r="W333" s="83">
        <v>0</v>
      </c>
      <c r="X333" s="83">
        <v>-30</v>
      </c>
      <c r="Y333" s="83">
        <v>-30</v>
      </c>
      <c r="Z333" s="83">
        <v>0</v>
      </c>
      <c r="AA333" s="83">
        <v>0</v>
      </c>
      <c r="AB333" s="83">
        <v>0</v>
      </c>
      <c r="AC333" s="83">
        <v>0</v>
      </c>
      <c r="AD333" s="83">
        <v>0</v>
      </c>
      <c r="AE333" s="83">
        <v>0</v>
      </c>
      <c r="AG333" s="83">
        <f>AE333</f>
        <v>0</v>
      </c>
    </row>
    <row r="334" spans="1:33" x14ac:dyDescent="0.25">
      <c r="A334" s="47">
        <v>30</v>
      </c>
      <c r="B334" s="16" t="s">
        <v>60</v>
      </c>
      <c r="C334" s="31" t="s">
        <v>482</v>
      </c>
      <c r="D334" s="32" t="str">
        <f t="shared" si="18"/>
        <v>3009136</v>
      </c>
      <c r="E334" s="15">
        <f t="shared" si="21"/>
        <v>307</v>
      </c>
      <c r="F334" s="15">
        <v>284</v>
      </c>
      <c r="G334" s="143" t="s">
        <v>483</v>
      </c>
      <c r="H334" s="83">
        <v>30</v>
      </c>
      <c r="I334" s="83">
        <v>47</v>
      </c>
      <c r="J334" s="83">
        <v>77</v>
      </c>
      <c r="K334" s="83">
        <v>36</v>
      </c>
      <c r="L334" s="83">
        <v>41</v>
      </c>
      <c r="M334" s="83">
        <v>77</v>
      </c>
      <c r="N334" s="83">
        <v>41</v>
      </c>
      <c r="O334" s="83">
        <v>71</v>
      </c>
      <c r="P334" s="83">
        <v>112</v>
      </c>
      <c r="Q334" s="83">
        <v>41</v>
      </c>
      <c r="R334" s="83">
        <v>71</v>
      </c>
      <c r="S334" s="83">
        <v>112</v>
      </c>
      <c r="T334" s="83">
        <v>41</v>
      </c>
      <c r="U334" s="83">
        <v>71</v>
      </c>
      <c r="V334" s="83">
        <v>112</v>
      </c>
      <c r="W334" s="83">
        <v>11</v>
      </c>
      <c r="X334" s="83">
        <v>24</v>
      </c>
      <c r="Y334" s="83">
        <v>35</v>
      </c>
      <c r="Z334" s="83">
        <v>5</v>
      </c>
      <c r="AA334" s="83">
        <v>30</v>
      </c>
      <c r="AB334" s="83">
        <v>35</v>
      </c>
      <c r="AC334" s="83">
        <v>0</v>
      </c>
      <c r="AD334" s="83">
        <v>0</v>
      </c>
      <c r="AE334" s="83">
        <v>0</v>
      </c>
      <c r="AG334" s="83">
        <f>AE334</f>
        <v>0</v>
      </c>
    </row>
    <row r="335" spans="1:33" x14ac:dyDescent="0.25">
      <c r="A335" s="47">
        <v>30</v>
      </c>
      <c r="B335" s="16" t="s">
        <v>60</v>
      </c>
      <c r="C335" s="31" t="s">
        <v>484</v>
      </c>
      <c r="D335" s="32" t="str">
        <f t="shared" si="18"/>
        <v>3009137</v>
      </c>
      <c r="E335" s="15">
        <f t="shared" si="21"/>
        <v>308</v>
      </c>
      <c r="F335" s="15">
        <v>285</v>
      </c>
      <c r="G335" s="143" t="s">
        <v>743</v>
      </c>
      <c r="H335" s="83">
        <v>14</v>
      </c>
      <c r="I335" s="83">
        <v>28</v>
      </c>
      <c r="J335" s="83">
        <v>42</v>
      </c>
      <c r="K335" s="83">
        <v>14</v>
      </c>
      <c r="L335" s="83">
        <v>31</v>
      </c>
      <c r="M335" s="83">
        <v>45</v>
      </c>
      <c r="N335" s="83">
        <v>22</v>
      </c>
      <c r="O335" s="83">
        <v>32</v>
      </c>
      <c r="P335" s="83">
        <v>54</v>
      </c>
      <c r="Q335" s="83">
        <v>13</v>
      </c>
      <c r="R335" s="83">
        <v>32</v>
      </c>
      <c r="S335" s="83">
        <v>45</v>
      </c>
      <c r="T335" s="83">
        <v>13</v>
      </c>
      <c r="U335" s="83">
        <v>31</v>
      </c>
      <c r="V335" s="83">
        <v>44</v>
      </c>
      <c r="W335" s="83">
        <v>-1</v>
      </c>
      <c r="X335" s="83">
        <v>3</v>
      </c>
      <c r="Y335" s="83">
        <v>2</v>
      </c>
      <c r="Z335" s="83">
        <v>-1</v>
      </c>
      <c r="AA335" s="83">
        <v>0</v>
      </c>
      <c r="AB335" s="83">
        <v>-1</v>
      </c>
      <c r="AC335" s="83">
        <v>0</v>
      </c>
      <c r="AD335" s="83">
        <v>-1</v>
      </c>
      <c r="AE335" s="83">
        <v>-1</v>
      </c>
      <c r="AG335" s="83">
        <f>AE335</f>
        <v>-1</v>
      </c>
    </row>
    <row r="336" spans="1:33" x14ac:dyDescent="0.25">
      <c r="A336" s="47">
        <v>30</v>
      </c>
      <c r="B336" s="16" t="s">
        <v>60</v>
      </c>
      <c r="C336" s="31" t="s">
        <v>486</v>
      </c>
      <c r="D336" s="32" t="str">
        <f t="shared" si="18"/>
        <v>3009138</v>
      </c>
      <c r="E336" s="15">
        <f t="shared" si="21"/>
        <v>309</v>
      </c>
      <c r="F336" s="15">
        <v>286</v>
      </c>
      <c r="G336" s="143" t="s">
        <v>487</v>
      </c>
      <c r="H336" s="83">
        <v>39</v>
      </c>
      <c r="I336" s="83">
        <v>98</v>
      </c>
      <c r="J336" s="83">
        <v>137</v>
      </c>
      <c r="K336" s="83">
        <v>37</v>
      </c>
      <c r="L336" s="83">
        <v>85</v>
      </c>
      <c r="M336" s="83">
        <v>122</v>
      </c>
      <c r="N336" s="83">
        <v>47</v>
      </c>
      <c r="O336" s="83">
        <v>89</v>
      </c>
      <c r="P336" s="83">
        <v>136</v>
      </c>
      <c r="Q336" s="83">
        <v>47</v>
      </c>
      <c r="R336" s="83">
        <v>101</v>
      </c>
      <c r="S336" s="83">
        <v>148</v>
      </c>
      <c r="T336" s="83">
        <v>47</v>
      </c>
      <c r="U336" s="83">
        <v>101</v>
      </c>
      <c r="V336" s="83">
        <v>148</v>
      </c>
      <c r="W336" s="83">
        <v>8</v>
      </c>
      <c r="X336" s="83">
        <v>3</v>
      </c>
      <c r="Y336" s="83">
        <v>11</v>
      </c>
      <c r="Z336" s="83">
        <v>10</v>
      </c>
      <c r="AA336" s="83">
        <v>16</v>
      </c>
      <c r="AB336" s="83">
        <v>26</v>
      </c>
      <c r="AC336" s="83">
        <v>0</v>
      </c>
      <c r="AD336" s="83">
        <v>0</v>
      </c>
      <c r="AE336" s="83">
        <v>0</v>
      </c>
      <c r="AG336" s="83">
        <f>AE336</f>
        <v>0</v>
      </c>
    </row>
    <row r="337" spans="1:33" x14ac:dyDescent="0.25">
      <c r="A337" s="47">
        <v>30</v>
      </c>
      <c r="B337" s="16" t="s">
        <v>60</v>
      </c>
      <c r="C337" s="31" t="s">
        <v>488</v>
      </c>
      <c r="D337" s="32" t="str">
        <f t="shared" si="18"/>
        <v>3009139</v>
      </c>
      <c r="E337" s="15">
        <f t="shared" si="21"/>
        <v>310</v>
      </c>
      <c r="F337" s="15">
        <v>287</v>
      </c>
      <c r="G337" s="143" t="s">
        <v>489</v>
      </c>
      <c r="H337" s="83">
        <v>14</v>
      </c>
      <c r="I337" s="83">
        <v>39</v>
      </c>
      <c r="J337" s="83">
        <v>53</v>
      </c>
      <c r="K337" s="83">
        <v>13</v>
      </c>
      <c r="L337" s="83">
        <v>19</v>
      </c>
      <c r="M337" s="83">
        <v>32</v>
      </c>
      <c r="N337" s="83">
        <v>13</v>
      </c>
      <c r="O337" s="83">
        <v>19</v>
      </c>
      <c r="P337" s="83">
        <v>32</v>
      </c>
      <c r="Q337" s="83">
        <v>10</v>
      </c>
      <c r="R337" s="83">
        <v>36</v>
      </c>
      <c r="S337" s="83">
        <v>46</v>
      </c>
      <c r="T337" s="83">
        <v>11</v>
      </c>
      <c r="U337" s="83">
        <v>39</v>
      </c>
      <c r="V337" s="83">
        <v>50</v>
      </c>
      <c r="W337" s="83">
        <v>-3</v>
      </c>
      <c r="X337" s="83">
        <v>0</v>
      </c>
      <c r="Y337" s="83">
        <v>-3</v>
      </c>
      <c r="Z337" s="83">
        <v>-2</v>
      </c>
      <c r="AA337" s="83">
        <v>20</v>
      </c>
      <c r="AB337" s="83">
        <v>18</v>
      </c>
      <c r="AC337" s="83">
        <v>1</v>
      </c>
      <c r="AD337" s="83">
        <v>3</v>
      </c>
      <c r="AE337" s="83">
        <v>4</v>
      </c>
      <c r="AG337" s="83">
        <f>AE337</f>
        <v>4</v>
      </c>
    </row>
    <row r="338" spans="1:33" x14ac:dyDescent="0.25">
      <c r="A338" s="47">
        <v>30</v>
      </c>
      <c r="B338" s="16" t="s">
        <v>60</v>
      </c>
      <c r="C338" s="31" t="s">
        <v>490</v>
      </c>
      <c r="D338" s="32" t="str">
        <f t="shared" si="18"/>
        <v>3009140</v>
      </c>
      <c r="E338" s="15">
        <f t="shared" si="21"/>
        <v>311</v>
      </c>
      <c r="F338" s="15">
        <v>288</v>
      </c>
      <c r="G338" s="143" t="s">
        <v>491</v>
      </c>
      <c r="H338" s="83">
        <v>14</v>
      </c>
      <c r="I338" s="83">
        <v>32</v>
      </c>
      <c r="J338" s="83">
        <v>46</v>
      </c>
      <c r="K338" s="83">
        <v>14</v>
      </c>
      <c r="L338" s="83">
        <v>30</v>
      </c>
      <c r="M338" s="83">
        <v>44</v>
      </c>
      <c r="N338" s="83">
        <v>22</v>
      </c>
      <c r="O338" s="83">
        <v>33</v>
      </c>
      <c r="P338" s="83">
        <v>55</v>
      </c>
      <c r="Q338" s="83">
        <v>14</v>
      </c>
      <c r="R338" s="83">
        <v>31</v>
      </c>
      <c r="S338" s="83">
        <v>45</v>
      </c>
      <c r="T338" s="83">
        <v>14</v>
      </c>
      <c r="U338" s="83">
        <v>33</v>
      </c>
      <c r="V338" s="83">
        <v>47</v>
      </c>
      <c r="W338" s="83">
        <v>0</v>
      </c>
      <c r="X338" s="83">
        <v>1</v>
      </c>
      <c r="Y338" s="83">
        <v>1</v>
      </c>
      <c r="Z338" s="83">
        <v>0</v>
      </c>
      <c r="AA338" s="83">
        <v>3</v>
      </c>
      <c r="AB338" s="83">
        <v>3</v>
      </c>
      <c r="AC338" s="83">
        <v>0</v>
      </c>
      <c r="AD338" s="83">
        <v>2</v>
      </c>
      <c r="AE338" s="83">
        <v>2</v>
      </c>
      <c r="AG338" s="83">
        <f>AE338</f>
        <v>2</v>
      </c>
    </row>
    <row r="339" spans="1:33" x14ac:dyDescent="0.25">
      <c r="A339" s="47">
        <v>30</v>
      </c>
      <c r="B339" s="16" t="s">
        <v>60</v>
      </c>
      <c r="C339" s="31" t="s">
        <v>492</v>
      </c>
      <c r="D339" s="32" t="str">
        <f t="shared" si="18"/>
        <v>3009141</v>
      </c>
      <c r="E339" s="15">
        <f t="shared" si="21"/>
        <v>312</v>
      </c>
      <c r="F339" s="15">
        <v>289</v>
      </c>
      <c r="G339" s="143" t="s">
        <v>493</v>
      </c>
      <c r="H339" s="83">
        <v>17</v>
      </c>
      <c r="I339" s="83">
        <v>27</v>
      </c>
      <c r="J339" s="83">
        <v>44</v>
      </c>
      <c r="K339" s="83">
        <v>16</v>
      </c>
      <c r="L339" s="83">
        <v>30</v>
      </c>
      <c r="M339" s="83">
        <v>46</v>
      </c>
      <c r="N339" s="83">
        <v>24</v>
      </c>
      <c r="O339" s="83">
        <v>30</v>
      </c>
      <c r="P339" s="83">
        <v>54</v>
      </c>
      <c r="Q339" s="83">
        <v>14</v>
      </c>
      <c r="R339" s="83">
        <v>34</v>
      </c>
      <c r="S339" s="83">
        <v>48</v>
      </c>
      <c r="T339" s="83">
        <v>13</v>
      </c>
      <c r="U339" s="83">
        <v>31</v>
      </c>
      <c r="V339" s="83">
        <v>44</v>
      </c>
      <c r="W339" s="83">
        <v>-4</v>
      </c>
      <c r="X339" s="83">
        <v>4</v>
      </c>
      <c r="Y339" s="83">
        <v>0</v>
      </c>
      <c r="Z339" s="83">
        <v>-3</v>
      </c>
      <c r="AA339" s="83">
        <v>1</v>
      </c>
      <c r="AB339" s="83">
        <v>-2</v>
      </c>
      <c r="AC339" s="83">
        <v>-1</v>
      </c>
      <c r="AD339" s="83">
        <v>-3</v>
      </c>
      <c r="AE339" s="83">
        <v>-4</v>
      </c>
      <c r="AG339" s="83">
        <f>AE339</f>
        <v>-4</v>
      </c>
    </row>
    <row r="340" spans="1:33" x14ac:dyDescent="0.25">
      <c r="A340" s="47">
        <v>30</v>
      </c>
      <c r="B340" s="16" t="s">
        <v>60</v>
      </c>
      <c r="C340" s="31" t="s">
        <v>494</v>
      </c>
      <c r="D340" s="32" t="str">
        <f t="shared" si="18"/>
        <v>3009142</v>
      </c>
      <c r="E340" s="15">
        <f t="shared" si="21"/>
        <v>313</v>
      </c>
      <c r="F340" s="15">
        <v>290</v>
      </c>
      <c r="G340" s="143" t="s">
        <v>495</v>
      </c>
      <c r="H340" s="83">
        <v>17</v>
      </c>
      <c r="I340" s="83">
        <v>49</v>
      </c>
      <c r="J340" s="83">
        <v>66</v>
      </c>
      <c r="K340" s="83">
        <v>15</v>
      </c>
      <c r="L340" s="83">
        <v>41</v>
      </c>
      <c r="M340" s="83">
        <v>56</v>
      </c>
      <c r="N340" s="83">
        <v>25</v>
      </c>
      <c r="O340" s="83">
        <v>43</v>
      </c>
      <c r="P340" s="83">
        <v>68</v>
      </c>
      <c r="Q340" s="83">
        <v>16</v>
      </c>
      <c r="R340" s="83">
        <v>51</v>
      </c>
      <c r="S340" s="83">
        <v>67</v>
      </c>
      <c r="T340" s="83">
        <v>16</v>
      </c>
      <c r="U340" s="83">
        <v>40</v>
      </c>
      <c r="V340" s="83">
        <v>56</v>
      </c>
      <c r="W340" s="83">
        <v>-1</v>
      </c>
      <c r="X340" s="83">
        <v>-9</v>
      </c>
      <c r="Y340" s="83">
        <v>-10</v>
      </c>
      <c r="Z340" s="83">
        <v>1</v>
      </c>
      <c r="AA340" s="83">
        <v>-1</v>
      </c>
      <c r="AB340" s="83">
        <v>0</v>
      </c>
      <c r="AC340" s="83">
        <v>0</v>
      </c>
      <c r="AD340" s="83">
        <v>-11</v>
      </c>
      <c r="AE340" s="83">
        <v>-11</v>
      </c>
      <c r="AG340" s="83">
        <f>AE340</f>
        <v>-11</v>
      </c>
    </row>
    <row r="341" spans="1:33" x14ac:dyDescent="0.25">
      <c r="A341" s="47">
        <v>30</v>
      </c>
      <c r="B341" s="16" t="s">
        <v>60</v>
      </c>
      <c r="C341" s="31" t="s">
        <v>496</v>
      </c>
      <c r="D341" s="32" t="str">
        <f t="shared" si="18"/>
        <v>3009143</v>
      </c>
      <c r="E341" s="15">
        <f t="shared" si="21"/>
        <v>314</v>
      </c>
      <c r="F341" s="15">
        <v>291</v>
      </c>
      <c r="G341" s="143" t="s">
        <v>497</v>
      </c>
      <c r="H341" s="83">
        <v>29</v>
      </c>
      <c r="I341" s="83">
        <v>44</v>
      </c>
      <c r="J341" s="83">
        <v>73</v>
      </c>
      <c r="K341" s="83">
        <v>28</v>
      </c>
      <c r="L341" s="83">
        <v>49</v>
      </c>
      <c r="M341" s="83">
        <v>77</v>
      </c>
      <c r="N341" s="83">
        <v>29</v>
      </c>
      <c r="O341" s="83">
        <v>49</v>
      </c>
      <c r="P341" s="83">
        <v>78</v>
      </c>
      <c r="Q341" s="83">
        <v>31</v>
      </c>
      <c r="R341" s="83">
        <v>59</v>
      </c>
      <c r="S341" s="83">
        <v>90</v>
      </c>
      <c r="T341" s="83">
        <v>29</v>
      </c>
      <c r="U341" s="83">
        <v>72</v>
      </c>
      <c r="V341" s="83">
        <v>101</v>
      </c>
      <c r="W341" s="83">
        <v>0</v>
      </c>
      <c r="X341" s="83">
        <v>28</v>
      </c>
      <c r="Y341" s="83">
        <v>28</v>
      </c>
      <c r="Z341" s="83">
        <v>1</v>
      </c>
      <c r="AA341" s="83">
        <v>23</v>
      </c>
      <c r="AB341" s="83">
        <v>24</v>
      </c>
      <c r="AC341" s="83">
        <v>-2</v>
      </c>
      <c r="AD341" s="83">
        <v>13</v>
      </c>
      <c r="AE341" s="83">
        <v>11</v>
      </c>
      <c r="AG341" s="83">
        <f>AE341</f>
        <v>11</v>
      </c>
    </row>
    <row r="342" spans="1:33" x14ac:dyDescent="0.25">
      <c r="A342" s="47">
        <v>30</v>
      </c>
      <c r="B342" s="16" t="s">
        <v>60</v>
      </c>
      <c r="C342" s="31" t="s">
        <v>498</v>
      </c>
      <c r="D342" s="32" t="str">
        <f t="shared" si="18"/>
        <v>3009144</v>
      </c>
      <c r="E342" s="15">
        <f t="shared" si="21"/>
        <v>315</v>
      </c>
      <c r="F342" s="15">
        <v>292</v>
      </c>
      <c r="G342" s="143" t="s">
        <v>499</v>
      </c>
      <c r="H342" s="83">
        <v>14</v>
      </c>
      <c r="I342" s="83">
        <v>34</v>
      </c>
      <c r="J342" s="83">
        <v>48</v>
      </c>
      <c r="K342" s="83">
        <v>11</v>
      </c>
      <c r="L342" s="83">
        <v>20</v>
      </c>
      <c r="M342" s="83">
        <v>31</v>
      </c>
      <c r="N342" s="83">
        <v>11</v>
      </c>
      <c r="O342" s="83">
        <v>21</v>
      </c>
      <c r="P342" s="83">
        <v>32</v>
      </c>
      <c r="Q342" s="83">
        <v>11</v>
      </c>
      <c r="R342" s="83">
        <v>21</v>
      </c>
      <c r="S342" s="83">
        <v>32</v>
      </c>
      <c r="T342" s="83">
        <v>11</v>
      </c>
      <c r="U342" s="83">
        <v>21</v>
      </c>
      <c r="V342" s="83">
        <v>32</v>
      </c>
      <c r="W342" s="83">
        <v>-3</v>
      </c>
      <c r="X342" s="83">
        <v>-13</v>
      </c>
      <c r="Y342" s="83">
        <v>-16</v>
      </c>
      <c r="Z342" s="83">
        <v>0</v>
      </c>
      <c r="AA342" s="83">
        <v>1</v>
      </c>
      <c r="AB342" s="83">
        <v>1</v>
      </c>
      <c r="AC342" s="83">
        <v>0</v>
      </c>
      <c r="AD342" s="83">
        <v>0</v>
      </c>
      <c r="AE342" s="83">
        <v>0</v>
      </c>
      <c r="AG342" s="83">
        <f>AE342</f>
        <v>0</v>
      </c>
    </row>
    <row r="343" spans="1:33" x14ac:dyDescent="0.25">
      <c r="A343" s="47">
        <v>30</v>
      </c>
      <c r="B343" s="16" t="s">
        <v>60</v>
      </c>
      <c r="C343" s="31" t="s">
        <v>500</v>
      </c>
      <c r="D343" s="32" t="str">
        <f t="shared" si="18"/>
        <v>3009145</v>
      </c>
      <c r="E343" s="15">
        <f t="shared" si="21"/>
        <v>316</v>
      </c>
      <c r="F343" s="15">
        <v>293</v>
      </c>
      <c r="G343" s="143" t="s">
        <v>744</v>
      </c>
      <c r="H343" s="83">
        <v>15</v>
      </c>
      <c r="I343" s="83">
        <v>12</v>
      </c>
      <c r="J343" s="83">
        <v>27</v>
      </c>
      <c r="K343" s="83">
        <v>15</v>
      </c>
      <c r="L343" s="83">
        <v>13</v>
      </c>
      <c r="M343" s="83">
        <v>28</v>
      </c>
      <c r="N343" s="83">
        <v>14</v>
      </c>
      <c r="O343" s="83">
        <v>8</v>
      </c>
      <c r="P343" s="83">
        <v>22</v>
      </c>
      <c r="Q343" s="83">
        <v>14</v>
      </c>
      <c r="R343" s="83">
        <v>16</v>
      </c>
      <c r="S343" s="83">
        <v>30</v>
      </c>
      <c r="T343" s="83">
        <v>14</v>
      </c>
      <c r="U343" s="83">
        <v>16</v>
      </c>
      <c r="V343" s="83">
        <v>30</v>
      </c>
      <c r="W343" s="83">
        <v>-1</v>
      </c>
      <c r="X343" s="83">
        <v>4</v>
      </c>
      <c r="Y343" s="83">
        <v>3</v>
      </c>
      <c r="Z343" s="83">
        <v>-1</v>
      </c>
      <c r="AA343" s="83">
        <v>3</v>
      </c>
      <c r="AB343" s="83">
        <v>2</v>
      </c>
      <c r="AC343" s="83">
        <v>0</v>
      </c>
      <c r="AD343" s="83">
        <v>0</v>
      </c>
      <c r="AE343" s="83">
        <v>0</v>
      </c>
      <c r="AG343" s="83">
        <f>AE343</f>
        <v>0</v>
      </c>
    </row>
    <row r="344" spans="1:33" x14ac:dyDescent="0.25">
      <c r="A344" s="47">
        <v>30</v>
      </c>
      <c r="B344" s="16" t="s">
        <v>60</v>
      </c>
      <c r="C344" s="31" t="s">
        <v>502</v>
      </c>
      <c r="D344" s="32" t="str">
        <f t="shared" si="18"/>
        <v>3009146</v>
      </c>
      <c r="E344" s="15">
        <f t="shared" si="21"/>
        <v>317</v>
      </c>
      <c r="F344" s="15">
        <v>294</v>
      </c>
      <c r="G344" s="143" t="s">
        <v>503</v>
      </c>
      <c r="H344" s="83">
        <v>17</v>
      </c>
      <c r="I344" s="83">
        <v>16</v>
      </c>
      <c r="J344" s="83">
        <v>33</v>
      </c>
      <c r="K344" s="83">
        <v>16</v>
      </c>
      <c r="L344" s="83">
        <v>13</v>
      </c>
      <c r="M344" s="83">
        <v>29</v>
      </c>
      <c r="N344" s="83">
        <v>16</v>
      </c>
      <c r="O344" s="83">
        <v>13</v>
      </c>
      <c r="P344" s="83">
        <v>29</v>
      </c>
      <c r="Q344" s="83">
        <v>17</v>
      </c>
      <c r="R344" s="83">
        <v>20</v>
      </c>
      <c r="S344" s="83">
        <v>37</v>
      </c>
      <c r="T344" s="83">
        <v>17</v>
      </c>
      <c r="U344" s="83">
        <v>20</v>
      </c>
      <c r="V344" s="83">
        <v>37</v>
      </c>
      <c r="W344" s="83">
        <v>0</v>
      </c>
      <c r="X344" s="83">
        <v>4</v>
      </c>
      <c r="Y344" s="83">
        <v>4</v>
      </c>
      <c r="Z344" s="83">
        <v>1</v>
      </c>
      <c r="AA344" s="83">
        <v>7</v>
      </c>
      <c r="AB344" s="83">
        <v>8</v>
      </c>
      <c r="AC344" s="83">
        <v>0</v>
      </c>
      <c r="AD344" s="83">
        <v>0</v>
      </c>
      <c r="AE344" s="83">
        <v>0</v>
      </c>
      <c r="AG344" s="83">
        <f>AE344</f>
        <v>0</v>
      </c>
    </row>
    <row r="345" spans="1:33" x14ac:dyDescent="0.25">
      <c r="A345" s="47">
        <v>30</v>
      </c>
      <c r="B345" s="16" t="s">
        <v>60</v>
      </c>
      <c r="C345" s="31" t="s">
        <v>504</v>
      </c>
      <c r="D345" s="32" t="str">
        <f t="shared" si="18"/>
        <v>3009147</v>
      </c>
      <c r="E345" s="15">
        <f t="shared" si="21"/>
        <v>318</v>
      </c>
      <c r="F345" s="15">
        <v>295</v>
      </c>
      <c r="G345" s="143" t="s">
        <v>505</v>
      </c>
      <c r="H345" s="83" t="s">
        <v>722</v>
      </c>
      <c r="I345" s="83" t="s">
        <v>722</v>
      </c>
      <c r="J345" s="83">
        <v>0</v>
      </c>
      <c r="K345" s="83" t="s">
        <v>722</v>
      </c>
      <c r="L345" s="83" t="s">
        <v>722</v>
      </c>
      <c r="M345" s="83">
        <v>0</v>
      </c>
      <c r="N345" s="83" t="s">
        <v>722</v>
      </c>
      <c r="O345" s="83" t="s">
        <v>722</v>
      </c>
      <c r="P345" s="83">
        <v>0</v>
      </c>
      <c r="Q345" s="83">
        <v>13</v>
      </c>
      <c r="R345" s="83">
        <v>20</v>
      </c>
      <c r="S345" s="83">
        <v>33</v>
      </c>
      <c r="T345" s="83">
        <v>13</v>
      </c>
      <c r="U345" s="83">
        <v>20</v>
      </c>
      <c r="V345" s="83">
        <v>33</v>
      </c>
      <c r="W345" s="83" t="s">
        <v>723</v>
      </c>
      <c r="X345" s="83" t="s">
        <v>723</v>
      </c>
      <c r="Y345" s="83">
        <v>0</v>
      </c>
      <c r="Z345" s="83" t="s">
        <v>723</v>
      </c>
      <c r="AA345" s="83" t="s">
        <v>723</v>
      </c>
      <c r="AB345" s="83">
        <v>0</v>
      </c>
      <c r="AC345" s="83">
        <v>0</v>
      </c>
      <c r="AD345" s="83">
        <v>0</v>
      </c>
      <c r="AE345" s="83">
        <v>0</v>
      </c>
      <c r="AG345" s="83">
        <f>AE345</f>
        <v>0</v>
      </c>
    </row>
    <row r="346" spans="1:33" x14ac:dyDescent="0.25">
      <c r="A346" s="47">
        <v>30</v>
      </c>
      <c r="B346" s="16" t="s">
        <v>60</v>
      </c>
      <c r="C346" s="31" t="s">
        <v>506</v>
      </c>
      <c r="D346" s="32" t="str">
        <f t="shared" si="18"/>
        <v>3009148</v>
      </c>
      <c r="E346" s="15">
        <f t="shared" si="21"/>
        <v>319</v>
      </c>
      <c r="F346" s="15">
        <v>296</v>
      </c>
      <c r="G346" s="143" t="s">
        <v>507</v>
      </c>
      <c r="H346" s="83">
        <v>29</v>
      </c>
      <c r="I346" s="83">
        <v>47</v>
      </c>
      <c r="J346" s="83">
        <v>76</v>
      </c>
      <c r="K346" s="83">
        <v>26</v>
      </c>
      <c r="L346" s="83">
        <v>65</v>
      </c>
      <c r="M346" s="83">
        <v>91</v>
      </c>
      <c r="N346" s="83">
        <v>25</v>
      </c>
      <c r="O346" s="83">
        <v>65</v>
      </c>
      <c r="P346" s="83">
        <v>90</v>
      </c>
      <c r="Q346" s="83">
        <v>24</v>
      </c>
      <c r="R346" s="83">
        <v>64</v>
      </c>
      <c r="S346" s="83">
        <v>88</v>
      </c>
      <c r="T346" s="83">
        <v>26</v>
      </c>
      <c r="U346" s="83">
        <v>64</v>
      </c>
      <c r="V346" s="83">
        <v>90</v>
      </c>
      <c r="W346" s="83">
        <v>-3</v>
      </c>
      <c r="X346" s="83">
        <v>17</v>
      </c>
      <c r="Y346" s="83">
        <v>14</v>
      </c>
      <c r="Z346" s="83">
        <v>0</v>
      </c>
      <c r="AA346" s="83">
        <v>-1</v>
      </c>
      <c r="AB346" s="83">
        <v>-1</v>
      </c>
      <c r="AC346" s="83">
        <v>2</v>
      </c>
      <c r="AD346" s="83">
        <v>0</v>
      </c>
      <c r="AE346" s="83">
        <v>2</v>
      </c>
      <c r="AG346" s="83">
        <f>AE346</f>
        <v>2</v>
      </c>
    </row>
    <row r="347" spans="1:33" x14ac:dyDescent="0.25">
      <c r="A347" s="47">
        <v>30</v>
      </c>
      <c r="B347" s="16" t="s">
        <v>60</v>
      </c>
      <c r="C347" s="31" t="s">
        <v>508</v>
      </c>
      <c r="D347" s="32" t="str">
        <f t="shared" si="18"/>
        <v>3009149</v>
      </c>
      <c r="E347" s="15">
        <f t="shared" si="21"/>
        <v>320</v>
      </c>
      <c r="F347" s="15">
        <v>297</v>
      </c>
      <c r="G347" s="143" t="s">
        <v>509</v>
      </c>
      <c r="H347" s="83">
        <v>22</v>
      </c>
      <c r="I347" s="83">
        <v>44</v>
      </c>
      <c r="J347" s="83">
        <v>66</v>
      </c>
      <c r="K347" s="83">
        <v>19</v>
      </c>
      <c r="L347" s="83">
        <v>34</v>
      </c>
      <c r="M347" s="83">
        <v>53</v>
      </c>
      <c r="N347" s="83">
        <v>19</v>
      </c>
      <c r="O347" s="83">
        <v>34</v>
      </c>
      <c r="P347" s="83">
        <v>53</v>
      </c>
      <c r="Q347" s="83">
        <v>20</v>
      </c>
      <c r="R347" s="83">
        <v>45</v>
      </c>
      <c r="S347" s="83">
        <v>65</v>
      </c>
      <c r="T347" s="83">
        <v>20</v>
      </c>
      <c r="U347" s="83">
        <v>45</v>
      </c>
      <c r="V347" s="83">
        <v>65</v>
      </c>
      <c r="W347" s="83">
        <v>-2</v>
      </c>
      <c r="X347" s="83">
        <v>1</v>
      </c>
      <c r="Y347" s="83">
        <v>-1</v>
      </c>
      <c r="Z347" s="83">
        <v>1</v>
      </c>
      <c r="AA347" s="83">
        <v>11</v>
      </c>
      <c r="AB347" s="83">
        <v>12</v>
      </c>
      <c r="AC347" s="83">
        <v>0</v>
      </c>
      <c r="AD347" s="83">
        <v>0</v>
      </c>
      <c r="AE347" s="83">
        <v>0</v>
      </c>
      <c r="AG347" s="83">
        <f>AE347</f>
        <v>0</v>
      </c>
    </row>
    <row r="348" spans="1:33" ht="15.75" thickBot="1" x14ac:dyDescent="0.3">
      <c r="A348" s="50">
        <v>30</v>
      </c>
      <c r="B348" s="16" t="s">
        <v>60</v>
      </c>
      <c r="C348" s="64" t="s">
        <v>510</v>
      </c>
      <c r="D348" s="65" t="str">
        <f>CONCATENATE(A348,B348,C348)</f>
        <v>3009150</v>
      </c>
      <c r="E348" s="15">
        <f t="shared" si="21"/>
        <v>321</v>
      </c>
      <c r="F348" s="18">
        <v>298</v>
      </c>
      <c r="G348" s="143" t="s">
        <v>511</v>
      </c>
      <c r="H348" s="83">
        <v>11</v>
      </c>
      <c r="I348" s="83">
        <v>19</v>
      </c>
      <c r="J348" s="83">
        <v>30</v>
      </c>
      <c r="K348" s="83">
        <v>11</v>
      </c>
      <c r="L348" s="83">
        <v>17</v>
      </c>
      <c r="M348" s="83">
        <v>28</v>
      </c>
      <c r="N348" s="83">
        <v>11</v>
      </c>
      <c r="O348" s="83">
        <v>19</v>
      </c>
      <c r="P348" s="83">
        <v>30</v>
      </c>
      <c r="Q348" s="83">
        <v>11</v>
      </c>
      <c r="R348" s="83">
        <v>22</v>
      </c>
      <c r="S348" s="83">
        <v>33</v>
      </c>
      <c r="T348" s="83">
        <v>11</v>
      </c>
      <c r="U348" s="83">
        <v>26</v>
      </c>
      <c r="V348" s="83">
        <v>37</v>
      </c>
      <c r="W348" s="83">
        <v>0</v>
      </c>
      <c r="X348" s="83">
        <v>7</v>
      </c>
      <c r="Y348" s="83">
        <v>7</v>
      </c>
      <c r="Z348" s="83">
        <v>0</v>
      </c>
      <c r="AA348" s="83">
        <v>9</v>
      </c>
      <c r="AB348" s="83">
        <v>9</v>
      </c>
      <c r="AC348" s="83">
        <v>0</v>
      </c>
      <c r="AD348" s="83">
        <v>4</v>
      </c>
      <c r="AE348" s="83">
        <v>4</v>
      </c>
      <c r="AG348" s="83">
        <f>AE348</f>
        <v>4</v>
      </c>
    </row>
    <row r="349" spans="1:33" ht="15.75" thickBot="1" x14ac:dyDescent="0.3">
      <c r="A349" s="50">
        <v>30</v>
      </c>
      <c r="B349" s="16" t="s">
        <v>60</v>
      </c>
      <c r="C349" s="64" t="s">
        <v>510</v>
      </c>
      <c r="D349" s="65" t="str">
        <f t="shared" si="18"/>
        <v>3009150</v>
      </c>
      <c r="E349" s="15">
        <f t="shared" si="21"/>
        <v>322</v>
      </c>
      <c r="F349" s="18">
        <v>298</v>
      </c>
      <c r="G349" s="161" t="s">
        <v>512</v>
      </c>
      <c r="H349" s="83" t="s">
        <v>722</v>
      </c>
      <c r="I349" s="83" t="s">
        <v>722</v>
      </c>
      <c r="J349" s="83">
        <v>0</v>
      </c>
      <c r="K349" s="83" t="s">
        <v>722</v>
      </c>
      <c r="L349" s="83" t="s">
        <v>722</v>
      </c>
      <c r="M349" s="83">
        <v>0</v>
      </c>
      <c r="N349" s="83">
        <v>19</v>
      </c>
      <c r="O349" s="83">
        <v>7</v>
      </c>
      <c r="P349" s="83">
        <v>26</v>
      </c>
      <c r="Q349" s="83">
        <v>11</v>
      </c>
      <c r="R349" s="83">
        <v>29</v>
      </c>
      <c r="S349" s="83">
        <v>40</v>
      </c>
      <c r="T349" s="83">
        <v>11</v>
      </c>
      <c r="U349" s="83">
        <v>31</v>
      </c>
      <c r="V349" s="83">
        <v>42</v>
      </c>
      <c r="W349" s="83">
        <v>-8</v>
      </c>
      <c r="X349" s="83">
        <v>24</v>
      </c>
      <c r="Y349" s="83">
        <v>16</v>
      </c>
      <c r="Z349" s="83">
        <v>0</v>
      </c>
      <c r="AA349" s="83">
        <v>2</v>
      </c>
      <c r="AB349" s="83">
        <v>2</v>
      </c>
      <c r="AC349" s="83">
        <v>0</v>
      </c>
      <c r="AD349" s="83">
        <v>0</v>
      </c>
      <c r="AE349" s="83">
        <v>0</v>
      </c>
      <c r="AG349" s="83">
        <f>AE349</f>
        <v>0</v>
      </c>
    </row>
    <row r="350" spans="1:33" ht="15.75" thickBot="1" x14ac:dyDescent="0.3">
      <c r="A350" s="8"/>
      <c r="B350" s="43"/>
      <c r="C350" s="43"/>
      <c r="D350" s="11" t="str">
        <f t="shared" si="18"/>
        <v/>
      </c>
      <c r="E350" s="59"/>
      <c r="F350" s="157"/>
      <c r="G350" s="61" t="s">
        <v>513</v>
      </c>
      <c r="H350" s="115">
        <v>995</v>
      </c>
      <c r="I350" s="81">
        <v>3195</v>
      </c>
      <c r="J350" s="82">
        <v>4190</v>
      </c>
      <c r="K350" s="115">
        <v>1134</v>
      </c>
      <c r="L350" s="81">
        <v>3768</v>
      </c>
      <c r="M350" s="82">
        <v>4902</v>
      </c>
      <c r="N350" s="115">
        <v>1270</v>
      </c>
      <c r="O350" s="81">
        <v>3700</v>
      </c>
      <c r="P350" s="82">
        <v>4970</v>
      </c>
      <c r="Q350" s="115">
        <v>1118</v>
      </c>
      <c r="R350" s="81">
        <v>3464</v>
      </c>
      <c r="S350" s="82">
        <v>4582</v>
      </c>
      <c r="T350" s="115">
        <v>1112</v>
      </c>
      <c r="U350" s="81">
        <v>3767</v>
      </c>
      <c r="V350" s="82">
        <v>4879</v>
      </c>
      <c r="W350" s="115">
        <v>117</v>
      </c>
      <c r="X350" s="81">
        <v>572</v>
      </c>
      <c r="Y350" s="82">
        <v>689</v>
      </c>
      <c r="Z350" s="115">
        <v>-22</v>
      </c>
      <c r="AA350" s="81">
        <v>-1</v>
      </c>
      <c r="AB350" s="82">
        <v>-23</v>
      </c>
      <c r="AC350" s="115">
        <v>-6</v>
      </c>
      <c r="AD350" s="81">
        <v>303</v>
      </c>
      <c r="AE350" s="82">
        <v>297</v>
      </c>
      <c r="AG350" s="82">
        <f>AE350</f>
        <v>297</v>
      </c>
    </row>
    <row r="351" spans="1:33" x14ac:dyDescent="0.25">
      <c r="A351" s="44">
        <v>30</v>
      </c>
      <c r="B351" s="13">
        <v>10</v>
      </c>
      <c r="C351" s="62" t="s">
        <v>514</v>
      </c>
      <c r="D351" s="63" t="str">
        <f t="shared" si="18"/>
        <v>3010151</v>
      </c>
      <c r="E351" s="12">
        <f>E349+1</f>
        <v>323</v>
      </c>
      <c r="F351" s="12">
        <v>299</v>
      </c>
      <c r="G351" s="158" t="s">
        <v>515</v>
      </c>
      <c r="H351" s="83">
        <v>272</v>
      </c>
      <c r="I351" s="83">
        <v>1676</v>
      </c>
      <c r="J351" s="83">
        <v>1948</v>
      </c>
      <c r="K351" s="83">
        <v>385</v>
      </c>
      <c r="L351" s="83">
        <v>2032</v>
      </c>
      <c r="M351" s="83">
        <v>2417</v>
      </c>
      <c r="N351" s="83">
        <v>363</v>
      </c>
      <c r="O351" s="83">
        <v>1999</v>
      </c>
      <c r="P351" s="83">
        <v>2362</v>
      </c>
      <c r="Q351" s="83">
        <v>331</v>
      </c>
      <c r="R351" s="83">
        <v>1766</v>
      </c>
      <c r="S351" s="83">
        <v>2097</v>
      </c>
      <c r="T351" s="83">
        <v>334</v>
      </c>
      <c r="U351" s="83">
        <v>1869</v>
      </c>
      <c r="V351" s="83">
        <v>2203</v>
      </c>
      <c r="W351" s="83">
        <v>62</v>
      </c>
      <c r="X351" s="83">
        <v>193</v>
      </c>
      <c r="Y351" s="83">
        <v>255</v>
      </c>
      <c r="Z351" s="83">
        <v>-51</v>
      </c>
      <c r="AA351" s="83">
        <v>-163</v>
      </c>
      <c r="AB351" s="83">
        <v>-214</v>
      </c>
      <c r="AC351" s="83">
        <v>3</v>
      </c>
      <c r="AD351" s="83">
        <v>103</v>
      </c>
      <c r="AE351" s="83">
        <v>106</v>
      </c>
      <c r="AG351" s="83">
        <f>AE351</f>
        <v>106</v>
      </c>
    </row>
    <row r="352" spans="1:33" x14ac:dyDescent="0.25">
      <c r="A352" s="47">
        <v>30</v>
      </c>
      <c r="B352" s="16">
        <v>10</v>
      </c>
      <c r="C352" s="31" t="s">
        <v>516</v>
      </c>
      <c r="D352" s="32" t="str">
        <f t="shared" si="18"/>
        <v>3010152</v>
      </c>
      <c r="E352" s="15">
        <f t="shared" ref="E352:E372" si="22">E351+1</f>
        <v>324</v>
      </c>
      <c r="F352" s="15">
        <v>300</v>
      </c>
      <c r="G352" s="143" t="s">
        <v>517</v>
      </c>
      <c r="H352" s="83">
        <v>73</v>
      </c>
      <c r="I352" s="83">
        <v>260</v>
      </c>
      <c r="J352" s="83">
        <v>333</v>
      </c>
      <c r="K352" s="83">
        <v>77</v>
      </c>
      <c r="L352" s="83">
        <v>333</v>
      </c>
      <c r="M352" s="83">
        <v>410</v>
      </c>
      <c r="N352" s="83">
        <v>90</v>
      </c>
      <c r="O352" s="83">
        <v>416</v>
      </c>
      <c r="P352" s="83">
        <v>506</v>
      </c>
      <c r="Q352" s="83">
        <v>94</v>
      </c>
      <c r="R352" s="83">
        <v>413</v>
      </c>
      <c r="S352" s="83">
        <v>507</v>
      </c>
      <c r="T352" s="83">
        <v>93</v>
      </c>
      <c r="U352" s="83">
        <v>432</v>
      </c>
      <c r="V352" s="83">
        <v>525</v>
      </c>
      <c r="W352" s="83">
        <v>20</v>
      </c>
      <c r="X352" s="83">
        <v>172</v>
      </c>
      <c r="Y352" s="83">
        <v>192</v>
      </c>
      <c r="Z352" s="83">
        <v>16</v>
      </c>
      <c r="AA352" s="83">
        <v>99</v>
      </c>
      <c r="AB352" s="83">
        <v>115</v>
      </c>
      <c r="AC352" s="83">
        <v>-1</v>
      </c>
      <c r="AD352" s="83">
        <v>19</v>
      </c>
      <c r="AE352" s="83">
        <v>18</v>
      </c>
      <c r="AG352" s="83">
        <f>AE352</f>
        <v>18</v>
      </c>
    </row>
    <row r="353" spans="1:33" x14ac:dyDescent="0.25">
      <c r="A353" s="47">
        <v>30</v>
      </c>
      <c r="B353" s="16">
        <v>10</v>
      </c>
      <c r="C353" s="31" t="s">
        <v>518</v>
      </c>
      <c r="D353" s="32" t="str">
        <f t="shared" si="18"/>
        <v>3010153</v>
      </c>
      <c r="E353" s="15">
        <f t="shared" si="22"/>
        <v>325</v>
      </c>
      <c r="F353" s="15">
        <v>301</v>
      </c>
      <c r="G353" s="143" t="s">
        <v>745</v>
      </c>
      <c r="H353" s="83">
        <v>13</v>
      </c>
      <c r="I353" s="83">
        <v>62</v>
      </c>
      <c r="J353" s="83">
        <v>75</v>
      </c>
      <c r="K353" s="83">
        <v>13</v>
      </c>
      <c r="L353" s="83">
        <v>54</v>
      </c>
      <c r="M353" s="83">
        <v>67</v>
      </c>
      <c r="N353" s="83">
        <v>13</v>
      </c>
      <c r="O353" s="83">
        <v>53</v>
      </c>
      <c r="P353" s="83">
        <v>66</v>
      </c>
      <c r="Q353" s="83">
        <v>13</v>
      </c>
      <c r="R353" s="83">
        <v>40</v>
      </c>
      <c r="S353" s="83">
        <v>53</v>
      </c>
      <c r="T353" s="83">
        <v>13</v>
      </c>
      <c r="U353" s="83">
        <v>46</v>
      </c>
      <c r="V353" s="83">
        <v>59</v>
      </c>
      <c r="W353" s="83">
        <v>0</v>
      </c>
      <c r="X353" s="83">
        <v>-16</v>
      </c>
      <c r="Y353" s="83">
        <v>-16</v>
      </c>
      <c r="Z353" s="83">
        <v>0</v>
      </c>
      <c r="AA353" s="83">
        <v>-8</v>
      </c>
      <c r="AB353" s="83">
        <v>-8</v>
      </c>
      <c r="AC353" s="83">
        <v>0</v>
      </c>
      <c r="AD353" s="83">
        <v>6</v>
      </c>
      <c r="AE353" s="83">
        <v>6</v>
      </c>
      <c r="AG353" s="83">
        <f>AE353</f>
        <v>6</v>
      </c>
    </row>
    <row r="354" spans="1:33" x14ac:dyDescent="0.25">
      <c r="A354" s="47">
        <v>30</v>
      </c>
      <c r="B354" s="16">
        <v>10</v>
      </c>
      <c r="C354" s="31" t="s">
        <v>520</v>
      </c>
      <c r="D354" s="32" t="str">
        <f t="shared" ref="D354:D419" si="23">CONCATENATE(A354,B354,C354)</f>
        <v>3010154</v>
      </c>
      <c r="E354" s="15">
        <f t="shared" si="22"/>
        <v>326</v>
      </c>
      <c r="F354" s="15">
        <v>302</v>
      </c>
      <c r="G354" s="143" t="s">
        <v>521</v>
      </c>
      <c r="H354" s="83">
        <v>21</v>
      </c>
      <c r="I354" s="83">
        <v>50</v>
      </c>
      <c r="J354" s="83">
        <v>71</v>
      </c>
      <c r="K354" s="83">
        <v>20</v>
      </c>
      <c r="L354" s="83">
        <v>45</v>
      </c>
      <c r="M354" s="83">
        <v>65</v>
      </c>
      <c r="N354" s="83">
        <v>30</v>
      </c>
      <c r="O354" s="83">
        <v>57</v>
      </c>
      <c r="P354" s="83">
        <v>87</v>
      </c>
      <c r="Q354" s="83">
        <v>18</v>
      </c>
      <c r="R354" s="83">
        <v>54</v>
      </c>
      <c r="S354" s="83">
        <v>72</v>
      </c>
      <c r="T354" s="83">
        <v>19</v>
      </c>
      <c r="U354" s="83">
        <v>57</v>
      </c>
      <c r="V354" s="83">
        <v>76</v>
      </c>
      <c r="W354" s="83">
        <v>-2</v>
      </c>
      <c r="X354" s="83">
        <v>7</v>
      </c>
      <c r="Y354" s="83">
        <v>5</v>
      </c>
      <c r="Z354" s="83">
        <v>-1</v>
      </c>
      <c r="AA354" s="83">
        <v>12</v>
      </c>
      <c r="AB354" s="83">
        <v>11</v>
      </c>
      <c r="AC354" s="83">
        <v>1</v>
      </c>
      <c r="AD354" s="83">
        <v>3</v>
      </c>
      <c r="AE354" s="83">
        <v>4</v>
      </c>
      <c r="AG354" s="83">
        <f>AE354</f>
        <v>4</v>
      </c>
    </row>
    <row r="355" spans="1:33" x14ac:dyDescent="0.25">
      <c r="A355" s="47">
        <v>30</v>
      </c>
      <c r="B355" s="16">
        <v>10</v>
      </c>
      <c r="C355" s="31" t="s">
        <v>522</v>
      </c>
      <c r="D355" s="32" t="str">
        <f t="shared" si="23"/>
        <v>3010155</v>
      </c>
      <c r="E355" s="15">
        <f t="shared" si="22"/>
        <v>327</v>
      </c>
      <c r="F355" s="15">
        <v>303</v>
      </c>
      <c r="G355" s="143" t="s">
        <v>523</v>
      </c>
      <c r="H355" s="83">
        <v>108</v>
      </c>
      <c r="I355" s="83">
        <v>474</v>
      </c>
      <c r="J355" s="83">
        <v>582</v>
      </c>
      <c r="K355" s="83">
        <v>116</v>
      </c>
      <c r="L355" s="83">
        <v>543</v>
      </c>
      <c r="M355" s="83">
        <v>659</v>
      </c>
      <c r="N355" s="83">
        <v>126</v>
      </c>
      <c r="O355" s="83">
        <v>403</v>
      </c>
      <c r="P355" s="83">
        <v>529</v>
      </c>
      <c r="Q355" s="83">
        <v>114</v>
      </c>
      <c r="R355" s="83">
        <v>402</v>
      </c>
      <c r="S355" s="83">
        <v>516</v>
      </c>
      <c r="T355" s="83">
        <v>113</v>
      </c>
      <c r="U355" s="83">
        <v>528</v>
      </c>
      <c r="V355" s="83">
        <v>641</v>
      </c>
      <c r="W355" s="83">
        <v>5</v>
      </c>
      <c r="X355" s="83">
        <v>54</v>
      </c>
      <c r="Y355" s="83">
        <v>59</v>
      </c>
      <c r="Z355" s="83">
        <v>-3</v>
      </c>
      <c r="AA355" s="83">
        <v>-15</v>
      </c>
      <c r="AB355" s="83">
        <v>-18</v>
      </c>
      <c r="AC355" s="83">
        <v>-1</v>
      </c>
      <c r="AD355" s="83">
        <v>126</v>
      </c>
      <c r="AE355" s="83">
        <v>125</v>
      </c>
      <c r="AG355" s="83">
        <f>AE355</f>
        <v>125</v>
      </c>
    </row>
    <row r="356" spans="1:33" x14ac:dyDescent="0.25">
      <c r="A356" s="47">
        <v>30</v>
      </c>
      <c r="B356" s="16">
        <v>10</v>
      </c>
      <c r="C356" s="31" t="s">
        <v>524</v>
      </c>
      <c r="D356" s="32" t="str">
        <f t="shared" si="23"/>
        <v>3010156</v>
      </c>
      <c r="E356" s="15">
        <f t="shared" si="22"/>
        <v>328</v>
      </c>
      <c r="F356" s="15">
        <v>304</v>
      </c>
      <c r="G356" s="143" t="s">
        <v>525</v>
      </c>
      <c r="H356" s="83">
        <v>23</v>
      </c>
      <c r="I356" s="83">
        <v>30</v>
      </c>
      <c r="J356" s="83">
        <v>53</v>
      </c>
      <c r="K356" s="83">
        <v>22</v>
      </c>
      <c r="L356" s="83">
        <v>26</v>
      </c>
      <c r="M356" s="83">
        <v>48</v>
      </c>
      <c r="N356" s="83">
        <v>29</v>
      </c>
      <c r="O356" s="83">
        <v>28</v>
      </c>
      <c r="P356" s="83">
        <v>57</v>
      </c>
      <c r="Q356" s="83">
        <v>21</v>
      </c>
      <c r="R356" s="83">
        <v>30</v>
      </c>
      <c r="S356" s="83">
        <v>51</v>
      </c>
      <c r="T356" s="83">
        <v>21</v>
      </c>
      <c r="U356" s="83">
        <v>32</v>
      </c>
      <c r="V356" s="83">
        <v>53</v>
      </c>
      <c r="W356" s="83">
        <v>-2</v>
      </c>
      <c r="X356" s="83">
        <v>2</v>
      </c>
      <c r="Y356" s="83">
        <v>0</v>
      </c>
      <c r="Z356" s="83">
        <v>-1</v>
      </c>
      <c r="AA356" s="83">
        <v>6</v>
      </c>
      <c r="AB356" s="83">
        <v>5</v>
      </c>
      <c r="AC356" s="83">
        <v>0</v>
      </c>
      <c r="AD356" s="83">
        <v>2</v>
      </c>
      <c r="AE356" s="83">
        <v>2</v>
      </c>
      <c r="AG356" s="83">
        <f>AE356</f>
        <v>2</v>
      </c>
    </row>
    <row r="357" spans="1:33" x14ac:dyDescent="0.25">
      <c r="A357" s="47">
        <v>30</v>
      </c>
      <c r="B357" s="16">
        <v>10</v>
      </c>
      <c r="C357" s="31" t="s">
        <v>526</v>
      </c>
      <c r="D357" s="32" t="str">
        <f t="shared" si="23"/>
        <v>3010157</v>
      </c>
      <c r="E357" s="15">
        <f t="shared" si="22"/>
        <v>329</v>
      </c>
      <c r="F357" s="15">
        <v>305</v>
      </c>
      <c r="G357" s="143" t="s">
        <v>527</v>
      </c>
      <c r="H357" s="83">
        <v>26</v>
      </c>
      <c r="I357" s="83">
        <v>59</v>
      </c>
      <c r="J357" s="83">
        <v>85</v>
      </c>
      <c r="K357" s="83">
        <v>27</v>
      </c>
      <c r="L357" s="83">
        <v>58</v>
      </c>
      <c r="M357" s="83">
        <v>85</v>
      </c>
      <c r="N357" s="83">
        <v>38</v>
      </c>
      <c r="O357" s="83">
        <v>55</v>
      </c>
      <c r="P357" s="83">
        <v>93</v>
      </c>
      <c r="Q357" s="83">
        <v>26</v>
      </c>
      <c r="R357" s="83">
        <v>62</v>
      </c>
      <c r="S357" s="83">
        <v>88</v>
      </c>
      <c r="T357" s="83">
        <v>26</v>
      </c>
      <c r="U357" s="83">
        <v>65</v>
      </c>
      <c r="V357" s="83">
        <v>91</v>
      </c>
      <c r="W357" s="83">
        <v>0</v>
      </c>
      <c r="X357" s="83">
        <v>6</v>
      </c>
      <c r="Y357" s="83">
        <v>6</v>
      </c>
      <c r="Z357" s="83">
        <v>-1</v>
      </c>
      <c r="AA357" s="83">
        <v>7</v>
      </c>
      <c r="AB357" s="83">
        <v>6</v>
      </c>
      <c r="AC357" s="83">
        <v>0</v>
      </c>
      <c r="AD357" s="83">
        <v>3</v>
      </c>
      <c r="AE357" s="83">
        <v>3</v>
      </c>
      <c r="AG357" s="83">
        <f>AE357</f>
        <v>3</v>
      </c>
    </row>
    <row r="358" spans="1:33" x14ac:dyDescent="0.25">
      <c r="A358" s="47">
        <v>30</v>
      </c>
      <c r="B358" s="16">
        <v>10</v>
      </c>
      <c r="C358" s="31" t="s">
        <v>528</v>
      </c>
      <c r="D358" s="32" t="str">
        <f t="shared" si="23"/>
        <v>3010158</v>
      </c>
      <c r="E358" s="15">
        <f t="shared" si="22"/>
        <v>330</v>
      </c>
      <c r="F358" s="15">
        <v>306</v>
      </c>
      <c r="G358" s="143" t="s">
        <v>529</v>
      </c>
      <c r="H358" s="83">
        <v>19</v>
      </c>
      <c r="I358" s="83">
        <v>38</v>
      </c>
      <c r="J358" s="83">
        <v>57</v>
      </c>
      <c r="K358" s="83">
        <v>19</v>
      </c>
      <c r="L358" s="83">
        <v>42</v>
      </c>
      <c r="M358" s="83">
        <v>61</v>
      </c>
      <c r="N358" s="83">
        <v>31</v>
      </c>
      <c r="O358" s="83">
        <v>56</v>
      </c>
      <c r="P358" s="83">
        <v>87</v>
      </c>
      <c r="Q358" s="83">
        <v>18</v>
      </c>
      <c r="R358" s="83">
        <v>45</v>
      </c>
      <c r="S358" s="83">
        <v>63</v>
      </c>
      <c r="T358" s="83">
        <v>18</v>
      </c>
      <c r="U358" s="83">
        <v>42</v>
      </c>
      <c r="V358" s="83">
        <v>60</v>
      </c>
      <c r="W358" s="83">
        <v>-1</v>
      </c>
      <c r="X358" s="83">
        <v>4</v>
      </c>
      <c r="Y358" s="83">
        <v>3</v>
      </c>
      <c r="Z358" s="83">
        <v>-1</v>
      </c>
      <c r="AA358" s="83">
        <v>0</v>
      </c>
      <c r="AB358" s="83">
        <v>-1</v>
      </c>
      <c r="AC358" s="83">
        <v>0</v>
      </c>
      <c r="AD358" s="83">
        <v>-3</v>
      </c>
      <c r="AE358" s="83">
        <v>-3</v>
      </c>
      <c r="AG358" s="83">
        <f>AE358</f>
        <v>-3</v>
      </c>
    </row>
    <row r="359" spans="1:33" x14ac:dyDescent="0.25">
      <c r="A359" s="47">
        <v>30</v>
      </c>
      <c r="B359" s="16">
        <v>10</v>
      </c>
      <c r="C359" s="31" t="s">
        <v>530</v>
      </c>
      <c r="D359" s="32" t="str">
        <f t="shared" si="23"/>
        <v>3010159</v>
      </c>
      <c r="E359" s="15">
        <f t="shared" si="22"/>
        <v>331</v>
      </c>
      <c r="F359" s="15">
        <v>307</v>
      </c>
      <c r="G359" s="143" t="s">
        <v>531</v>
      </c>
      <c r="H359" s="83">
        <v>20</v>
      </c>
      <c r="I359" s="83">
        <v>13</v>
      </c>
      <c r="J359" s="83">
        <v>33</v>
      </c>
      <c r="K359" s="83">
        <v>20</v>
      </c>
      <c r="L359" s="83">
        <v>15</v>
      </c>
      <c r="M359" s="83">
        <v>35</v>
      </c>
      <c r="N359" s="83">
        <v>22</v>
      </c>
      <c r="O359" s="83">
        <v>13</v>
      </c>
      <c r="P359" s="83">
        <v>35</v>
      </c>
      <c r="Q359" s="83">
        <v>22</v>
      </c>
      <c r="R359" s="83">
        <v>31</v>
      </c>
      <c r="S359" s="83">
        <v>53</v>
      </c>
      <c r="T359" s="83">
        <v>22</v>
      </c>
      <c r="U359" s="83">
        <v>25</v>
      </c>
      <c r="V359" s="83">
        <v>47</v>
      </c>
      <c r="W359" s="83">
        <v>2</v>
      </c>
      <c r="X359" s="83">
        <v>12</v>
      </c>
      <c r="Y359" s="83">
        <v>14</v>
      </c>
      <c r="Z359" s="83">
        <v>2</v>
      </c>
      <c r="AA359" s="83">
        <v>10</v>
      </c>
      <c r="AB359" s="83">
        <v>12</v>
      </c>
      <c r="AC359" s="83">
        <v>0</v>
      </c>
      <c r="AD359" s="83">
        <v>-6</v>
      </c>
      <c r="AE359" s="83">
        <v>-6</v>
      </c>
      <c r="AG359" s="83">
        <f>AE359</f>
        <v>-6</v>
      </c>
    </row>
    <row r="360" spans="1:33" x14ac:dyDescent="0.25">
      <c r="A360" s="47">
        <v>30</v>
      </c>
      <c r="B360" s="16">
        <v>10</v>
      </c>
      <c r="C360" s="31" t="s">
        <v>532</v>
      </c>
      <c r="D360" s="32" t="str">
        <f t="shared" si="23"/>
        <v>3010160</v>
      </c>
      <c r="E360" s="15">
        <f t="shared" si="22"/>
        <v>332</v>
      </c>
      <c r="F360" s="15">
        <v>308</v>
      </c>
      <c r="G360" s="143" t="s">
        <v>533</v>
      </c>
      <c r="H360" s="83">
        <v>26</v>
      </c>
      <c r="I360" s="83">
        <v>26</v>
      </c>
      <c r="J360" s="83">
        <v>52</v>
      </c>
      <c r="K360" s="83">
        <v>24</v>
      </c>
      <c r="L360" s="83">
        <v>32</v>
      </c>
      <c r="M360" s="83">
        <v>56</v>
      </c>
      <c r="N360" s="83">
        <v>30</v>
      </c>
      <c r="O360" s="83">
        <v>32</v>
      </c>
      <c r="P360" s="83">
        <v>62</v>
      </c>
      <c r="Q360" s="83">
        <v>25</v>
      </c>
      <c r="R360" s="83">
        <v>28</v>
      </c>
      <c r="S360" s="83">
        <v>53</v>
      </c>
      <c r="T360" s="83">
        <v>25</v>
      </c>
      <c r="U360" s="83">
        <v>29</v>
      </c>
      <c r="V360" s="83">
        <v>54</v>
      </c>
      <c r="W360" s="83">
        <v>-1</v>
      </c>
      <c r="X360" s="83">
        <v>3</v>
      </c>
      <c r="Y360" s="83">
        <v>2</v>
      </c>
      <c r="Z360" s="83">
        <v>1</v>
      </c>
      <c r="AA360" s="83">
        <v>-3</v>
      </c>
      <c r="AB360" s="83">
        <v>-2</v>
      </c>
      <c r="AC360" s="83">
        <v>0</v>
      </c>
      <c r="AD360" s="83">
        <v>1</v>
      </c>
      <c r="AE360" s="83">
        <v>1</v>
      </c>
      <c r="AG360" s="83">
        <f>AE360</f>
        <v>1</v>
      </c>
    </row>
    <row r="361" spans="1:33" x14ac:dyDescent="0.25">
      <c r="A361" s="47">
        <v>30</v>
      </c>
      <c r="B361" s="16">
        <v>10</v>
      </c>
      <c r="C361" s="31" t="s">
        <v>534</v>
      </c>
      <c r="D361" s="32" t="str">
        <f t="shared" si="23"/>
        <v>3010161</v>
      </c>
      <c r="E361" s="15">
        <f t="shared" si="22"/>
        <v>333</v>
      </c>
      <c r="F361" s="15">
        <v>309</v>
      </c>
      <c r="G361" s="143" t="s">
        <v>535</v>
      </c>
      <c r="H361" s="83">
        <v>23</v>
      </c>
      <c r="I361" s="83">
        <v>41</v>
      </c>
      <c r="J361" s="83">
        <v>64</v>
      </c>
      <c r="K361" s="83">
        <v>24</v>
      </c>
      <c r="L361" s="83">
        <v>54</v>
      </c>
      <c r="M361" s="83">
        <v>78</v>
      </c>
      <c r="N361" s="83">
        <v>23</v>
      </c>
      <c r="O361" s="83">
        <v>54</v>
      </c>
      <c r="P361" s="83">
        <v>77</v>
      </c>
      <c r="Q361" s="83">
        <v>25</v>
      </c>
      <c r="R361" s="83">
        <v>53</v>
      </c>
      <c r="S361" s="83">
        <v>78</v>
      </c>
      <c r="T361" s="83">
        <v>25</v>
      </c>
      <c r="U361" s="83">
        <v>52</v>
      </c>
      <c r="V361" s="83">
        <v>77</v>
      </c>
      <c r="W361" s="83">
        <v>2</v>
      </c>
      <c r="X361" s="83">
        <v>11</v>
      </c>
      <c r="Y361" s="83">
        <v>13</v>
      </c>
      <c r="Z361" s="83">
        <v>1</v>
      </c>
      <c r="AA361" s="83">
        <v>-2</v>
      </c>
      <c r="AB361" s="83">
        <v>-1</v>
      </c>
      <c r="AC361" s="83">
        <v>0</v>
      </c>
      <c r="AD361" s="83">
        <v>-1</v>
      </c>
      <c r="AE361" s="83">
        <v>-1</v>
      </c>
      <c r="AG361" s="83">
        <f>AE361</f>
        <v>-1</v>
      </c>
    </row>
    <row r="362" spans="1:33" x14ac:dyDescent="0.25">
      <c r="A362" s="47">
        <v>30</v>
      </c>
      <c r="B362" s="16">
        <v>10</v>
      </c>
      <c r="C362" s="31" t="s">
        <v>536</v>
      </c>
      <c r="D362" s="32" t="str">
        <f t="shared" si="23"/>
        <v>3010162</v>
      </c>
      <c r="E362" s="15">
        <f t="shared" si="22"/>
        <v>334</v>
      </c>
      <c r="F362" s="15">
        <v>310</v>
      </c>
      <c r="G362" s="143" t="s">
        <v>537</v>
      </c>
      <c r="H362" s="83">
        <v>82</v>
      </c>
      <c r="I362" s="83">
        <v>111</v>
      </c>
      <c r="J362" s="83">
        <v>193</v>
      </c>
      <c r="K362" s="83">
        <v>83</v>
      </c>
      <c r="L362" s="83">
        <v>169</v>
      </c>
      <c r="M362" s="83">
        <v>252</v>
      </c>
      <c r="N362" s="83">
        <v>97</v>
      </c>
      <c r="O362" s="83">
        <v>163</v>
      </c>
      <c r="P362" s="83">
        <v>260</v>
      </c>
      <c r="Q362" s="83">
        <v>98</v>
      </c>
      <c r="R362" s="83">
        <v>153</v>
      </c>
      <c r="S362" s="83">
        <v>251</v>
      </c>
      <c r="T362" s="83">
        <v>93</v>
      </c>
      <c r="U362" s="83">
        <v>172</v>
      </c>
      <c r="V362" s="83">
        <v>265</v>
      </c>
      <c r="W362" s="83">
        <v>11</v>
      </c>
      <c r="X362" s="83">
        <v>61</v>
      </c>
      <c r="Y362" s="83">
        <v>72</v>
      </c>
      <c r="Z362" s="83">
        <v>10</v>
      </c>
      <c r="AA362" s="83">
        <v>3</v>
      </c>
      <c r="AB362" s="83">
        <v>13</v>
      </c>
      <c r="AC362" s="83">
        <v>-5</v>
      </c>
      <c r="AD362" s="83">
        <v>19</v>
      </c>
      <c r="AE362" s="83">
        <v>14</v>
      </c>
      <c r="AG362" s="83">
        <f>AE362</f>
        <v>14</v>
      </c>
    </row>
    <row r="363" spans="1:33" x14ac:dyDescent="0.25">
      <c r="A363" s="47">
        <v>30</v>
      </c>
      <c r="B363" s="15">
        <v>10</v>
      </c>
      <c r="C363" s="31" t="s">
        <v>538</v>
      </c>
      <c r="D363" s="32" t="str">
        <f t="shared" si="23"/>
        <v>3010163</v>
      </c>
      <c r="E363" s="15">
        <f t="shared" si="22"/>
        <v>335</v>
      </c>
      <c r="F363" s="15">
        <v>311</v>
      </c>
      <c r="G363" s="143" t="s">
        <v>539</v>
      </c>
      <c r="H363" s="83">
        <v>16</v>
      </c>
      <c r="I363" s="83">
        <v>27</v>
      </c>
      <c r="J363" s="83">
        <v>43</v>
      </c>
      <c r="K363" s="83">
        <v>17</v>
      </c>
      <c r="L363" s="83">
        <v>39</v>
      </c>
      <c r="M363" s="83">
        <v>56</v>
      </c>
      <c r="N363" s="83">
        <v>29</v>
      </c>
      <c r="O363" s="83">
        <v>24</v>
      </c>
      <c r="P363" s="83">
        <v>53</v>
      </c>
      <c r="Q363" s="83">
        <v>17</v>
      </c>
      <c r="R363" s="83">
        <v>28</v>
      </c>
      <c r="S363" s="83">
        <v>45</v>
      </c>
      <c r="T363" s="83">
        <v>17</v>
      </c>
      <c r="U363" s="83">
        <v>29</v>
      </c>
      <c r="V363" s="83">
        <v>46</v>
      </c>
      <c r="W363" s="83">
        <v>1</v>
      </c>
      <c r="X363" s="83">
        <v>2</v>
      </c>
      <c r="Y363" s="83">
        <v>3</v>
      </c>
      <c r="Z363" s="83">
        <v>0</v>
      </c>
      <c r="AA363" s="83">
        <v>-10</v>
      </c>
      <c r="AB363" s="83">
        <v>-10</v>
      </c>
      <c r="AC363" s="83">
        <v>0</v>
      </c>
      <c r="AD363" s="83">
        <v>1</v>
      </c>
      <c r="AE363" s="83">
        <v>1</v>
      </c>
      <c r="AG363" s="83">
        <f>AE363</f>
        <v>1</v>
      </c>
    </row>
    <row r="364" spans="1:33" x14ac:dyDescent="0.25">
      <c r="A364" s="47">
        <v>30</v>
      </c>
      <c r="B364" s="15">
        <v>10</v>
      </c>
      <c r="C364" s="31" t="s">
        <v>540</v>
      </c>
      <c r="D364" s="32" t="str">
        <f t="shared" si="23"/>
        <v>3010164</v>
      </c>
      <c r="E364" s="15">
        <f t="shared" si="22"/>
        <v>336</v>
      </c>
      <c r="F364" s="15">
        <v>312</v>
      </c>
      <c r="G364" s="143" t="s">
        <v>541</v>
      </c>
      <c r="H364" s="83">
        <v>103</v>
      </c>
      <c r="I364" s="83">
        <v>42</v>
      </c>
      <c r="J364" s="83">
        <v>145</v>
      </c>
      <c r="K364" s="83">
        <v>117</v>
      </c>
      <c r="L364" s="83">
        <v>55</v>
      </c>
      <c r="M364" s="83">
        <v>172</v>
      </c>
      <c r="N364" s="83">
        <v>124</v>
      </c>
      <c r="O364" s="83">
        <v>59</v>
      </c>
      <c r="P364" s="83">
        <v>183</v>
      </c>
      <c r="Q364" s="83">
        <v>119</v>
      </c>
      <c r="R364" s="83">
        <v>51</v>
      </c>
      <c r="S364" s="83">
        <v>170</v>
      </c>
      <c r="T364" s="83">
        <v>119</v>
      </c>
      <c r="U364" s="83">
        <v>65</v>
      </c>
      <c r="V364" s="83">
        <v>184</v>
      </c>
      <c r="W364" s="83">
        <v>16</v>
      </c>
      <c r="X364" s="83">
        <v>23</v>
      </c>
      <c r="Y364" s="83">
        <v>39</v>
      </c>
      <c r="Z364" s="83">
        <v>2</v>
      </c>
      <c r="AA364" s="83">
        <v>10</v>
      </c>
      <c r="AB364" s="83">
        <v>12</v>
      </c>
      <c r="AC364" s="83">
        <v>0</v>
      </c>
      <c r="AD364" s="83">
        <v>14</v>
      </c>
      <c r="AE364" s="83">
        <v>14</v>
      </c>
      <c r="AG364" s="83">
        <f>AE364</f>
        <v>14</v>
      </c>
    </row>
    <row r="365" spans="1:33" x14ac:dyDescent="0.25">
      <c r="A365" s="47">
        <v>30</v>
      </c>
      <c r="B365" s="15">
        <v>10</v>
      </c>
      <c r="C365" s="31" t="s">
        <v>542</v>
      </c>
      <c r="D365" s="32" t="str">
        <f t="shared" si="23"/>
        <v>3010165</v>
      </c>
      <c r="E365" s="15">
        <f t="shared" si="22"/>
        <v>337</v>
      </c>
      <c r="F365" s="15">
        <v>313</v>
      </c>
      <c r="G365" s="143" t="s">
        <v>543</v>
      </c>
      <c r="H365" s="83">
        <v>18</v>
      </c>
      <c r="I365" s="83">
        <v>33</v>
      </c>
      <c r="J365" s="83">
        <v>51</v>
      </c>
      <c r="K365" s="83">
        <v>18</v>
      </c>
      <c r="L365" s="83">
        <v>33</v>
      </c>
      <c r="M365" s="83">
        <v>51</v>
      </c>
      <c r="N365" s="83">
        <v>24</v>
      </c>
      <c r="O365" s="83">
        <v>33</v>
      </c>
      <c r="P365" s="83">
        <v>57</v>
      </c>
      <c r="Q365" s="83">
        <v>21</v>
      </c>
      <c r="R365" s="83">
        <v>33</v>
      </c>
      <c r="S365" s="83">
        <v>54</v>
      </c>
      <c r="T365" s="83">
        <v>20</v>
      </c>
      <c r="U365" s="83">
        <v>34</v>
      </c>
      <c r="V365" s="83">
        <v>54</v>
      </c>
      <c r="W365" s="83">
        <v>2</v>
      </c>
      <c r="X365" s="83">
        <v>1</v>
      </c>
      <c r="Y365" s="83">
        <v>3</v>
      </c>
      <c r="Z365" s="83">
        <v>2</v>
      </c>
      <c r="AA365" s="83">
        <v>1</v>
      </c>
      <c r="AB365" s="83">
        <v>3</v>
      </c>
      <c r="AC365" s="83">
        <v>-1</v>
      </c>
      <c r="AD365" s="83">
        <v>1</v>
      </c>
      <c r="AE365" s="83">
        <v>0</v>
      </c>
      <c r="AG365" s="83">
        <f>AE365</f>
        <v>0</v>
      </c>
    </row>
    <row r="366" spans="1:33" x14ac:dyDescent="0.25">
      <c r="A366" s="47">
        <v>30</v>
      </c>
      <c r="B366" s="15">
        <v>10</v>
      </c>
      <c r="C366" s="31" t="s">
        <v>544</v>
      </c>
      <c r="D366" s="32" t="str">
        <f t="shared" si="23"/>
        <v>3010166</v>
      </c>
      <c r="E366" s="15">
        <f t="shared" si="22"/>
        <v>338</v>
      </c>
      <c r="F366" s="15">
        <v>314</v>
      </c>
      <c r="G366" s="143" t="s">
        <v>746</v>
      </c>
      <c r="H366" s="83">
        <v>25</v>
      </c>
      <c r="I366" s="83">
        <v>32</v>
      </c>
      <c r="J366" s="83">
        <v>57</v>
      </c>
      <c r="K366" s="83">
        <v>24</v>
      </c>
      <c r="L366" s="83">
        <v>30</v>
      </c>
      <c r="M366" s="83">
        <v>54</v>
      </c>
      <c r="N366" s="83">
        <v>23</v>
      </c>
      <c r="O366" s="83">
        <v>32</v>
      </c>
      <c r="P366" s="83">
        <v>55</v>
      </c>
      <c r="Q366" s="83">
        <v>23</v>
      </c>
      <c r="R366" s="83">
        <v>33</v>
      </c>
      <c r="S366" s="83">
        <v>56</v>
      </c>
      <c r="T366" s="83">
        <v>23</v>
      </c>
      <c r="U366" s="83">
        <v>33</v>
      </c>
      <c r="V366" s="83">
        <v>56</v>
      </c>
      <c r="W366" s="83">
        <v>-2</v>
      </c>
      <c r="X366" s="83">
        <v>1</v>
      </c>
      <c r="Y366" s="83">
        <v>-1</v>
      </c>
      <c r="Z366" s="83">
        <v>-1</v>
      </c>
      <c r="AA366" s="83">
        <v>3</v>
      </c>
      <c r="AB366" s="83">
        <v>2</v>
      </c>
      <c r="AC366" s="83">
        <v>0</v>
      </c>
      <c r="AD366" s="83">
        <v>0</v>
      </c>
      <c r="AE366" s="83">
        <v>0</v>
      </c>
      <c r="AG366" s="83">
        <f>AE366</f>
        <v>0</v>
      </c>
    </row>
    <row r="367" spans="1:33" x14ac:dyDescent="0.25">
      <c r="A367" s="47">
        <v>30</v>
      </c>
      <c r="B367" s="15">
        <v>10</v>
      </c>
      <c r="C367" s="31" t="s">
        <v>546</v>
      </c>
      <c r="D367" s="32" t="str">
        <f t="shared" si="23"/>
        <v>3010167</v>
      </c>
      <c r="E367" s="15">
        <f t="shared" si="22"/>
        <v>339</v>
      </c>
      <c r="F367" s="15">
        <v>315</v>
      </c>
      <c r="G367" s="143" t="s">
        <v>547</v>
      </c>
      <c r="H367" s="83">
        <v>27</v>
      </c>
      <c r="I367" s="83">
        <v>59</v>
      </c>
      <c r="J367" s="83">
        <v>86</v>
      </c>
      <c r="K367" s="83">
        <v>25</v>
      </c>
      <c r="L367" s="83">
        <v>60</v>
      </c>
      <c r="M367" s="83">
        <v>85</v>
      </c>
      <c r="N367" s="83">
        <v>35</v>
      </c>
      <c r="O367" s="83">
        <v>63</v>
      </c>
      <c r="P367" s="83">
        <v>98</v>
      </c>
      <c r="Q367" s="83">
        <v>23</v>
      </c>
      <c r="R367" s="83">
        <v>62</v>
      </c>
      <c r="S367" s="83">
        <v>85</v>
      </c>
      <c r="T367" s="83">
        <v>23</v>
      </c>
      <c r="U367" s="83">
        <v>67</v>
      </c>
      <c r="V367" s="83">
        <v>90</v>
      </c>
      <c r="W367" s="83">
        <v>-4</v>
      </c>
      <c r="X367" s="83">
        <v>8</v>
      </c>
      <c r="Y367" s="83">
        <v>4</v>
      </c>
      <c r="Z367" s="83">
        <v>-2</v>
      </c>
      <c r="AA367" s="83">
        <v>7</v>
      </c>
      <c r="AB367" s="83">
        <v>5</v>
      </c>
      <c r="AC367" s="83">
        <v>0</v>
      </c>
      <c r="AD367" s="83">
        <v>5</v>
      </c>
      <c r="AE367" s="83">
        <v>5</v>
      </c>
      <c r="AG367" s="83">
        <f>AE367</f>
        <v>5</v>
      </c>
    </row>
    <row r="368" spans="1:33" x14ac:dyDescent="0.25">
      <c r="A368" s="47">
        <v>30</v>
      </c>
      <c r="B368" s="15">
        <v>10</v>
      </c>
      <c r="C368" s="31" t="s">
        <v>548</v>
      </c>
      <c r="D368" s="32" t="str">
        <f t="shared" si="23"/>
        <v>3010168</v>
      </c>
      <c r="E368" s="15">
        <f t="shared" si="22"/>
        <v>340</v>
      </c>
      <c r="F368" s="15">
        <v>316</v>
      </c>
      <c r="G368" s="143" t="s">
        <v>549</v>
      </c>
      <c r="H368" s="83">
        <v>22</v>
      </c>
      <c r="I368" s="83">
        <v>29</v>
      </c>
      <c r="J368" s="83">
        <v>51</v>
      </c>
      <c r="K368" s="83">
        <v>22</v>
      </c>
      <c r="L368" s="83">
        <v>31</v>
      </c>
      <c r="M368" s="83">
        <v>53</v>
      </c>
      <c r="N368" s="83">
        <v>35</v>
      </c>
      <c r="O368" s="83">
        <v>40</v>
      </c>
      <c r="P368" s="83">
        <v>75</v>
      </c>
      <c r="Q368" s="83">
        <v>22</v>
      </c>
      <c r="R368" s="83">
        <v>40</v>
      </c>
      <c r="S368" s="83">
        <v>62</v>
      </c>
      <c r="T368" s="83">
        <v>21</v>
      </c>
      <c r="U368" s="83">
        <v>47</v>
      </c>
      <c r="V368" s="83">
        <v>68</v>
      </c>
      <c r="W368" s="83">
        <v>-1</v>
      </c>
      <c r="X368" s="83">
        <v>18</v>
      </c>
      <c r="Y368" s="83">
        <v>17</v>
      </c>
      <c r="Z368" s="83">
        <v>-1</v>
      </c>
      <c r="AA368" s="83">
        <v>16</v>
      </c>
      <c r="AB368" s="83">
        <v>15</v>
      </c>
      <c r="AC368" s="83">
        <v>-1</v>
      </c>
      <c r="AD368" s="83">
        <v>7</v>
      </c>
      <c r="AE368" s="83">
        <v>6</v>
      </c>
      <c r="AG368" s="83">
        <f>AE368</f>
        <v>6</v>
      </c>
    </row>
    <row r="369" spans="1:33" ht="15.75" customHeight="1" x14ac:dyDescent="0.25">
      <c r="A369" s="47">
        <v>30</v>
      </c>
      <c r="B369" s="15">
        <v>10</v>
      </c>
      <c r="C369" s="31" t="s">
        <v>550</v>
      </c>
      <c r="D369" s="32" t="str">
        <f t="shared" si="23"/>
        <v>3010169</v>
      </c>
      <c r="E369" s="15">
        <f t="shared" si="22"/>
        <v>341</v>
      </c>
      <c r="F369" s="15">
        <v>317</v>
      </c>
      <c r="G369" s="143" t="s">
        <v>551</v>
      </c>
      <c r="H369" s="83">
        <v>25</v>
      </c>
      <c r="I369" s="83">
        <v>65</v>
      </c>
      <c r="J369" s="83">
        <v>90</v>
      </c>
      <c r="K369" s="83">
        <v>28</v>
      </c>
      <c r="L369" s="83">
        <v>64</v>
      </c>
      <c r="M369" s="83">
        <v>92</v>
      </c>
      <c r="N369" s="83">
        <v>37</v>
      </c>
      <c r="O369" s="83">
        <v>65</v>
      </c>
      <c r="P369" s="83">
        <v>102</v>
      </c>
      <c r="Q369" s="83">
        <v>29</v>
      </c>
      <c r="R369" s="83">
        <v>71</v>
      </c>
      <c r="S369" s="83">
        <v>100</v>
      </c>
      <c r="T369" s="83">
        <v>26</v>
      </c>
      <c r="U369" s="83">
        <v>81</v>
      </c>
      <c r="V369" s="83">
        <v>107</v>
      </c>
      <c r="W369" s="83">
        <v>1</v>
      </c>
      <c r="X369" s="83">
        <v>16</v>
      </c>
      <c r="Y369" s="83">
        <v>17</v>
      </c>
      <c r="Z369" s="83">
        <v>-2</v>
      </c>
      <c r="AA369" s="83">
        <v>17</v>
      </c>
      <c r="AB369" s="83">
        <v>15</v>
      </c>
      <c r="AC369" s="83">
        <v>-3</v>
      </c>
      <c r="AD369" s="83">
        <v>10</v>
      </c>
      <c r="AE369" s="83">
        <v>7</v>
      </c>
      <c r="AG369" s="83">
        <f>AE369</f>
        <v>7</v>
      </c>
    </row>
    <row r="370" spans="1:33" x14ac:dyDescent="0.25">
      <c r="A370" s="47">
        <v>30</v>
      </c>
      <c r="B370" s="15">
        <v>10</v>
      </c>
      <c r="C370" s="31" t="s">
        <v>552</v>
      </c>
      <c r="D370" s="32" t="str">
        <f t="shared" si="23"/>
        <v>3010170</v>
      </c>
      <c r="E370" s="15">
        <f t="shared" si="22"/>
        <v>342</v>
      </c>
      <c r="F370" s="15">
        <v>318</v>
      </c>
      <c r="G370" s="143" t="s">
        <v>553</v>
      </c>
      <c r="H370" s="83">
        <v>19</v>
      </c>
      <c r="I370" s="83">
        <v>22</v>
      </c>
      <c r="J370" s="83">
        <v>41</v>
      </c>
      <c r="K370" s="83">
        <v>17</v>
      </c>
      <c r="L370" s="83">
        <v>18</v>
      </c>
      <c r="M370" s="83">
        <v>35</v>
      </c>
      <c r="N370" s="83">
        <v>21</v>
      </c>
      <c r="O370" s="83">
        <v>17</v>
      </c>
      <c r="P370" s="83">
        <v>38</v>
      </c>
      <c r="Q370" s="83">
        <v>23</v>
      </c>
      <c r="R370" s="83">
        <v>21</v>
      </c>
      <c r="S370" s="83">
        <v>44</v>
      </c>
      <c r="T370" s="83">
        <v>25</v>
      </c>
      <c r="U370" s="83">
        <v>19</v>
      </c>
      <c r="V370" s="83">
        <v>44</v>
      </c>
      <c r="W370" s="83">
        <v>6</v>
      </c>
      <c r="X370" s="83">
        <v>-3</v>
      </c>
      <c r="Y370" s="83">
        <v>3</v>
      </c>
      <c r="Z370" s="83">
        <v>8</v>
      </c>
      <c r="AA370" s="83">
        <v>1</v>
      </c>
      <c r="AB370" s="83">
        <v>9</v>
      </c>
      <c r="AC370" s="83">
        <v>2</v>
      </c>
      <c r="AD370" s="83">
        <v>-2</v>
      </c>
      <c r="AE370" s="83">
        <v>0</v>
      </c>
      <c r="AG370" s="83">
        <f>AE370</f>
        <v>0</v>
      </c>
    </row>
    <row r="371" spans="1:33" ht="15.75" customHeight="1" x14ac:dyDescent="0.25">
      <c r="A371" s="47">
        <v>30</v>
      </c>
      <c r="B371" s="15">
        <v>10</v>
      </c>
      <c r="C371" s="31" t="s">
        <v>554</v>
      </c>
      <c r="D371" s="32" t="str">
        <f t="shared" si="23"/>
        <v>3010240</v>
      </c>
      <c r="E371" s="15">
        <f t="shared" si="22"/>
        <v>343</v>
      </c>
      <c r="F371" s="15">
        <v>319</v>
      </c>
      <c r="G371" s="143" t="s">
        <v>555</v>
      </c>
      <c r="H371" s="83">
        <v>18</v>
      </c>
      <c r="I371" s="83">
        <v>25</v>
      </c>
      <c r="J371" s="83">
        <v>43</v>
      </c>
      <c r="K371" s="83">
        <v>20</v>
      </c>
      <c r="L371" s="83">
        <v>22</v>
      </c>
      <c r="M371" s="83">
        <v>42</v>
      </c>
      <c r="N371" s="83">
        <v>33</v>
      </c>
      <c r="O371" s="83">
        <v>27</v>
      </c>
      <c r="P371" s="83">
        <v>60</v>
      </c>
      <c r="Q371" s="83">
        <v>18</v>
      </c>
      <c r="R371" s="83">
        <v>32</v>
      </c>
      <c r="S371" s="83">
        <v>50</v>
      </c>
      <c r="T371" s="83">
        <v>18</v>
      </c>
      <c r="U371" s="83">
        <v>35</v>
      </c>
      <c r="V371" s="83">
        <v>53</v>
      </c>
      <c r="W371" s="83">
        <v>0</v>
      </c>
      <c r="X371" s="83">
        <v>10</v>
      </c>
      <c r="Y371" s="83">
        <v>10</v>
      </c>
      <c r="Z371" s="83">
        <v>-2</v>
      </c>
      <c r="AA371" s="83">
        <v>13</v>
      </c>
      <c r="AB371" s="83">
        <v>11</v>
      </c>
      <c r="AC371" s="83">
        <v>0</v>
      </c>
      <c r="AD371" s="83">
        <v>3</v>
      </c>
      <c r="AE371" s="83">
        <v>3</v>
      </c>
      <c r="AG371" s="83">
        <f>AE371</f>
        <v>3</v>
      </c>
    </row>
    <row r="372" spans="1:33" ht="15.75" thickBot="1" x14ac:dyDescent="0.3">
      <c r="A372" s="50">
        <v>30</v>
      </c>
      <c r="B372" s="18">
        <v>10</v>
      </c>
      <c r="C372" s="64" t="s">
        <v>556</v>
      </c>
      <c r="D372" s="65" t="str">
        <f t="shared" si="23"/>
        <v>3010246</v>
      </c>
      <c r="E372" s="15">
        <f t="shared" si="22"/>
        <v>344</v>
      </c>
      <c r="F372" s="33">
        <v>320</v>
      </c>
      <c r="G372" s="159" t="s">
        <v>557</v>
      </c>
      <c r="H372" s="83">
        <v>16</v>
      </c>
      <c r="I372" s="83">
        <v>21</v>
      </c>
      <c r="J372" s="83">
        <v>37</v>
      </c>
      <c r="K372" s="83">
        <v>16</v>
      </c>
      <c r="L372" s="83">
        <v>13</v>
      </c>
      <c r="M372" s="83">
        <v>29</v>
      </c>
      <c r="N372" s="83">
        <v>17</v>
      </c>
      <c r="O372" s="83">
        <v>11</v>
      </c>
      <c r="P372" s="83">
        <v>28</v>
      </c>
      <c r="Q372" s="83">
        <v>18</v>
      </c>
      <c r="R372" s="83">
        <v>16</v>
      </c>
      <c r="S372" s="83">
        <v>34</v>
      </c>
      <c r="T372" s="83">
        <v>18</v>
      </c>
      <c r="U372" s="83">
        <v>8</v>
      </c>
      <c r="V372" s="83">
        <v>26</v>
      </c>
      <c r="W372" s="83">
        <v>2</v>
      </c>
      <c r="X372" s="83">
        <v>-13</v>
      </c>
      <c r="Y372" s="83">
        <v>-11</v>
      </c>
      <c r="Z372" s="83">
        <v>2</v>
      </c>
      <c r="AA372" s="83">
        <v>-5</v>
      </c>
      <c r="AB372" s="83">
        <v>-3</v>
      </c>
      <c r="AC372" s="83">
        <v>0</v>
      </c>
      <c r="AD372" s="83">
        <v>-8</v>
      </c>
      <c r="AE372" s="83">
        <v>-8</v>
      </c>
      <c r="AG372" s="83">
        <f>AE372</f>
        <v>-8</v>
      </c>
    </row>
    <row r="373" spans="1:33" ht="15.75" thickBot="1" x14ac:dyDescent="0.3">
      <c r="A373" s="8"/>
      <c r="B373" s="8"/>
      <c r="C373" s="43"/>
      <c r="D373" s="11" t="str">
        <f t="shared" si="23"/>
        <v/>
      </c>
      <c r="E373" s="59"/>
      <c r="F373" s="157"/>
      <c r="G373" s="61" t="s">
        <v>558</v>
      </c>
      <c r="H373" s="115">
        <v>2219</v>
      </c>
      <c r="I373" s="81">
        <v>5418</v>
      </c>
      <c r="J373" s="82">
        <v>7637</v>
      </c>
      <c r="K373" s="115">
        <v>2337</v>
      </c>
      <c r="L373" s="81">
        <v>5710</v>
      </c>
      <c r="M373" s="82">
        <v>8047</v>
      </c>
      <c r="N373" s="115">
        <v>2477</v>
      </c>
      <c r="O373" s="81">
        <v>6014</v>
      </c>
      <c r="P373" s="82">
        <v>8491</v>
      </c>
      <c r="Q373" s="115">
        <v>2328</v>
      </c>
      <c r="R373" s="81">
        <v>5507</v>
      </c>
      <c r="S373" s="82">
        <v>7835</v>
      </c>
      <c r="T373" s="115">
        <v>2331</v>
      </c>
      <c r="U373" s="81">
        <v>6340</v>
      </c>
      <c r="V373" s="82">
        <v>8671</v>
      </c>
      <c r="W373" s="115">
        <v>112</v>
      </c>
      <c r="X373" s="81">
        <v>922</v>
      </c>
      <c r="Y373" s="82">
        <v>1034</v>
      </c>
      <c r="Z373" s="115">
        <v>-6</v>
      </c>
      <c r="AA373" s="81">
        <v>630</v>
      </c>
      <c r="AB373" s="82">
        <v>624</v>
      </c>
      <c r="AC373" s="115">
        <v>3</v>
      </c>
      <c r="AD373" s="81">
        <v>833</v>
      </c>
      <c r="AE373" s="82">
        <v>836</v>
      </c>
      <c r="AG373" s="82">
        <f>AE373</f>
        <v>836</v>
      </c>
    </row>
    <row r="374" spans="1:33" x14ac:dyDescent="0.25">
      <c r="A374" s="44">
        <v>30</v>
      </c>
      <c r="B374" s="12">
        <v>11</v>
      </c>
      <c r="C374" s="62" t="s">
        <v>559</v>
      </c>
      <c r="D374" s="63" t="str">
        <f t="shared" si="23"/>
        <v>3011171</v>
      </c>
      <c r="E374" s="12">
        <f>E372+1</f>
        <v>345</v>
      </c>
      <c r="F374" s="12">
        <v>321</v>
      </c>
      <c r="G374" s="158" t="s">
        <v>560</v>
      </c>
      <c r="H374" s="83">
        <v>43</v>
      </c>
      <c r="I374" s="83">
        <v>171</v>
      </c>
      <c r="J374" s="83">
        <v>214</v>
      </c>
      <c r="K374" s="83">
        <v>39</v>
      </c>
      <c r="L374" s="83">
        <v>190</v>
      </c>
      <c r="M374" s="83">
        <v>229</v>
      </c>
      <c r="N374" s="83">
        <v>48</v>
      </c>
      <c r="O374" s="83">
        <v>192</v>
      </c>
      <c r="P374" s="83">
        <v>240</v>
      </c>
      <c r="Q374" s="83">
        <v>38</v>
      </c>
      <c r="R374" s="83">
        <v>185</v>
      </c>
      <c r="S374" s="83">
        <v>223</v>
      </c>
      <c r="T374" s="83">
        <v>37</v>
      </c>
      <c r="U374" s="83">
        <v>180</v>
      </c>
      <c r="V374" s="83">
        <v>217</v>
      </c>
      <c r="W374" s="83">
        <v>-6</v>
      </c>
      <c r="X374" s="83">
        <v>9</v>
      </c>
      <c r="Y374" s="83">
        <v>3</v>
      </c>
      <c r="Z374" s="83">
        <v>-2</v>
      </c>
      <c r="AA374" s="83">
        <v>-10</v>
      </c>
      <c r="AB374" s="83">
        <v>-12</v>
      </c>
      <c r="AC374" s="83">
        <v>-1</v>
      </c>
      <c r="AD374" s="83">
        <v>-5</v>
      </c>
      <c r="AE374" s="83">
        <v>-6</v>
      </c>
      <c r="AG374" s="83">
        <f>AE374</f>
        <v>-6</v>
      </c>
    </row>
    <row r="375" spans="1:33" x14ac:dyDescent="0.25">
      <c r="A375" s="47">
        <v>30</v>
      </c>
      <c r="B375" s="15">
        <v>11</v>
      </c>
      <c r="C375" s="31" t="s">
        <v>561</v>
      </c>
      <c r="D375" s="32" t="str">
        <f t="shared" si="23"/>
        <v>3011172</v>
      </c>
      <c r="E375" s="15">
        <f t="shared" ref="E375:E392" si="24">E374+1</f>
        <v>346</v>
      </c>
      <c r="F375" s="15">
        <v>322</v>
      </c>
      <c r="G375" s="143" t="s">
        <v>562</v>
      </c>
      <c r="H375" s="83">
        <v>136</v>
      </c>
      <c r="I375" s="83">
        <v>605</v>
      </c>
      <c r="J375" s="83">
        <v>741</v>
      </c>
      <c r="K375" s="83">
        <v>133</v>
      </c>
      <c r="L375" s="83">
        <v>661</v>
      </c>
      <c r="M375" s="83">
        <v>794</v>
      </c>
      <c r="N375" s="83">
        <v>137</v>
      </c>
      <c r="O375" s="83">
        <v>702</v>
      </c>
      <c r="P375" s="83">
        <v>839</v>
      </c>
      <c r="Q375" s="83">
        <v>137</v>
      </c>
      <c r="R375" s="83">
        <v>469</v>
      </c>
      <c r="S375" s="83">
        <v>606</v>
      </c>
      <c r="T375" s="83">
        <v>139</v>
      </c>
      <c r="U375" s="83">
        <v>832</v>
      </c>
      <c r="V375" s="83">
        <v>971</v>
      </c>
      <c r="W375" s="83">
        <v>3</v>
      </c>
      <c r="X375" s="83">
        <v>227</v>
      </c>
      <c r="Y375" s="83">
        <v>230</v>
      </c>
      <c r="Z375" s="83">
        <v>6</v>
      </c>
      <c r="AA375" s="83">
        <v>171</v>
      </c>
      <c r="AB375" s="83">
        <v>177</v>
      </c>
      <c r="AC375" s="83">
        <v>2</v>
      </c>
      <c r="AD375" s="83">
        <v>363</v>
      </c>
      <c r="AE375" s="83">
        <v>365</v>
      </c>
      <c r="AG375" s="83">
        <f>AE375</f>
        <v>365</v>
      </c>
    </row>
    <row r="376" spans="1:33" x14ac:dyDescent="0.25">
      <c r="A376" s="47">
        <v>30</v>
      </c>
      <c r="B376" s="15">
        <v>11</v>
      </c>
      <c r="C376" s="31" t="s">
        <v>563</v>
      </c>
      <c r="D376" s="32" t="str">
        <f t="shared" si="23"/>
        <v>3011173</v>
      </c>
      <c r="E376" s="15">
        <f t="shared" si="24"/>
        <v>347</v>
      </c>
      <c r="F376" s="15">
        <v>323</v>
      </c>
      <c r="G376" s="143" t="s">
        <v>564</v>
      </c>
      <c r="H376" s="83">
        <v>365</v>
      </c>
      <c r="I376" s="83">
        <v>626</v>
      </c>
      <c r="J376" s="83">
        <v>991</v>
      </c>
      <c r="K376" s="83">
        <v>387</v>
      </c>
      <c r="L376" s="83">
        <v>702</v>
      </c>
      <c r="M376" s="83">
        <v>1089</v>
      </c>
      <c r="N376" s="83">
        <v>392</v>
      </c>
      <c r="O376" s="83">
        <v>658</v>
      </c>
      <c r="P376" s="83">
        <v>1050</v>
      </c>
      <c r="Q376" s="83">
        <v>390</v>
      </c>
      <c r="R376" s="83">
        <v>689</v>
      </c>
      <c r="S376" s="83">
        <v>1079</v>
      </c>
      <c r="T376" s="83">
        <v>394</v>
      </c>
      <c r="U376" s="83">
        <v>753</v>
      </c>
      <c r="V376" s="83">
        <v>1147</v>
      </c>
      <c r="W376" s="83">
        <v>29</v>
      </c>
      <c r="X376" s="83">
        <v>127</v>
      </c>
      <c r="Y376" s="83">
        <v>156</v>
      </c>
      <c r="Z376" s="83">
        <v>7</v>
      </c>
      <c r="AA376" s="83">
        <v>51</v>
      </c>
      <c r="AB376" s="83">
        <v>58</v>
      </c>
      <c r="AC376" s="83">
        <v>4</v>
      </c>
      <c r="AD376" s="83">
        <v>64</v>
      </c>
      <c r="AE376" s="83">
        <v>68</v>
      </c>
      <c r="AG376" s="83">
        <f>AE376</f>
        <v>68</v>
      </c>
    </row>
    <row r="377" spans="1:33" x14ac:dyDescent="0.25">
      <c r="A377" s="47">
        <v>30</v>
      </c>
      <c r="B377" s="15">
        <v>11</v>
      </c>
      <c r="C377" s="31" t="s">
        <v>565</v>
      </c>
      <c r="D377" s="32" t="str">
        <f t="shared" si="23"/>
        <v>3011174</v>
      </c>
      <c r="E377" s="15">
        <f t="shared" si="24"/>
        <v>348</v>
      </c>
      <c r="F377" s="15">
        <v>324</v>
      </c>
      <c r="G377" s="143" t="s">
        <v>566</v>
      </c>
      <c r="H377" s="83">
        <v>21</v>
      </c>
      <c r="I377" s="83">
        <v>84</v>
      </c>
      <c r="J377" s="83">
        <v>105</v>
      </c>
      <c r="K377" s="83">
        <v>24</v>
      </c>
      <c r="L377" s="83">
        <v>89</v>
      </c>
      <c r="M377" s="83">
        <v>113</v>
      </c>
      <c r="N377" s="83">
        <v>33</v>
      </c>
      <c r="O377" s="83">
        <v>93</v>
      </c>
      <c r="P377" s="83">
        <v>126</v>
      </c>
      <c r="Q377" s="83">
        <v>30</v>
      </c>
      <c r="R377" s="83">
        <v>104</v>
      </c>
      <c r="S377" s="83">
        <v>134</v>
      </c>
      <c r="T377" s="83">
        <v>33</v>
      </c>
      <c r="U377" s="83">
        <v>110</v>
      </c>
      <c r="V377" s="83">
        <v>143</v>
      </c>
      <c r="W377" s="83">
        <v>12</v>
      </c>
      <c r="X377" s="83">
        <v>26</v>
      </c>
      <c r="Y377" s="83">
        <v>38</v>
      </c>
      <c r="Z377" s="83">
        <v>9</v>
      </c>
      <c r="AA377" s="83">
        <v>21</v>
      </c>
      <c r="AB377" s="83">
        <v>30</v>
      </c>
      <c r="AC377" s="83">
        <v>3</v>
      </c>
      <c r="AD377" s="83">
        <v>6</v>
      </c>
      <c r="AE377" s="83">
        <v>9</v>
      </c>
      <c r="AG377" s="83">
        <f>AE377</f>
        <v>9</v>
      </c>
    </row>
    <row r="378" spans="1:33" x14ac:dyDescent="0.25">
      <c r="A378" s="47">
        <v>30</v>
      </c>
      <c r="B378" s="15">
        <v>11</v>
      </c>
      <c r="C378" s="31" t="s">
        <v>567</v>
      </c>
      <c r="D378" s="32" t="str">
        <f t="shared" si="23"/>
        <v>3011175</v>
      </c>
      <c r="E378" s="15">
        <f t="shared" si="24"/>
        <v>349</v>
      </c>
      <c r="F378" s="15">
        <v>325</v>
      </c>
      <c r="G378" s="143" t="s">
        <v>568</v>
      </c>
      <c r="H378" s="83">
        <v>16</v>
      </c>
      <c r="I378" s="83">
        <v>125</v>
      </c>
      <c r="J378" s="83">
        <v>141</v>
      </c>
      <c r="K378" s="83">
        <v>16</v>
      </c>
      <c r="L378" s="83">
        <v>79</v>
      </c>
      <c r="M378" s="83">
        <v>95</v>
      </c>
      <c r="N378" s="83">
        <v>25</v>
      </c>
      <c r="O378" s="83">
        <v>85</v>
      </c>
      <c r="P378" s="83">
        <v>110</v>
      </c>
      <c r="Q378" s="83">
        <v>16</v>
      </c>
      <c r="R378" s="83">
        <v>110</v>
      </c>
      <c r="S378" s="83">
        <v>126</v>
      </c>
      <c r="T378" s="83">
        <v>16</v>
      </c>
      <c r="U378" s="83">
        <v>121</v>
      </c>
      <c r="V378" s="83">
        <v>137</v>
      </c>
      <c r="W378" s="83">
        <v>0</v>
      </c>
      <c r="X378" s="83">
        <v>-4</v>
      </c>
      <c r="Y378" s="83">
        <v>-4</v>
      </c>
      <c r="Z378" s="83">
        <v>0</v>
      </c>
      <c r="AA378" s="83">
        <v>42</v>
      </c>
      <c r="AB378" s="83">
        <v>42</v>
      </c>
      <c r="AC378" s="83">
        <v>0</v>
      </c>
      <c r="AD378" s="83">
        <v>11</v>
      </c>
      <c r="AE378" s="83">
        <v>11</v>
      </c>
      <c r="AG378" s="83">
        <f>AE378</f>
        <v>11</v>
      </c>
    </row>
    <row r="379" spans="1:33" x14ac:dyDescent="0.25">
      <c r="A379" s="47">
        <v>30</v>
      </c>
      <c r="B379" s="15">
        <v>11</v>
      </c>
      <c r="C379" s="31" t="s">
        <v>569</v>
      </c>
      <c r="D379" s="32" t="str">
        <f t="shared" si="23"/>
        <v>3011176</v>
      </c>
      <c r="E379" s="15">
        <f t="shared" si="24"/>
        <v>350</v>
      </c>
      <c r="F379" s="15">
        <v>326</v>
      </c>
      <c r="G379" s="143" t="s">
        <v>570</v>
      </c>
      <c r="H379" s="83">
        <v>51</v>
      </c>
      <c r="I379" s="83">
        <v>219</v>
      </c>
      <c r="J379" s="83">
        <v>270</v>
      </c>
      <c r="K379" s="83">
        <v>48</v>
      </c>
      <c r="L379" s="83">
        <v>221</v>
      </c>
      <c r="M379" s="83">
        <v>269</v>
      </c>
      <c r="N379" s="83">
        <v>70</v>
      </c>
      <c r="O379" s="83">
        <v>232</v>
      </c>
      <c r="P379" s="83">
        <v>302</v>
      </c>
      <c r="Q379" s="83">
        <v>44</v>
      </c>
      <c r="R379" s="83">
        <v>322</v>
      </c>
      <c r="S379" s="83">
        <v>366</v>
      </c>
      <c r="T379" s="83">
        <v>45</v>
      </c>
      <c r="U379" s="83">
        <v>367</v>
      </c>
      <c r="V379" s="83">
        <v>412</v>
      </c>
      <c r="W379" s="83">
        <v>-6</v>
      </c>
      <c r="X379" s="83">
        <v>148</v>
      </c>
      <c r="Y379" s="83">
        <v>142</v>
      </c>
      <c r="Z379" s="83">
        <v>-3</v>
      </c>
      <c r="AA379" s="83">
        <v>146</v>
      </c>
      <c r="AB379" s="83">
        <v>143</v>
      </c>
      <c r="AC379" s="83">
        <v>1</v>
      </c>
      <c r="AD379" s="83">
        <v>45</v>
      </c>
      <c r="AE379" s="83">
        <v>46</v>
      </c>
      <c r="AG379" s="83">
        <f>AE379</f>
        <v>46</v>
      </c>
    </row>
    <row r="380" spans="1:33" x14ac:dyDescent="0.25">
      <c r="A380" s="47">
        <v>30</v>
      </c>
      <c r="B380" s="15">
        <v>11</v>
      </c>
      <c r="C380" s="31" t="s">
        <v>571</v>
      </c>
      <c r="D380" s="32" t="str">
        <f t="shared" si="23"/>
        <v>3011177</v>
      </c>
      <c r="E380" s="15">
        <f t="shared" si="24"/>
        <v>351</v>
      </c>
      <c r="F380" s="15">
        <v>327</v>
      </c>
      <c r="G380" s="143" t="s">
        <v>572</v>
      </c>
      <c r="H380" s="83">
        <v>259</v>
      </c>
      <c r="I380" s="83">
        <v>574</v>
      </c>
      <c r="J380" s="83">
        <v>833</v>
      </c>
      <c r="K380" s="83">
        <v>255</v>
      </c>
      <c r="L380" s="83">
        <v>504</v>
      </c>
      <c r="M380" s="83">
        <v>759</v>
      </c>
      <c r="N380" s="83">
        <v>261</v>
      </c>
      <c r="O380" s="83">
        <v>462</v>
      </c>
      <c r="P380" s="83">
        <v>723</v>
      </c>
      <c r="Q380" s="83">
        <v>258</v>
      </c>
      <c r="R380" s="83">
        <v>506</v>
      </c>
      <c r="S380" s="83">
        <v>764</v>
      </c>
      <c r="T380" s="83">
        <v>256</v>
      </c>
      <c r="U380" s="83">
        <v>520</v>
      </c>
      <c r="V380" s="83">
        <v>776</v>
      </c>
      <c r="W380" s="83">
        <v>-3</v>
      </c>
      <c r="X380" s="83">
        <v>-54</v>
      </c>
      <c r="Y380" s="83">
        <v>-57</v>
      </c>
      <c r="Z380" s="83">
        <v>1</v>
      </c>
      <c r="AA380" s="83">
        <v>16</v>
      </c>
      <c r="AB380" s="83">
        <v>17</v>
      </c>
      <c r="AC380" s="83">
        <v>-2</v>
      </c>
      <c r="AD380" s="83">
        <v>14</v>
      </c>
      <c r="AE380" s="83">
        <v>12</v>
      </c>
      <c r="AG380" s="83">
        <f>AE380</f>
        <v>12</v>
      </c>
    </row>
    <row r="381" spans="1:33" x14ac:dyDescent="0.25">
      <c r="A381" s="47">
        <v>30</v>
      </c>
      <c r="B381" s="15">
        <v>11</v>
      </c>
      <c r="C381" s="31" t="s">
        <v>573</v>
      </c>
      <c r="D381" s="32" t="str">
        <f t="shared" si="23"/>
        <v>3011178</v>
      </c>
      <c r="E381" s="15">
        <f t="shared" si="24"/>
        <v>352</v>
      </c>
      <c r="F381" s="15">
        <v>328</v>
      </c>
      <c r="G381" s="143" t="s">
        <v>574</v>
      </c>
      <c r="H381" s="83">
        <v>111</v>
      </c>
      <c r="I381" s="83">
        <v>126</v>
      </c>
      <c r="J381" s="83">
        <v>237</v>
      </c>
      <c r="K381" s="83">
        <v>140</v>
      </c>
      <c r="L381" s="83">
        <v>155</v>
      </c>
      <c r="M381" s="83">
        <v>295</v>
      </c>
      <c r="N381" s="83">
        <v>126</v>
      </c>
      <c r="O381" s="83">
        <v>120</v>
      </c>
      <c r="P381" s="83">
        <v>246</v>
      </c>
      <c r="Q381" s="83">
        <v>132</v>
      </c>
      <c r="R381" s="83">
        <v>139</v>
      </c>
      <c r="S381" s="83">
        <v>271</v>
      </c>
      <c r="T381" s="83">
        <v>131</v>
      </c>
      <c r="U381" s="83">
        <v>205</v>
      </c>
      <c r="V381" s="83">
        <v>336</v>
      </c>
      <c r="W381" s="83">
        <v>20</v>
      </c>
      <c r="X381" s="83">
        <v>79</v>
      </c>
      <c r="Y381" s="83">
        <v>99</v>
      </c>
      <c r="Z381" s="83">
        <v>-9</v>
      </c>
      <c r="AA381" s="83">
        <v>50</v>
      </c>
      <c r="AB381" s="83">
        <v>41</v>
      </c>
      <c r="AC381" s="83">
        <v>-1</v>
      </c>
      <c r="AD381" s="83">
        <v>66</v>
      </c>
      <c r="AE381" s="83">
        <v>65</v>
      </c>
      <c r="AG381" s="83">
        <f>AE381</f>
        <v>65</v>
      </c>
    </row>
    <row r="382" spans="1:33" x14ac:dyDescent="0.25">
      <c r="A382" s="47">
        <v>30</v>
      </c>
      <c r="B382" s="15">
        <v>11</v>
      </c>
      <c r="C382" s="31" t="s">
        <v>575</v>
      </c>
      <c r="D382" s="32" t="str">
        <f t="shared" si="23"/>
        <v>3011179</v>
      </c>
      <c r="E382" s="15">
        <f t="shared" si="24"/>
        <v>353</v>
      </c>
      <c r="F382" s="15">
        <v>329</v>
      </c>
      <c r="G382" s="143" t="s">
        <v>576</v>
      </c>
      <c r="H382" s="83">
        <v>189</v>
      </c>
      <c r="I382" s="83">
        <v>703</v>
      </c>
      <c r="J382" s="83">
        <v>892</v>
      </c>
      <c r="K382" s="83">
        <v>198</v>
      </c>
      <c r="L382" s="83">
        <v>527</v>
      </c>
      <c r="M382" s="83">
        <v>725</v>
      </c>
      <c r="N382" s="83">
        <v>206</v>
      </c>
      <c r="O382" s="83">
        <v>561</v>
      </c>
      <c r="P382" s="83">
        <v>767</v>
      </c>
      <c r="Q382" s="83">
        <v>186</v>
      </c>
      <c r="R382" s="83">
        <v>646</v>
      </c>
      <c r="S382" s="83">
        <v>832</v>
      </c>
      <c r="T382" s="83">
        <v>187</v>
      </c>
      <c r="U382" s="83">
        <v>670</v>
      </c>
      <c r="V382" s="83">
        <v>857</v>
      </c>
      <c r="W382" s="83">
        <v>-2</v>
      </c>
      <c r="X382" s="83">
        <v>-33</v>
      </c>
      <c r="Y382" s="83">
        <v>-35</v>
      </c>
      <c r="Z382" s="83">
        <v>-11</v>
      </c>
      <c r="AA382" s="83">
        <v>143</v>
      </c>
      <c r="AB382" s="83">
        <v>132</v>
      </c>
      <c r="AC382" s="83">
        <v>1</v>
      </c>
      <c r="AD382" s="83">
        <v>24</v>
      </c>
      <c r="AE382" s="83">
        <v>25</v>
      </c>
      <c r="AG382" s="83">
        <f>AE382</f>
        <v>25</v>
      </c>
    </row>
    <row r="383" spans="1:33" x14ac:dyDescent="0.25">
      <c r="A383" s="47">
        <v>30</v>
      </c>
      <c r="B383" s="15">
        <v>11</v>
      </c>
      <c r="C383" s="31" t="s">
        <v>577</v>
      </c>
      <c r="D383" s="32" t="str">
        <f t="shared" si="23"/>
        <v>3011180</v>
      </c>
      <c r="E383" s="15">
        <f t="shared" si="24"/>
        <v>354</v>
      </c>
      <c r="F383" s="15">
        <v>330</v>
      </c>
      <c r="G383" s="143" t="s">
        <v>747</v>
      </c>
      <c r="H383" s="83">
        <v>223</v>
      </c>
      <c r="I383" s="83">
        <v>390</v>
      </c>
      <c r="J383" s="83">
        <v>613</v>
      </c>
      <c r="K383" s="83">
        <v>231</v>
      </c>
      <c r="L383" s="83">
        <v>484</v>
      </c>
      <c r="M383" s="83">
        <v>715</v>
      </c>
      <c r="N383" s="83">
        <v>217</v>
      </c>
      <c r="O383" s="83">
        <v>443</v>
      </c>
      <c r="P383" s="83">
        <v>660</v>
      </c>
      <c r="Q383" s="83">
        <v>237</v>
      </c>
      <c r="R383" s="83">
        <v>341</v>
      </c>
      <c r="S383" s="83">
        <v>578</v>
      </c>
      <c r="T383" s="83">
        <v>235</v>
      </c>
      <c r="U383" s="83">
        <v>353</v>
      </c>
      <c r="V383" s="83">
        <v>588</v>
      </c>
      <c r="W383" s="83">
        <v>12</v>
      </c>
      <c r="X383" s="83">
        <v>-37</v>
      </c>
      <c r="Y383" s="83">
        <v>-25</v>
      </c>
      <c r="Z383" s="83">
        <v>4</v>
      </c>
      <c r="AA383" s="83">
        <v>-131</v>
      </c>
      <c r="AB383" s="83">
        <v>-127</v>
      </c>
      <c r="AC383" s="83">
        <v>-2</v>
      </c>
      <c r="AD383" s="83">
        <v>12</v>
      </c>
      <c r="AE383" s="83">
        <v>10</v>
      </c>
      <c r="AG383" s="83">
        <f>AE383</f>
        <v>10</v>
      </c>
    </row>
    <row r="384" spans="1:33" x14ac:dyDescent="0.25">
      <c r="A384" s="47">
        <v>30</v>
      </c>
      <c r="B384" s="15">
        <v>11</v>
      </c>
      <c r="C384" s="31" t="s">
        <v>579</v>
      </c>
      <c r="D384" s="32" t="str">
        <f t="shared" si="23"/>
        <v>3011181</v>
      </c>
      <c r="E384" s="15">
        <f t="shared" si="24"/>
        <v>355</v>
      </c>
      <c r="F384" s="15">
        <v>331</v>
      </c>
      <c r="G384" s="143" t="s">
        <v>580</v>
      </c>
      <c r="H384" s="83">
        <v>14</v>
      </c>
      <c r="I384" s="83">
        <v>42</v>
      </c>
      <c r="J384" s="83">
        <v>56</v>
      </c>
      <c r="K384" s="83">
        <v>13</v>
      </c>
      <c r="L384" s="83">
        <v>41</v>
      </c>
      <c r="M384" s="83">
        <v>54</v>
      </c>
      <c r="N384" s="83">
        <v>25</v>
      </c>
      <c r="O384" s="83">
        <v>45</v>
      </c>
      <c r="P384" s="83">
        <v>70</v>
      </c>
      <c r="Q384" s="83">
        <v>16</v>
      </c>
      <c r="R384" s="83">
        <v>46</v>
      </c>
      <c r="S384" s="83">
        <v>62</v>
      </c>
      <c r="T384" s="83">
        <v>16</v>
      </c>
      <c r="U384" s="83">
        <v>47</v>
      </c>
      <c r="V384" s="83">
        <v>63</v>
      </c>
      <c r="W384" s="83">
        <v>2</v>
      </c>
      <c r="X384" s="83">
        <v>5</v>
      </c>
      <c r="Y384" s="83">
        <v>7</v>
      </c>
      <c r="Z384" s="83">
        <v>3</v>
      </c>
      <c r="AA384" s="83">
        <v>6</v>
      </c>
      <c r="AB384" s="83">
        <v>9</v>
      </c>
      <c r="AC384" s="83">
        <v>0</v>
      </c>
      <c r="AD384" s="83">
        <v>1</v>
      </c>
      <c r="AE384" s="83">
        <v>1</v>
      </c>
      <c r="AG384" s="83">
        <f>AE384</f>
        <v>1</v>
      </c>
    </row>
    <row r="385" spans="1:33" x14ac:dyDescent="0.25">
      <c r="A385" s="47">
        <v>30</v>
      </c>
      <c r="B385" s="15">
        <v>11</v>
      </c>
      <c r="C385" s="31" t="s">
        <v>581</v>
      </c>
      <c r="D385" s="32" t="str">
        <f t="shared" si="23"/>
        <v>3011182</v>
      </c>
      <c r="E385" s="15">
        <f t="shared" si="24"/>
        <v>356</v>
      </c>
      <c r="F385" s="15">
        <v>332</v>
      </c>
      <c r="G385" s="143" t="s">
        <v>582</v>
      </c>
      <c r="H385" s="83">
        <v>42</v>
      </c>
      <c r="I385" s="83">
        <v>288</v>
      </c>
      <c r="J385" s="83">
        <v>330</v>
      </c>
      <c r="K385" s="83">
        <v>41</v>
      </c>
      <c r="L385" s="83">
        <v>243</v>
      </c>
      <c r="M385" s="83">
        <v>284</v>
      </c>
      <c r="N385" s="83">
        <v>86</v>
      </c>
      <c r="O385" s="83">
        <v>301</v>
      </c>
      <c r="P385" s="83">
        <v>387</v>
      </c>
      <c r="Q385" s="83">
        <v>52</v>
      </c>
      <c r="R385" s="83">
        <v>243</v>
      </c>
      <c r="S385" s="83">
        <v>295</v>
      </c>
      <c r="T385" s="83">
        <v>60</v>
      </c>
      <c r="U385" s="83">
        <v>356</v>
      </c>
      <c r="V385" s="83">
        <v>416</v>
      </c>
      <c r="W385" s="83">
        <v>18</v>
      </c>
      <c r="X385" s="83">
        <v>68</v>
      </c>
      <c r="Y385" s="83">
        <v>86</v>
      </c>
      <c r="Z385" s="83">
        <v>19</v>
      </c>
      <c r="AA385" s="83">
        <v>113</v>
      </c>
      <c r="AB385" s="83">
        <v>132</v>
      </c>
      <c r="AC385" s="83">
        <v>8</v>
      </c>
      <c r="AD385" s="83">
        <v>113</v>
      </c>
      <c r="AE385" s="83">
        <v>121</v>
      </c>
      <c r="AG385" s="83">
        <f>AE385</f>
        <v>121</v>
      </c>
    </row>
    <row r="386" spans="1:33" x14ac:dyDescent="0.25">
      <c r="A386" s="47">
        <v>30</v>
      </c>
      <c r="B386" s="15">
        <v>11</v>
      </c>
      <c r="C386" s="31" t="s">
        <v>583</v>
      </c>
      <c r="D386" s="32" t="str">
        <f t="shared" si="23"/>
        <v>3011183</v>
      </c>
      <c r="E386" s="15">
        <f t="shared" si="24"/>
        <v>357</v>
      </c>
      <c r="F386" s="15">
        <v>333</v>
      </c>
      <c r="G386" s="143" t="s">
        <v>584</v>
      </c>
      <c r="H386" s="83">
        <v>29</v>
      </c>
      <c r="I386" s="83">
        <v>99</v>
      </c>
      <c r="J386" s="83">
        <v>128</v>
      </c>
      <c r="K386" s="83">
        <v>28</v>
      </c>
      <c r="L386" s="83">
        <v>112</v>
      </c>
      <c r="M386" s="83">
        <v>140</v>
      </c>
      <c r="N386" s="83">
        <v>37</v>
      </c>
      <c r="O386" s="83">
        <v>202</v>
      </c>
      <c r="P386" s="83">
        <v>239</v>
      </c>
      <c r="Q386" s="83">
        <v>24</v>
      </c>
      <c r="R386" s="83">
        <v>206</v>
      </c>
      <c r="S386" s="83">
        <v>230</v>
      </c>
      <c r="T386" s="83">
        <v>25</v>
      </c>
      <c r="U386" s="83">
        <v>185</v>
      </c>
      <c r="V386" s="83">
        <v>210</v>
      </c>
      <c r="W386" s="83">
        <v>-4</v>
      </c>
      <c r="X386" s="83">
        <v>86</v>
      </c>
      <c r="Y386" s="83">
        <v>82</v>
      </c>
      <c r="Z386" s="83">
        <v>-3</v>
      </c>
      <c r="AA386" s="83">
        <v>73</v>
      </c>
      <c r="AB386" s="83">
        <v>70</v>
      </c>
      <c r="AC386" s="83">
        <v>1</v>
      </c>
      <c r="AD386" s="83">
        <v>-21</v>
      </c>
      <c r="AE386" s="83">
        <v>-20</v>
      </c>
      <c r="AG386" s="83">
        <f>AE386</f>
        <v>-20</v>
      </c>
    </row>
    <row r="387" spans="1:33" x14ac:dyDescent="0.25">
      <c r="A387" s="47">
        <v>30</v>
      </c>
      <c r="B387" s="15">
        <v>11</v>
      </c>
      <c r="C387" s="31" t="s">
        <v>585</v>
      </c>
      <c r="D387" s="32" t="str">
        <f t="shared" si="23"/>
        <v>3011184</v>
      </c>
      <c r="E387" s="15">
        <f t="shared" si="24"/>
        <v>358</v>
      </c>
      <c r="F387" s="15">
        <v>334</v>
      </c>
      <c r="G387" s="143" t="s">
        <v>586</v>
      </c>
      <c r="H387" s="83">
        <v>457</v>
      </c>
      <c r="I387" s="83">
        <v>777</v>
      </c>
      <c r="J387" s="83">
        <v>1234</v>
      </c>
      <c r="K387" s="83">
        <v>529</v>
      </c>
      <c r="L387" s="83">
        <v>1073</v>
      </c>
      <c r="M387" s="83">
        <v>1602</v>
      </c>
      <c r="N387" s="83">
        <v>546</v>
      </c>
      <c r="O387" s="83">
        <v>1195</v>
      </c>
      <c r="P387" s="83">
        <v>1741</v>
      </c>
      <c r="Q387" s="83">
        <v>510</v>
      </c>
      <c r="R387" s="83">
        <v>829</v>
      </c>
      <c r="S387" s="83">
        <v>1339</v>
      </c>
      <c r="T387" s="83">
        <v>508</v>
      </c>
      <c r="U387" s="83">
        <v>902</v>
      </c>
      <c r="V387" s="83">
        <v>1410</v>
      </c>
      <c r="W387" s="83">
        <v>51</v>
      </c>
      <c r="X387" s="83">
        <v>125</v>
      </c>
      <c r="Y387" s="83">
        <v>176</v>
      </c>
      <c r="Z387" s="83">
        <v>-21</v>
      </c>
      <c r="AA387" s="83">
        <v>-171</v>
      </c>
      <c r="AB387" s="83">
        <v>-192</v>
      </c>
      <c r="AC387" s="83">
        <v>-2</v>
      </c>
      <c r="AD387" s="83">
        <v>73</v>
      </c>
      <c r="AE387" s="83">
        <v>71</v>
      </c>
      <c r="AG387" s="83">
        <f>AE387</f>
        <v>71</v>
      </c>
    </row>
    <row r="388" spans="1:33" x14ac:dyDescent="0.25">
      <c r="A388" s="47">
        <v>30</v>
      </c>
      <c r="B388" s="15">
        <v>11</v>
      </c>
      <c r="C388" s="31" t="s">
        <v>587</v>
      </c>
      <c r="D388" s="32" t="str">
        <f t="shared" si="23"/>
        <v>3011185</v>
      </c>
      <c r="E388" s="15">
        <f t="shared" si="24"/>
        <v>359</v>
      </c>
      <c r="F388" s="15">
        <v>335</v>
      </c>
      <c r="G388" s="143" t="s">
        <v>588</v>
      </c>
      <c r="H388" s="83">
        <v>133</v>
      </c>
      <c r="I388" s="83">
        <v>214</v>
      </c>
      <c r="J388" s="83">
        <v>347</v>
      </c>
      <c r="K388" s="83">
        <v>127</v>
      </c>
      <c r="L388" s="83">
        <v>243</v>
      </c>
      <c r="M388" s="83">
        <v>370</v>
      </c>
      <c r="N388" s="83">
        <v>134</v>
      </c>
      <c r="O388" s="83">
        <v>263</v>
      </c>
      <c r="P388" s="83">
        <v>397</v>
      </c>
      <c r="Q388" s="83">
        <v>121</v>
      </c>
      <c r="R388" s="83">
        <v>248</v>
      </c>
      <c r="S388" s="83">
        <v>369</v>
      </c>
      <c r="T388" s="83">
        <v>122</v>
      </c>
      <c r="U388" s="83">
        <v>255</v>
      </c>
      <c r="V388" s="83">
        <v>377</v>
      </c>
      <c r="W388" s="83">
        <v>-11</v>
      </c>
      <c r="X388" s="83">
        <v>41</v>
      </c>
      <c r="Y388" s="83">
        <v>30</v>
      </c>
      <c r="Z388" s="83">
        <v>-5</v>
      </c>
      <c r="AA388" s="83">
        <v>12</v>
      </c>
      <c r="AB388" s="83">
        <v>7</v>
      </c>
      <c r="AC388" s="83">
        <v>1</v>
      </c>
      <c r="AD388" s="83">
        <v>7</v>
      </c>
      <c r="AE388" s="83">
        <v>8</v>
      </c>
      <c r="AG388" s="83">
        <f>AE388</f>
        <v>8</v>
      </c>
    </row>
    <row r="389" spans="1:33" x14ac:dyDescent="0.25">
      <c r="A389" s="47">
        <v>30</v>
      </c>
      <c r="B389" s="15">
        <v>11</v>
      </c>
      <c r="C389" s="31" t="s">
        <v>589</v>
      </c>
      <c r="D389" s="32" t="str">
        <f t="shared" si="23"/>
        <v>3011186</v>
      </c>
      <c r="E389" s="15">
        <f t="shared" si="24"/>
        <v>360</v>
      </c>
      <c r="F389" s="15">
        <v>336</v>
      </c>
      <c r="G389" s="143" t="s">
        <v>590</v>
      </c>
      <c r="H389" s="83">
        <v>46</v>
      </c>
      <c r="I389" s="83">
        <v>114</v>
      </c>
      <c r="J389" s="83">
        <v>160</v>
      </c>
      <c r="K389" s="83">
        <v>47</v>
      </c>
      <c r="L389" s="83">
        <v>152</v>
      </c>
      <c r="M389" s="83">
        <v>199</v>
      </c>
      <c r="N389" s="83">
        <v>47</v>
      </c>
      <c r="O389" s="83">
        <v>163</v>
      </c>
      <c r="P389" s="83">
        <v>210</v>
      </c>
      <c r="Q389" s="83">
        <v>49</v>
      </c>
      <c r="R389" s="83">
        <v>144</v>
      </c>
      <c r="S389" s="83">
        <v>193</v>
      </c>
      <c r="T389" s="83">
        <v>49</v>
      </c>
      <c r="U389" s="83">
        <v>155</v>
      </c>
      <c r="V389" s="83">
        <v>204</v>
      </c>
      <c r="W389" s="83">
        <v>3</v>
      </c>
      <c r="X389" s="83">
        <v>41</v>
      </c>
      <c r="Y389" s="83">
        <v>44</v>
      </c>
      <c r="Z389" s="83">
        <v>2</v>
      </c>
      <c r="AA389" s="83">
        <v>3</v>
      </c>
      <c r="AB389" s="83">
        <v>5</v>
      </c>
      <c r="AC389" s="83">
        <v>0</v>
      </c>
      <c r="AD389" s="83">
        <v>11</v>
      </c>
      <c r="AE389" s="83">
        <v>11</v>
      </c>
      <c r="AG389" s="83">
        <f>AE389</f>
        <v>11</v>
      </c>
    </row>
    <row r="390" spans="1:33" x14ac:dyDescent="0.25">
      <c r="A390" s="47">
        <v>30</v>
      </c>
      <c r="B390" s="15">
        <v>11</v>
      </c>
      <c r="C390" s="31" t="s">
        <v>591</v>
      </c>
      <c r="D390" s="32" t="str">
        <f t="shared" si="23"/>
        <v>3011187</v>
      </c>
      <c r="E390" s="15">
        <f t="shared" si="24"/>
        <v>361</v>
      </c>
      <c r="F390" s="15">
        <v>337</v>
      </c>
      <c r="G390" s="143" t="s">
        <v>592</v>
      </c>
      <c r="H390" s="83">
        <v>51</v>
      </c>
      <c r="I390" s="83">
        <v>83</v>
      </c>
      <c r="J390" s="83">
        <v>134</v>
      </c>
      <c r="K390" s="83">
        <v>49</v>
      </c>
      <c r="L390" s="83">
        <v>74</v>
      </c>
      <c r="M390" s="83">
        <v>123</v>
      </c>
      <c r="N390" s="83">
        <v>46</v>
      </c>
      <c r="O390" s="83">
        <v>77</v>
      </c>
      <c r="P390" s="83">
        <v>123</v>
      </c>
      <c r="Q390" s="83">
        <v>47</v>
      </c>
      <c r="R390" s="83">
        <v>70</v>
      </c>
      <c r="S390" s="83">
        <v>117</v>
      </c>
      <c r="T390" s="83">
        <v>47</v>
      </c>
      <c r="U390" s="83">
        <v>91</v>
      </c>
      <c r="V390" s="83">
        <v>138</v>
      </c>
      <c r="W390" s="83">
        <v>-4</v>
      </c>
      <c r="X390" s="83">
        <v>8</v>
      </c>
      <c r="Y390" s="83">
        <v>4</v>
      </c>
      <c r="Z390" s="83">
        <v>-2</v>
      </c>
      <c r="AA390" s="83">
        <v>17</v>
      </c>
      <c r="AB390" s="83">
        <v>15</v>
      </c>
      <c r="AC390" s="83">
        <v>0</v>
      </c>
      <c r="AD390" s="83">
        <v>21</v>
      </c>
      <c r="AE390" s="83">
        <v>21</v>
      </c>
      <c r="AG390" s="83">
        <f>AE390</f>
        <v>21</v>
      </c>
    </row>
    <row r="391" spans="1:33" x14ac:dyDescent="0.25">
      <c r="A391" s="47">
        <v>30</v>
      </c>
      <c r="B391" s="15">
        <v>11</v>
      </c>
      <c r="C391" s="31" t="s">
        <v>593</v>
      </c>
      <c r="D391" s="32" t="str">
        <f t="shared" si="23"/>
        <v>3011188</v>
      </c>
      <c r="E391" s="15">
        <f t="shared" si="24"/>
        <v>362</v>
      </c>
      <c r="F391" s="15">
        <v>338</v>
      </c>
      <c r="G391" s="143" t="s">
        <v>594</v>
      </c>
      <c r="H391" s="83">
        <v>15</v>
      </c>
      <c r="I391" s="83">
        <v>106</v>
      </c>
      <c r="J391" s="83">
        <v>121</v>
      </c>
      <c r="K391" s="83">
        <v>14</v>
      </c>
      <c r="L391" s="83">
        <v>85</v>
      </c>
      <c r="M391" s="83">
        <v>99</v>
      </c>
      <c r="N391" s="83">
        <v>14</v>
      </c>
      <c r="O391" s="83">
        <v>97</v>
      </c>
      <c r="P391" s="83">
        <v>111</v>
      </c>
      <c r="Q391" s="83">
        <v>24</v>
      </c>
      <c r="R391" s="83">
        <v>95</v>
      </c>
      <c r="S391" s="83">
        <v>119</v>
      </c>
      <c r="T391" s="83">
        <v>14</v>
      </c>
      <c r="U391" s="83">
        <v>121</v>
      </c>
      <c r="V391" s="83">
        <v>135</v>
      </c>
      <c r="W391" s="83">
        <v>-1</v>
      </c>
      <c r="X391" s="83">
        <v>15</v>
      </c>
      <c r="Y391" s="83">
        <v>14</v>
      </c>
      <c r="Z391" s="83">
        <v>0</v>
      </c>
      <c r="AA391" s="83">
        <v>36</v>
      </c>
      <c r="AB391" s="83">
        <v>36</v>
      </c>
      <c r="AC391" s="83">
        <v>-10</v>
      </c>
      <c r="AD391" s="83">
        <v>26</v>
      </c>
      <c r="AE391" s="83">
        <v>16</v>
      </c>
      <c r="AG391" s="83">
        <f>AE391</f>
        <v>16</v>
      </c>
    </row>
    <row r="392" spans="1:33" ht="15.75" thickBot="1" x14ac:dyDescent="0.3">
      <c r="A392" s="50">
        <v>30</v>
      </c>
      <c r="B392" s="18">
        <v>11</v>
      </c>
      <c r="C392" s="64" t="s">
        <v>595</v>
      </c>
      <c r="D392" s="65" t="str">
        <f t="shared" si="23"/>
        <v>3011189</v>
      </c>
      <c r="E392" s="15">
        <f t="shared" si="24"/>
        <v>363</v>
      </c>
      <c r="F392" s="33">
        <v>339</v>
      </c>
      <c r="G392" s="159" t="s">
        <v>596</v>
      </c>
      <c r="H392" s="83">
        <v>18</v>
      </c>
      <c r="I392" s="83">
        <v>72</v>
      </c>
      <c r="J392" s="83">
        <v>90</v>
      </c>
      <c r="K392" s="83">
        <v>18</v>
      </c>
      <c r="L392" s="83">
        <v>75</v>
      </c>
      <c r="M392" s="83">
        <v>93</v>
      </c>
      <c r="N392" s="83">
        <v>27</v>
      </c>
      <c r="O392" s="83">
        <v>123</v>
      </c>
      <c r="P392" s="83">
        <v>150</v>
      </c>
      <c r="Q392" s="83">
        <v>17</v>
      </c>
      <c r="R392" s="83">
        <v>115</v>
      </c>
      <c r="S392" s="83">
        <v>132</v>
      </c>
      <c r="T392" s="83">
        <v>17</v>
      </c>
      <c r="U392" s="83">
        <v>117</v>
      </c>
      <c r="V392" s="83">
        <v>134</v>
      </c>
      <c r="W392" s="83">
        <v>-1</v>
      </c>
      <c r="X392" s="83">
        <v>45</v>
      </c>
      <c r="Y392" s="83">
        <v>44</v>
      </c>
      <c r="Z392" s="83">
        <v>-1</v>
      </c>
      <c r="AA392" s="83">
        <v>42</v>
      </c>
      <c r="AB392" s="83">
        <v>41</v>
      </c>
      <c r="AC392" s="83">
        <v>0</v>
      </c>
      <c r="AD392" s="83">
        <v>2</v>
      </c>
      <c r="AE392" s="83">
        <v>2</v>
      </c>
      <c r="AG392" s="83">
        <f>AE392</f>
        <v>2</v>
      </c>
    </row>
    <row r="393" spans="1:33" ht="15.75" thickBot="1" x14ac:dyDescent="0.3">
      <c r="A393" s="8"/>
      <c r="B393" s="8"/>
      <c r="C393" s="43"/>
      <c r="D393" s="11" t="str">
        <f t="shared" si="23"/>
        <v/>
      </c>
      <c r="E393" s="59"/>
      <c r="F393" s="157"/>
      <c r="G393" s="61" t="s">
        <v>597</v>
      </c>
      <c r="H393" s="115">
        <v>175</v>
      </c>
      <c r="I393" s="81">
        <v>260</v>
      </c>
      <c r="J393" s="82">
        <v>435</v>
      </c>
      <c r="K393" s="115">
        <v>227</v>
      </c>
      <c r="L393" s="81">
        <v>340</v>
      </c>
      <c r="M393" s="82">
        <v>567</v>
      </c>
      <c r="N393" s="115">
        <v>238</v>
      </c>
      <c r="O393" s="81">
        <v>339</v>
      </c>
      <c r="P393" s="82">
        <v>577</v>
      </c>
      <c r="Q393" s="115">
        <v>203</v>
      </c>
      <c r="R393" s="81">
        <v>414</v>
      </c>
      <c r="S393" s="82">
        <v>617</v>
      </c>
      <c r="T393" s="115">
        <v>208</v>
      </c>
      <c r="U393" s="81">
        <v>411</v>
      </c>
      <c r="V393" s="82">
        <v>619</v>
      </c>
      <c r="W393" s="115">
        <v>-12</v>
      </c>
      <c r="X393" s="81">
        <v>49</v>
      </c>
      <c r="Y393" s="82">
        <v>37</v>
      </c>
      <c r="Z393" s="115">
        <v>-16</v>
      </c>
      <c r="AA393" s="81">
        <v>39</v>
      </c>
      <c r="AB393" s="82">
        <v>23</v>
      </c>
      <c r="AC393" s="115">
        <v>5</v>
      </c>
      <c r="AD393" s="81">
        <v>4</v>
      </c>
      <c r="AE393" s="82">
        <v>9</v>
      </c>
      <c r="AG393" s="82">
        <f>AE393</f>
        <v>9</v>
      </c>
    </row>
    <row r="394" spans="1:33" x14ac:dyDescent="0.25">
      <c r="A394" s="44">
        <v>30</v>
      </c>
      <c r="B394" s="12">
        <v>12</v>
      </c>
      <c r="C394" s="62" t="s">
        <v>598</v>
      </c>
      <c r="D394" s="63" t="str">
        <f t="shared" si="23"/>
        <v>3012190</v>
      </c>
      <c r="E394" s="12">
        <f>E392+1</f>
        <v>364</v>
      </c>
      <c r="F394" s="12">
        <v>340</v>
      </c>
      <c r="G394" s="158" t="s">
        <v>599</v>
      </c>
      <c r="H394" s="83" t="s">
        <v>722</v>
      </c>
      <c r="I394" s="83" t="s">
        <v>722</v>
      </c>
      <c r="J394" s="83">
        <v>0</v>
      </c>
      <c r="K394" s="83" t="s">
        <v>722</v>
      </c>
      <c r="L394" s="83" t="s">
        <v>722</v>
      </c>
      <c r="M394" s="83">
        <v>0</v>
      </c>
      <c r="N394" s="83" t="s">
        <v>722</v>
      </c>
      <c r="O394" s="83" t="s">
        <v>722</v>
      </c>
      <c r="P394" s="83">
        <v>0</v>
      </c>
      <c r="Q394" s="83" t="s">
        <v>722</v>
      </c>
      <c r="R394" s="83" t="s">
        <v>722</v>
      </c>
      <c r="S394" s="83">
        <v>0</v>
      </c>
      <c r="T394" s="83" t="s">
        <v>722</v>
      </c>
      <c r="U394" s="83" t="s">
        <v>722</v>
      </c>
      <c r="V394" s="83">
        <v>0</v>
      </c>
      <c r="W394" s="83" t="s">
        <v>723</v>
      </c>
      <c r="X394" s="83" t="s">
        <v>723</v>
      </c>
      <c r="Y394" s="83">
        <v>0</v>
      </c>
      <c r="Z394" s="83" t="s">
        <v>723</v>
      </c>
      <c r="AA394" s="83" t="s">
        <v>723</v>
      </c>
      <c r="AB394" s="83">
        <v>0</v>
      </c>
      <c r="AC394" s="83" t="s">
        <v>723</v>
      </c>
      <c r="AD394" s="83" t="s">
        <v>723</v>
      </c>
      <c r="AE394" s="83">
        <v>0</v>
      </c>
      <c r="AG394" s="83">
        <f>AE394</f>
        <v>0</v>
      </c>
    </row>
    <row r="395" spans="1:33" x14ac:dyDescent="0.25">
      <c r="A395" s="47">
        <v>30</v>
      </c>
      <c r="B395" s="15">
        <v>12</v>
      </c>
      <c r="C395" s="31" t="s">
        <v>600</v>
      </c>
      <c r="D395" s="32" t="str">
        <f t="shared" si="23"/>
        <v>3012191</v>
      </c>
      <c r="E395" s="33">
        <f t="shared" ref="E395:E409" si="25">E394+1</f>
        <v>365</v>
      </c>
      <c r="F395" s="33">
        <v>341</v>
      </c>
      <c r="G395" s="159" t="s">
        <v>601</v>
      </c>
      <c r="H395" s="83">
        <v>21</v>
      </c>
      <c r="I395" s="83">
        <v>13</v>
      </c>
      <c r="J395" s="83">
        <v>34</v>
      </c>
      <c r="K395" s="83">
        <v>21</v>
      </c>
      <c r="L395" s="83">
        <v>13</v>
      </c>
      <c r="M395" s="83">
        <v>34</v>
      </c>
      <c r="N395" s="83">
        <v>21</v>
      </c>
      <c r="O395" s="83">
        <v>13</v>
      </c>
      <c r="P395" s="83">
        <v>34</v>
      </c>
      <c r="Q395" s="83">
        <v>15</v>
      </c>
      <c r="R395" s="83">
        <v>11</v>
      </c>
      <c r="S395" s="83">
        <v>26</v>
      </c>
      <c r="T395" s="83">
        <v>16</v>
      </c>
      <c r="U395" s="83">
        <v>17</v>
      </c>
      <c r="V395" s="83">
        <v>33</v>
      </c>
      <c r="W395" s="83">
        <v>-5</v>
      </c>
      <c r="X395" s="83">
        <v>4</v>
      </c>
      <c r="Y395" s="83">
        <v>-1</v>
      </c>
      <c r="Z395" s="83">
        <v>-5</v>
      </c>
      <c r="AA395" s="83">
        <v>4</v>
      </c>
      <c r="AB395" s="83">
        <v>-1</v>
      </c>
      <c r="AC395" s="83">
        <v>1</v>
      </c>
      <c r="AD395" s="83">
        <v>6</v>
      </c>
      <c r="AE395" s="83">
        <v>7</v>
      </c>
      <c r="AG395" s="83">
        <f>AE395</f>
        <v>7</v>
      </c>
    </row>
    <row r="396" spans="1:33" x14ac:dyDescent="0.25">
      <c r="A396" s="47">
        <v>30</v>
      </c>
      <c r="B396" s="15">
        <v>12</v>
      </c>
      <c r="C396" s="31" t="s">
        <v>602</v>
      </c>
      <c r="D396" s="32" t="str">
        <f t="shared" si="23"/>
        <v>3012192</v>
      </c>
      <c r="E396" s="15">
        <f t="shared" si="25"/>
        <v>366</v>
      </c>
      <c r="F396" s="15">
        <v>342</v>
      </c>
      <c r="G396" s="143" t="s">
        <v>603</v>
      </c>
      <c r="H396" s="83" t="s">
        <v>722</v>
      </c>
      <c r="I396" s="83" t="s">
        <v>722</v>
      </c>
      <c r="J396" s="83">
        <v>0</v>
      </c>
      <c r="K396" s="83">
        <v>18</v>
      </c>
      <c r="L396" s="83">
        <v>63</v>
      </c>
      <c r="M396" s="83">
        <v>81</v>
      </c>
      <c r="N396" s="83">
        <v>17</v>
      </c>
      <c r="O396" s="83">
        <v>75</v>
      </c>
      <c r="P396" s="83">
        <v>92</v>
      </c>
      <c r="Q396" s="83">
        <v>17</v>
      </c>
      <c r="R396" s="83">
        <v>77</v>
      </c>
      <c r="S396" s="83">
        <v>94</v>
      </c>
      <c r="T396" s="83">
        <v>17</v>
      </c>
      <c r="U396" s="83">
        <v>72</v>
      </c>
      <c r="V396" s="83">
        <v>89</v>
      </c>
      <c r="W396" s="83">
        <v>0</v>
      </c>
      <c r="X396" s="83">
        <v>-3</v>
      </c>
      <c r="Y396" s="83">
        <v>-3</v>
      </c>
      <c r="Z396" s="83">
        <v>0</v>
      </c>
      <c r="AA396" s="83">
        <v>-5</v>
      </c>
      <c r="AB396" s="83">
        <v>-5</v>
      </c>
      <c r="AC396" s="83">
        <v>0</v>
      </c>
      <c r="AD396" s="83">
        <v>0</v>
      </c>
      <c r="AE396" s="83">
        <v>0</v>
      </c>
      <c r="AG396" s="83">
        <f>AE396</f>
        <v>0</v>
      </c>
    </row>
    <row r="397" spans="1:33" x14ac:dyDescent="0.25">
      <c r="A397" s="47">
        <v>30</v>
      </c>
      <c r="B397" s="15">
        <v>12</v>
      </c>
      <c r="C397" s="31" t="s">
        <v>604</v>
      </c>
      <c r="D397" s="32" t="str">
        <f t="shared" si="23"/>
        <v>3012193</v>
      </c>
      <c r="E397" s="33">
        <f t="shared" si="25"/>
        <v>367</v>
      </c>
      <c r="F397" s="15">
        <v>343</v>
      </c>
      <c r="G397" s="143" t="s">
        <v>605</v>
      </c>
      <c r="H397" s="83">
        <v>9</v>
      </c>
      <c r="I397" s="83">
        <v>22</v>
      </c>
      <c r="J397" s="83">
        <v>31</v>
      </c>
      <c r="K397" s="83">
        <v>10</v>
      </c>
      <c r="L397" s="83">
        <v>16</v>
      </c>
      <c r="M397" s="83">
        <v>26</v>
      </c>
      <c r="N397" s="83">
        <v>16</v>
      </c>
      <c r="O397" s="83">
        <v>16</v>
      </c>
      <c r="P397" s="83">
        <v>32</v>
      </c>
      <c r="Q397" s="83">
        <v>8</v>
      </c>
      <c r="R397" s="83">
        <v>16</v>
      </c>
      <c r="S397" s="83">
        <v>24</v>
      </c>
      <c r="T397" s="83">
        <v>10</v>
      </c>
      <c r="U397" s="83">
        <v>16</v>
      </c>
      <c r="V397" s="83">
        <v>26</v>
      </c>
      <c r="W397" s="83">
        <v>1</v>
      </c>
      <c r="X397" s="83">
        <v>-6</v>
      </c>
      <c r="Y397" s="83">
        <v>-5</v>
      </c>
      <c r="Z397" s="83">
        <v>0</v>
      </c>
      <c r="AA397" s="83">
        <v>0</v>
      </c>
      <c r="AB397" s="83">
        <v>0</v>
      </c>
      <c r="AC397" s="83">
        <v>2</v>
      </c>
      <c r="AD397" s="83">
        <v>0</v>
      </c>
      <c r="AE397" s="83">
        <v>2</v>
      </c>
      <c r="AG397" s="83">
        <f>AE397</f>
        <v>2</v>
      </c>
    </row>
    <row r="398" spans="1:33" x14ac:dyDescent="0.25">
      <c r="A398" s="47">
        <v>30</v>
      </c>
      <c r="B398" s="15">
        <v>12</v>
      </c>
      <c r="C398" s="31" t="s">
        <v>606</v>
      </c>
      <c r="D398" s="32" t="str">
        <f t="shared" si="23"/>
        <v>3012194</v>
      </c>
      <c r="E398" s="33">
        <f t="shared" si="25"/>
        <v>368</v>
      </c>
      <c r="F398" s="15">
        <v>344</v>
      </c>
      <c r="G398" s="143" t="s">
        <v>748</v>
      </c>
      <c r="H398" s="83">
        <v>19</v>
      </c>
      <c r="I398" s="83">
        <v>44</v>
      </c>
      <c r="J398" s="83">
        <v>63</v>
      </c>
      <c r="K398" s="83">
        <v>18</v>
      </c>
      <c r="L398" s="83">
        <v>31</v>
      </c>
      <c r="M398" s="83">
        <v>49</v>
      </c>
      <c r="N398" s="83">
        <v>18</v>
      </c>
      <c r="O398" s="83">
        <v>30</v>
      </c>
      <c r="P398" s="83">
        <v>48</v>
      </c>
      <c r="Q398" s="83">
        <v>18</v>
      </c>
      <c r="R398" s="83">
        <v>30</v>
      </c>
      <c r="S398" s="83">
        <v>48</v>
      </c>
      <c r="T398" s="83">
        <v>17</v>
      </c>
      <c r="U398" s="83">
        <v>16</v>
      </c>
      <c r="V398" s="83">
        <v>33</v>
      </c>
      <c r="W398" s="83">
        <v>-2</v>
      </c>
      <c r="X398" s="83">
        <v>-28</v>
      </c>
      <c r="Y398" s="83">
        <v>-30</v>
      </c>
      <c r="Z398" s="83">
        <v>-1</v>
      </c>
      <c r="AA398" s="83">
        <v>-15</v>
      </c>
      <c r="AB398" s="83">
        <v>-16</v>
      </c>
      <c r="AC398" s="83">
        <v>-1</v>
      </c>
      <c r="AD398" s="83">
        <v>-14</v>
      </c>
      <c r="AE398" s="83">
        <v>-15</v>
      </c>
      <c r="AG398" s="83">
        <f>AE398</f>
        <v>-15</v>
      </c>
    </row>
    <row r="399" spans="1:33" x14ac:dyDescent="0.25">
      <c r="A399" s="47">
        <v>30</v>
      </c>
      <c r="B399" s="15">
        <v>12</v>
      </c>
      <c r="C399" s="31" t="s">
        <v>608</v>
      </c>
      <c r="D399" s="32" t="str">
        <f t="shared" si="23"/>
        <v>3012195</v>
      </c>
      <c r="E399" s="15">
        <f t="shared" si="25"/>
        <v>369</v>
      </c>
      <c r="F399" s="15">
        <v>345</v>
      </c>
      <c r="G399" s="143" t="s">
        <v>609</v>
      </c>
      <c r="H399" s="83">
        <v>18</v>
      </c>
      <c r="I399" s="83">
        <v>32</v>
      </c>
      <c r="J399" s="83">
        <v>50</v>
      </c>
      <c r="K399" s="83">
        <v>17</v>
      </c>
      <c r="L399" s="83">
        <v>31</v>
      </c>
      <c r="M399" s="83">
        <v>48</v>
      </c>
      <c r="N399" s="83">
        <v>17</v>
      </c>
      <c r="O399" s="83">
        <v>31</v>
      </c>
      <c r="P399" s="83">
        <v>48</v>
      </c>
      <c r="Q399" s="83">
        <v>15</v>
      </c>
      <c r="R399" s="83">
        <v>21</v>
      </c>
      <c r="S399" s="83">
        <v>36</v>
      </c>
      <c r="T399" s="83">
        <v>16</v>
      </c>
      <c r="U399" s="83">
        <v>25</v>
      </c>
      <c r="V399" s="83">
        <v>41</v>
      </c>
      <c r="W399" s="83">
        <v>-2</v>
      </c>
      <c r="X399" s="83">
        <v>-7</v>
      </c>
      <c r="Y399" s="83">
        <v>-9</v>
      </c>
      <c r="Z399" s="83">
        <v>-1</v>
      </c>
      <c r="AA399" s="83">
        <v>-6</v>
      </c>
      <c r="AB399" s="83">
        <v>-7</v>
      </c>
      <c r="AC399" s="83">
        <v>1</v>
      </c>
      <c r="AD399" s="83">
        <v>4</v>
      </c>
      <c r="AE399" s="83">
        <v>5</v>
      </c>
      <c r="AG399" s="83">
        <f>AE399</f>
        <v>5</v>
      </c>
    </row>
    <row r="400" spans="1:33" x14ac:dyDescent="0.25">
      <c r="A400" s="47">
        <v>30</v>
      </c>
      <c r="B400" s="15">
        <v>12</v>
      </c>
      <c r="C400" s="31" t="s">
        <v>610</v>
      </c>
      <c r="D400" s="32" t="str">
        <f t="shared" si="23"/>
        <v>3012196</v>
      </c>
      <c r="E400" s="33">
        <f t="shared" si="25"/>
        <v>370</v>
      </c>
      <c r="F400" s="15">
        <v>346</v>
      </c>
      <c r="G400" s="143" t="s">
        <v>611</v>
      </c>
      <c r="H400" s="83">
        <v>15</v>
      </c>
      <c r="I400" s="83">
        <v>2</v>
      </c>
      <c r="J400" s="83">
        <v>17</v>
      </c>
      <c r="K400" s="83">
        <v>15</v>
      </c>
      <c r="L400" s="83">
        <v>22</v>
      </c>
      <c r="M400" s="83">
        <v>37</v>
      </c>
      <c r="N400" s="83">
        <v>14</v>
      </c>
      <c r="O400" s="83">
        <v>22</v>
      </c>
      <c r="P400" s="83">
        <v>36</v>
      </c>
      <c r="Q400" s="83">
        <v>14</v>
      </c>
      <c r="R400" s="83">
        <v>72</v>
      </c>
      <c r="S400" s="83">
        <v>86</v>
      </c>
      <c r="T400" s="83">
        <v>16</v>
      </c>
      <c r="U400" s="83">
        <v>68</v>
      </c>
      <c r="V400" s="83">
        <v>84</v>
      </c>
      <c r="W400" s="83">
        <v>1</v>
      </c>
      <c r="X400" s="83">
        <v>66</v>
      </c>
      <c r="Y400" s="83">
        <v>67</v>
      </c>
      <c r="Z400" s="83">
        <v>1</v>
      </c>
      <c r="AA400" s="83">
        <v>46</v>
      </c>
      <c r="AB400" s="83">
        <v>47</v>
      </c>
      <c r="AC400" s="83">
        <v>2</v>
      </c>
      <c r="AD400" s="83">
        <v>-4</v>
      </c>
      <c r="AE400" s="83">
        <v>-2</v>
      </c>
      <c r="AG400" s="83">
        <f>AE400</f>
        <v>-2</v>
      </c>
    </row>
    <row r="401" spans="1:33" x14ac:dyDescent="0.25">
      <c r="A401" s="47">
        <v>30</v>
      </c>
      <c r="B401" s="15">
        <v>12</v>
      </c>
      <c r="C401" s="31" t="s">
        <v>612</v>
      </c>
      <c r="D401" s="32" t="str">
        <f t="shared" si="23"/>
        <v>3012197</v>
      </c>
      <c r="E401" s="33">
        <f t="shared" si="25"/>
        <v>371</v>
      </c>
      <c r="F401" s="15">
        <v>347</v>
      </c>
      <c r="G401" s="143" t="s">
        <v>613</v>
      </c>
      <c r="H401" s="83">
        <v>18</v>
      </c>
      <c r="I401" s="83">
        <v>28</v>
      </c>
      <c r="J401" s="83">
        <v>46</v>
      </c>
      <c r="K401" s="83">
        <v>16</v>
      </c>
      <c r="L401" s="83">
        <v>14</v>
      </c>
      <c r="M401" s="83">
        <v>30</v>
      </c>
      <c r="N401" s="83">
        <v>15</v>
      </c>
      <c r="O401" s="83">
        <v>13</v>
      </c>
      <c r="P401" s="83">
        <v>28</v>
      </c>
      <c r="Q401" s="83">
        <v>13</v>
      </c>
      <c r="R401" s="83">
        <v>16</v>
      </c>
      <c r="S401" s="83">
        <v>29</v>
      </c>
      <c r="T401" s="83">
        <v>13</v>
      </c>
      <c r="U401" s="83">
        <v>16</v>
      </c>
      <c r="V401" s="83">
        <v>29</v>
      </c>
      <c r="W401" s="83">
        <v>-5</v>
      </c>
      <c r="X401" s="83">
        <v>-12</v>
      </c>
      <c r="Y401" s="83">
        <v>-17</v>
      </c>
      <c r="Z401" s="83">
        <v>-3</v>
      </c>
      <c r="AA401" s="83">
        <v>2</v>
      </c>
      <c r="AB401" s="83">
        <v>-1</v>
      </c>
      <c r="AC401" s="83">
        <v>0</v>
      </c>
      <c r="AD401" s="83">
        <v>0</v>
      </c>
      <c r="AE401" s="83">
        <v>0</v>
      </c>
      <c r="AG401" s="83">
        <f>AE401</f>
        <v>0</v>
      </c>
    </row>
    <row r="402" spans="1:33" x14ac:dyDescent="0.25">
      <c r="A402" s="47">
        <v>30</v>
      </c>
      <c r="B402" s="15">
        <v>12</v>
      </c>
      <c r="C402" s="31" t="s">
        <v>614</v>
      </c>
      <c r="D402" s="32" t="str">
        <f t="shared" si="23"/>
        <v>3012198</v>
      </c>
      <c r="E402" s="15">
        <f t="shared" si="25"/>
        <v>372</v>
      </c>
      <c r="F402" s="15">
        <v>348</v>
      </c>
      <c r="G402" s="143" t="s">
        <v>615</v>
      </c>
      <c r="H402" s="83" t="s">
        <v>722</v>
      </c>
      <c r="I402" s="83" t="s">
        <v>722</v>
      </c>
      <c r="J402" s="83">
        <v>0</v>
      </c>
      <c r="K402" s="83" t="s">
        <v>722</v>
      </c>
      <c r="L402" s="83" t="s">
        <v>722</v>
      </c>
      <c r="M402" s="83">
        <v>0</v>
      </c>
      <c r="N402" s="83" t="s">
        <v>722</v>
      </c>
      <c r="O402" s="83" t="s">
        <v>722</v>
      </c>
      <c r="P402" s="83">
        <v>0</v>
      </c>
      <c r="Q402" s="83" t="s">
        <v>722</v>
      </c>
      <c r="R402" s="83" t="s">
        <v>722</v>
      </c>
      <c r="S402" s="83">
        <v>0</v>
      </c>
      <c r="T402" s="83" t="s">
        <v>722</v>
      </c>
      <c r="U402" s="83" t="s">
        <v>722</v>
      </c>
      <c r="V402" s="83">
        <v>0</v>
      </c>
      <c r="W402" s="83" t="s">
        <v>723</v>
      </c>
      <c r="X402" s="83" t="s">
        <v>723</v>
      </c>
      <c r="Y402" s="83">
        <v>0</v>
      </c>
      <c r="Z402" s="83" t="s">
        <v>723</v>
      </c>
      <c r="AA402" s="83" t="s">
        <v>723</v>
      </c>
      <c r="AB402" s="83">
        <v>0</v>
      </c>
      <c r="AC402" s="83" t="s">
        <v>723</v>
      </c>
      <c r="AD402" s="83" t="s">
        <v>723</v>
      </c>
      <c r="AE402" s="83">
        <v>0</v>
      </c>
      <c r="AG402" s="83">
        <f>AE402</f>
        <v>0</v>
      </c>
    </row>
    <row r="403" spans="1:33" x14ac:dyDescent="0.25">
      <c r="A403" s="47">
        <v>30</v>
      </c>
      <c r="B403" s="15">
        <v>12</v>
      </c>
      <c r="C403" s="31" t="s">
        <v>616</v>
      </c>
      <c r="D403" s="32" t="str">
        <f t="shared" si="23"/>
        <v>3012199</v>
      </c>
      <c r="E403" s="33">
        <f t="shared" si="25"/>
        <v>373</v>
      </c>
      <c r="F403" s="15">
        <v>349</v>
      </c>
      <c r="G403" s="143" t="s">
        <v>749</v>
      </c>
      <c r="H403" s="83" t="s">
        <v>722</v>
      </c>
      <c r="I403" s="83" t="s">
        <v>722</v>
      </c>
      <c r="J403" s="83">
        <v>0</v>
      </c>
      <c r="K403" s="83">
        <v>16</v>
      </c>
      <c r="L403" s="83">
        <v>16</v>
      </c>
      <c r="M403" s="83">
        <v>32</v>
      </c>
      <c r="N403" s="83">
        <v>16</v>
      </c>
      <c r="O403" s="83">
        <v>16</v>
      </c>
      <c r="P403" s="83">
        <v>32</v>
      </c>
      <c r="Q403" s="83">
        <v>16</v>
      </c>
      <c r="R403" s="83">
        <v>16</v>
      </c>
      <c r="S403" s="83">
        <v>32</v>
      </c>
      <c r="T403" s="83">
        <v>16</v>
      </c>
      <c r="U403" s="83">
        <v>16</v>
      </c>
      <c r="V403" s="83">
        <v>32</v>
      </c>
      <c r="W403" s="83">
        <v>0</v>
      </c>
      <c r="X403" s="83">
        <v>0</v>
      </c>
      <c r="Y403" s="83">
        <v>0</v>
      </c>
      <c r="Z403" s="83">
        <v>0</v>
      </c>
      <c r="AA403" s="83">
        <v>0</v>
      </c>
      <c r="AB403" s="83">
        <v>0</v>
      </c>
      <c r="AC403" s="83">
        <v>0</v>
      </c>
      <c r="AD403" s="83">
        <v>0</v>
      </c>
      <c r="AE403" s="83">
        <v>0</v>
      </c>
      <c r="AG403" s="83">
        <f>AE403</f>
        <v>0</v>
      </c>
    </row>
    <row r="404" spans="1:33" x14ac:dyDescent="0.25">
      <c r="A404" s="47">
        <v>30</v>
      </c>
      <c r="B404" s="15">
        <v>12</v>
      </c>
      <c r="C404" s="31" t="s">
        <v>618</v>
      </c>
      <c r="D404" s="32" t="str">
        <f t="shared" si="23"/>
        <v>3012200</v>
      </c>
      <c r="E404" s="33">
        <f t="shared" si="25"/>
        <v>374</v>
      </c>
      <c r="F404" s="15">
        <v>350</v>
      </c>
      <c r="G404" s="143" t="s">
        <v>619</v>
      </c>
      <c r="H404" s="83" t="s">
        <v>722</v>
      </c>
      <c r="I404" s="83" t="s">
        <v>722</v>
      </c>
      <c r="J404" s="83">
        <v>0</v>
      </c>
      <c r="K404" s="83">
        <v>12</v>
      </c>
      <c r="L404" s="83">
        <v>11</v>
      </c>
      <c r="M404" s="83">
        <v>23</v>
      </c>
      <c r="N404" s="83">
        <v>12</v>
      </c>
      <c r="O404" s="83">
        <v>11</v>
      </c>
      <c r="P404" s="83">
        <v>23</v>
      </c>
      <c r="Q404" s="83">
        <v>10</v>
      </c>
      <c r="R404" s="83">
        <v>29</v>
      </c>
      <c r="S404" s="83">
        <v>39</v>
      </c>
      <c r="T404" s="83">
        <v>10</v>
      </c>
      <c r="U404" s="83">
        <v>27</v>
      </c>
      <c r="V404" s="83">
        <v>37</v>
      </c>
      <c r="W404" s="83">
        <v>-2</v>
      </c>
      <c r="X404" s="83">
        <v>16</v>
      </c>
      <c r="Y404" s="83">
        <v>14</v>
      </c>
      <c r="Z404" s="83">
        <v>0</v>
      </c>
      <c r="AA404" s="83">
        <v>-2</v>
      </c>
      <c r="AB404" s="83">
        <v>-2</v>
      </c>
      <c r="AC404" s="83">
        <v>0</v>
      </c>
      <c r="AD404" s="83">
        <v>0</v>
      </c>
      <c r="AE404" s="83">
        <v>0</v>
      </c>
      <c r="AG404" s="83">
        <f>AE404</f>
        <v>0</v>
      </c>
    </row>
    <row r="405" spans="1:33" x14ac:dyDescent="0.25">
      <c r="A405" s="47">
        <v>30</v>
      </c>
      <c r="B405" s="15">
        <v>12</v>
      </c>
      <c r="C405" s="31" t="s">
        <v>620</v>
      </c>
      <c r="D405" s="32" t="str">
        <f t="shared" si="23"/>
        <v>3012201</v>
      </c>
      <c r="E405" s="15">
        <f t="shared" si="25"/>
        <v>375</v>
      </c>
      <c r="F405" s="15">
        <v>351</v>
      </c>
      <c r="G405" s="143" t="s">
        <v>621</v>
      </c>
      <c r="H405" s="83">
        <v>15</v>
      </c>
      <c r="I405" s="83">
        <v>47</v>
      </c>
      <c r="J405" s="83">
        <v>62</v>
      </c>
      <c r="K405" s="83">
        <v>13</v>
      </c>
      <c r="L405" s="83">
        <v>38</v>
      </c>
      <c r="M405" s="83">
        <v>51</v>
      </c>
      <c r="N405" s="83">
        <v>13</v>
      </c>
      <c r="O405" s="83">
        <v>39</v>
      </c>
      <c r="P405" s="83">
        <v>52</v>
      </c>
      <c r="Q405" s="83">
        <v>13</v>
      </c>
      <c r="R405" s="83">
        <v>39</v>
      </c>
      <c r="S405" s="83">
        <v>52</v>
      </c>
      <c r="T405" s="83">
        <v>13</v>
      </c>
      <c r="U405" s="83">
        <v>39</v>
      </c>
      <c r="V405" s="83">
        <v>52</v>
      </c>
      <c r="W405" s="83">
        <v>-2</v>
      </c>
      <c r="X405" s="83">
        <v>-8</v>
      </c>
      <c r="Y405" s="83">
        <v>-10</v>
      </c>
      <c r="Z405" s="83">
        <v>0</v>
      </c>
      <c r="AA405" s="83">
        <v>1</v>
      </c>
      <c r="AB405" s="83">
        <v>1</v>
      </c>
      <c r="AC405" s="83">
        <v>0</v>
      </c>
      <c r="AD405" s="83">
        <v>0</v>
      </c>
      <c r="AE405" s="83">
        <v>0</v>
      </c>
      <c r="AG405" s="83">
        <f>AE405</f>
        <v>0</v>
      </c>
    </row>
    <row r="406" spans="1:33" x14ac:dyDescent="0.25">
      <c r="A406" s="47">
        <v>30</v>
      </c>
      <c r="B406" s="15">
        <v>12</v>
      </c>
      <c r="C406" s="31" t="s">
        <v>622</v>
      </c>
      <c r="D406" s="32" t="str">
        <f t="shared" si="23"/>
        <v>3012202</v>
      </c>
      <c r="E406" s="33">
        <f t="shared" si="25"/>
        <v>376</v>
      </c>
      <c r="F406" s="15">
        <v>352</v>
      </c>
      <c r="G406" s="143" t="s">
        <v>623</v>
      </c>
      <c r="H406" s="83">
        <v>18</v>
      </c>
      <c r="I406" s="83">
        <v>3</v>
      </c>
      <c r="J406" s="83">
        <v>21</v>
      </c>
      <c r="K406" s="83">
        <v>18</v>
      </c>
      <c r="L406" s="83">
        <v>3</v>
      </c>
      <c r="M406" s="83">
        <v>21</v>
      </c>
      <c r="N406" s="83">
        <v>18</v>
      </c>
      <c r="O406" s="83">
        <v>3</v>
      </c>
      <c r="P406" s="83">
        <v>21</v>
      </c>
      <c r="Q406" s="83">
        <v>18</v>
      </c>
      <c r="R406" s="83">
        <v>23</v>
      </c>
      <c r="S406" s="83">
        <v>41</v>
      </c>
      <c r="T406" s="83">
        <v>18</v>
      </c>
      <c r="U406" s="83">
        <v>23</v>
      </c>
      <c r="V406" s="83">
        <v>41</v>
      </c>
      <c r="W406" s="83">
        <v>0</v>
      </c>
      <c r="X406" s="83">
        <v>20</v>
      </c>
      <c r="Y406" s="83">
        <v>20</v>
      </c>
      <c r="Z406" s="83">
        <v>0</v>
      </c>
      <c r="AA406" s="83">
        <v>20</v>
      </c>
      <c r="AB406" s="83">
        <v>20</v>
      </c>
      <c r="AC406" s="83">
        <v>0</v>
      </c>
      <c r="AD406" s="83">
        <v>0</v>
      </c>
      <c r="AE406" s="83">
        <v>0</v>
      </c>
      <c r="AG406" s="83">
        <f>AE406</f>
        <v>0</v>
      </c>
    </row>
    <row r="407" spans="1:33" x14ac:dyDescent="0.25">
      <c r="A407" s="47">
        <v>30</v>
      </c>
      <c r="B407" s="15">
        <v>12</v>
      </c>
      <c r="C407" s="31" t="s">
        <v>624</v>
      </c>
      <c r="D407" s="32" t="str">
        <f t="shared" si="23"/>
        <v>3012203</v>
      </c>
      <c r="E407" s="33">
        <f t="shared" si="25"/>
        <v>377</v>
      </c>
      <c r="F407" s="15">
        <v>353</v>
      </c>
      <c r="G407" s="143" t="s">
        <v>625</v>
      </c>
      <c r="H407" s="86">
        <v>15</v>
      </c>
      <c r="I407" s="86">
        <v>17</v>
      </c>
      <c r="J407" s="86">
        <v>32</v>
      </c>
      <c r="K407" s="86">
        <v>15</v>
      </c>
      <c r="L407" s="86">
        <v>13</v>
      </c>
      <c r="M407" s="86">
        <v>28</v>
      </c>
      <c r="N407" s="86">
        <v>16</v>
      </c>
      <c r="O407" s="86">
        <v>14</v>
      </c>
      <c r="P407" s="86">
        <v>30</v>
      </c>
      <c r="Q407" s="86">
        <v>16</v>
      </c>
      <c r="R407" s="86">
        <v>16</v>
      </c>
      <c r="S407" s="86">
        <v>32</v>
      </c>
      <c r="T407" s="86">
        <v>16</v>
      </c>
      <c r="U407" s="86">
        <v>20</v>
      </c>
      <c r="V407" s="86">
        <v>36</v>
      </c>
      <c r="W407" s="86">
        <v>1</v>
      </c>
      <c r="X407" s="86">
        <v>3</v>
      </c>
      <c r="Y407" s="86">
        <v>4</v>
      </c>
      <c r="Z407" s="86">
        <v>1</v>
      </c>
      <c r="AA407" s="86">
        <v>7</v>
      </c>
      <c r="AB407" s="86">
        <v>8</v>
      </c>
      <c r="AC407" s="86">
        <v>0</v>
      </c>
      <c r="AD407" s="86">
        <v>4</v>
      </c>
      <c r="AE407" s="86">
        <v>4</v>
      </c>
      <c r="AG407" s="86">
        <f>AE407</f>
        <v>4</v>
      </c>
    </row>
    <row r="408" spans="1:33" x14ac:dyDescent="0.25">
      <c r="A408" s="47">
        <v>30</v>
      </c>
      <c r="B408" s="15">
        <v>12</v>
      </c>
      <c r="C408" s="31" t="s">
        <v>626</v>
      </c>
      <c r="D408" s="32" t="str">
        <f t="shared" si="23"/>
        <v>3012204</v>
      </c>
      <c r="E408" s="15">
        <f t="shared" si="25"/>
        <v>378</v>
      </c>
      <c r="F408" s="15">
        <v>354</v>
      </c>
      <c r="G408" s="143" t="s">
        <v>627</v>
      </c>
      <c r="H408" s="83">
        <v>12</v>
      </c>
      <c r="I408" s="83">
        <v>0</v>
      </c>
      <c r="J408" s="83">
        <v>12</v>
      </c>
      <c r="K408" s="83">
        <v>13</v>
      </c>
      <c r="L408" s="83">
        <v>22</v>
      </c>
      <c r="M408" s="83">
        <v>35</v>
      </c>
      <c r="N408" s="83">
        <v>21</v>
      </c>
      <c r="O408" s="83">
        <v>22</v>
      </c>
      <c r="P408" s="83">
        <v>43</v>
      </c>
      <c r="Q408" s="83">
        <v>12</v>
      </c>
      <c r="R408" s="83">
        <v>25</v>
      </c>
      <c r="S408" s="83">
        <v>37</v>
      </c>
      <c r="T408" s="83">
        <v>12</v>
      </c>
      <c r="U408" s="83">
        <v>25</v>
      </c>
      <c r="V408" s="83">
        <v>37</v>
      </c>
      <c r="W408" s="83">
        <v>0</v>
      </c>
      <c r="X408" s="83">
        <v>25</v>
      </c>
      <c r="Y408" s="83">
        <v>25</v>
      </c>
      <c r="Z408" s="83">
        <v>-1</v>
      </c>
      <c r="AA408" s="83">
        <v>3</v>
      </c>
      <c r="AB408" s="83">
        <v>2</v>
      </c>
      <c r="AC408" s="83">
        <v>0</v>
      </c>
      <c r="AD408" s="83">
        <v>0</v>
      </c>
      <c r="AE408" s="83">
        <v>0</v>
      </c>
      <c r="AG408" s="83">
        <f>AE408</f>
        <v>0</v>
      </c>
    </row>
    <row r="409" spans="1:33" ht="15.75" thickBot="1" x14ac:dyDescent="0.3">
      <c r="A409" s="50">
        <v>30</v>
      </c>
      <c r="B409" s="18">
        <v>12</v>
      </c>
      <c r="C409" s="64" t="s">
        <v>628</v>
      </c>
      <c r="D409" s="65" t="str">
        <f t="shared" si="23"/>
        <v>3012205</v>
      </c>
      <c r="E409" s="33">
        <f t="shared" si="25"/>
        <v>379</v>
      </c>
      <c r="F409" s="18">
        <v>355</v>
      </c>
      <c r="G409" s="161" t="s">
        <v>629</v>
      </c>
      <c r="H409" s="83">
        <v>15</v>
      </c>
      <c r="I409" s="83">
        <v>52</v>
      </c>
      <c r="J409" s="83">
        <v>67</v>
      </c>
      <c r="K409" s="83">
        <v>25</v>
      </c>
      <c r="L409" s="83">
        <v>47</v>
      </c>
      <c r="M409" s="83">
        <v>72</v>
      </c>
      <c r="N409" s="83">
        <v>24</v>
      </c>
      <c r="O409" s="83">
        <v>34</v>
      </c>
      <c r="P409" s="83">
        <v>58</v>
      </c>
      <c r="Q409" s="83">
        <v>18</v>
      </c>
      <c r="R409" s="83">
        <v>23</v>
      </c>
      <c r="S409" s="83">
        <v>41</v>
      </c>
      <c r="T409" s="83">
        <v>18</v>
      </c>
      <c r="U409" s="83">
        <v>31</v>
      </c>
      <c r="V409" s="83">
        <v>49</v>
      </c>
      <c r="W409" s="83">
        <v>3</v>
      </c>
      <c r="X409" s="83">
        <v>-21</v>
      </c>
      <c r="Y409" s="83">
        <v>-18</v>
      </c>
      <c r="Z409" s="83">
        <v>-7</v>
      </c>
      <c r="AA409" s="83">
        <v>-16</v>
      </c>
      <c r="AB409" s="83">
        <v>-23</v>
      </c>
      <c r="AC409" s="83">
        <v>0</v>
      </c>
      <c r="AD409" s="83">
        <v>8</v>
      </c>
      <c r="AE409" s="83">
        <v>8</v>
      </c>
      <c r="AG409" s="83">
        <f>AE409</f>
        <v>8</v>
      </c>
    </row>
    <row r="410" spans="1:33" ht="15.75" thickBot="1" x14ac:dyDescent="0.3">
      <c r="A410" s="8"/>
      <c r="B410" s="8"/>
      <c r="C410" s="43"/>
      <c r="D410" s="11" t="str">
        <f t="shared" si="23"/>
        <v/>
      </c>
      <c r="E410" s="59"/>
      <c r="F410" s="157"/>
      <c r="G410" s="61" t="s">
        <v>630</v>
      </c>
      <c r="H410" s="115">
        <v>239</v>
      </c>
      <c r="I410" s="81">
        <v>410</v>
      </c>
      <c r="J410" s="82">
        <v>649</v>
      </c>
      <c r="K410" s="115">
        <v>208</v>
      </c>
      <c r="L410" s="81">
        <v>403</v>
      </c>
      <c r="M410" s="82">
        <v>611</v>
      </c>
      <c r="N410" s="115">
        <v>225</v>
      </c>
      <c r="O410" s="81">
        <v>397</v>
      </c>
      <c r="P410" s="82">
        <v>622</v>
      </c>
      <c r="Q410" s="115">
        <v>200</v>
      </c>
      <c r="R410" s="81">
        <v>400</v>
      </c>
      <c r="S410" s="82">
        <v>600</v>
      </c>
      <c r="T410" s="115">
        <v>200</v>
      </c>
      <c r="U410" s="81">
        <v>411</v>
      </c>
      <c r="V410" s="82">
        <v>611</v>
      </c>
      <c r="W410" s="115">
        <v>-39</v>
      </c>
      <c r="X410" s="81">
        <v>1</v>
      </c>
      <c r="Y410" s="82">
        <v>-38</v>
      </c>
      <c r="Z410" s="115">
        <v>-8</v>
      </c>
      <c r="AA410" s="81">
        <v>8</v>
      </c>
      <c r="AB410" s="82">
        <v>0</v>
      </c>
      <c r="AC410" s="115">
        <v>0</v>
      </c>
      <c r="AD410" s="81">
        <v>11</v>
      </c>
      <c r="AE410" s="82">
        <v>11</v>
      </c>
      <c r="AG410" s="82">
        <f>AE410</f>
        <v>11</v>
      </c>
    </row>
    <row r="411" spans="1:33" x14ac:dyDescent="0.25">
      <c r="A411" s="67">
        <v>30</v>
      </c>
      <c r="B411" s="14">
        <v>13</v>
      </c>
      <c r="C411" s="62" t="s">
        <v>631</v>
      </c>
      <c r="D411" s="63" t="str">
        <f t="shared" si="23"/>
        <v>3013206</v>
      </c>
      <c r="E411" s="12">
        <f>E409+1</f>
        <v>380</v>
      </c>
      <c r="F411" s="12">
        <v>356</v>
      </c>
      <c r="G411" s="158" t="s">
        <v>750</v>
      </c>
      <c r="H411" s="83">
        <v>116</v>
      </c>
      <c r="I411" s="83">
        <v>316</v>
      </c>
      <c r="J411" s="83">
        <v>432</v>
      </c>
      <c r="K411" s="83">
        <v>107</v>
      </c>
      <c r="L411" s="83">
        <v>325</v>
      </c>
      <c r="M411" s="83">
        <v>432</v>
      </c>
      <c r="N411" s="83">
        <v>115</v>
      </c>
      <c r="O411" s="83">
        <v>324</v>
      </c>
      <c r="P411" s="83">
        <v>439</v>
      </c>
      <c r="Q411" s="83">
        <v>105</v>
      </c>
      <c r="R411" s="83">
        <v>313</v>
      </c>
      <c r="S411" s="83">
        <v>418</v>
      </c>
      <c r="T411" s="83">
        <v>105</v>
      </c>
      <c r="U411" s="83">
        <v>322</v>
      </c>
      <c r="V411" s="83">
        <v>427</v>
      </c>
      <c r="W411" s="83">
        <v>-11</v>
      </c>
      <c r="X411" s="83">
        <v>6</v>
      </c>
      <c r="Y411" s="83">
        <v>-5</v>
      </c>
      <c r="Z411" s="83">
        <v>-2</v>
      </c>
      <c r="AA411" s="83">
        <v>-3</v>
      </c>
      <c r="AB411" s="83">
        <v>-5</v>
      </c>
      <c r="AC411" s="83">
        <v>0</v>
      </c>
      <c r="AD411" s="83">
        <v>9</v>
      </c>
      <c r="AE411" s="83">
        <v>9</v>
      </c>
      <c r="AG411" s="83">
        <f>AE411</f>
        <v>9</v>
      </c>
    </row>
    <row r="412" spans="1:33" x14ac:dyDescent="0.25">
      <c r="A412" s="54">
        <v>30</v>
      </c>
      <c r="B412" s="17">
        <v>13</v>
      </c>
      <c r="C412" s="31" t="s">
        <v>633</v>
      </c>
      <c r="D412" s="32" t="str">
        <f t="shared" si="23"/>
        <v>3013207</v>
      </c>
      <c r="E412" s="33">
        <f>E411+1</f>
        <v>381</v>
      </c>
      <c r="F412" s="33">
        <v>357</v>
      </c>
      <c r="G412" s="159" t="s">
        <v>634</v>
      </c>
      <c r="H412" s="83">
        <v>32</v>
      </c>
      <c r="I412" s="83">
        <v>36</v>
      </c>
      <c r="J412" s="83">
        <v>68</v>
      </c>
      <c r="K412" s="83">
        <v>28</v>
      </c>
      <c r="L412" s="83">
        <v>12</v>
      </c>
      <c r="M412" s="83">
        <v>40</v>
      </c>
      <c r="N412" s="83">
        <v>41</v>
      </c>
      <c r="O412" s="83">
        <v>9</v>
      </c>
      <c r="P412" s="83">
        <v>50</v>
      </c>
      <c r="Q412" s="83">
        <v>27</v>
      </c>
      <c r="R412" s="83">
        <v>16</v>
      </c>
      <c r="S412" s="83">
        <v>43</v>
      </c>
      <c r="T412" s="83">
        <v>26</v>
      </c>
      <c r="U412" s="83">
        <v>16</v>
      </c>
      <c r="V412" s="83">
        <v>42</v>
      </c>
      <c r="W412" s="83">
        <v>-6</v>
      </c>
      <c r="X412" s="83">
        <v>-20</v>
      </c>
      <c r="Y412" s="83">
        <v>-26</v>
      </c>
      <c r="Z412" s="83">
        <v>-2</v>
      </c>
      <c r="AA412" s="83">
        <v>4</v>
      </c>
      <c r="AB412" s="83">
        <v>2</v>
      </c>
      <c r="AC412" s="83">
        <v>-1</v>
      </c>
      <c r="AD412" s="83">
        <v>0</v>
      </c>
      <c r="AE412" s="83">
        <v>-1</v>
      </c>
      <c r="AG412" s="83">
        <f>AE412</f>
        <v>-1</v>
      </c>
    </row>
    <row r="413" spans="1:33" x14ac:dyDescent="0.25">
      <c r="A413" s="54">
        <v>30</v>
      </c>
      <c r="B413" s="17">
        <v>13</v>
      </c>
      <c r="C413" s="31" t="s">
        <v>635</v>
      </c>
      <c r="D413" s="32" t="str">
        <f t="shared" si="23"/>
        <v>3013208</v>
      </c>
      <c r="E413" s="15">
        <f>E412+1</f>
        <v>382</v>
      </c>
      <c r="F413" s="15">
        <v>358</v>
      </c>
      <c r="G413" s="143" t="s">
        <v>636</v>
      </c>
      <c r="H413" s="83">
        <v>65</v>
      </c>
      <c r="I413" s="83">
        <v>35</v>
      </c>
      <c r="J413" s="83">
        <v>100</v>
      </c>
      <c r="K413" s="83">
        <v>47</v>
      </c>
      <c r="L413" s="83">
        <v>46</v>
      </c>
      <c r="M413" s="83">
        <v>93</v>
      </c>
      <c r="N413" s="83">
        <v>46</v>
      </c>
      <c r="O413" s="83">
        <v>46</v>
      </c>
      <c r="P413" s="83">
        <v>92</v>
      </c>
      <c r="Q413" s="83">
        <v>44</v>
      </c>
      <c r="R413" s="83">
        <v>34</v>
      </c>
      <c r="S413" s="83">
        <v>78</v>
      </c>
      <c r="T413" s="83">
        <v>44</v>
      </c>
      <c r="U413" s="83">
        <v>34</v>
      </c>
      <c r="V413" s="83">
        <v>78</v>
      </c>
      <c r="W413" s="83">
        <v>-21</v>
      </c>
      <c r="X413" s="83">
        <v>-1</v>
      </c>
      <c r="Y413" s="83">
        <v>-22</v>
      </c>
      <c r="Z413" s="83">
        <v>-3</v>
      </c>
      <c r="AA413" s="83">
        <v>-12</v>
      </c>
      <c r="AB413" s="83">
        <v>-15</v>
      </c>
      <c r="AC413" s="83">
        <v>0</v>
      </c>
      <c r="AD413" s="83">
        <v>0</v>
      </c>
      <c r="AE413" s="83">
        <v>0</v>
      </c>
      <c r="AG413" s="83">
        <f>AE413</f>
        <v>0</v>
      </c>
    </row>
    <row r="414" spans="1:33" x14ac:dyDescent="0.25">
      <c r="A414" s="54">
        <v>30</v>
      </c>
      <c r="B414" s="17">
        <v>13</v>
      </c>
      <c r="C414" s="31" t="s">
        <v>637</v>
      </c>
      <c r="D414" s="32" t="str">
        <f t="shared" si="23"/>
        <v>3013242</v>
      </c>
      <c r="E414" s="15">
        <f t="shared" ref="E414:E416" si="26">E413+1</f>
        <v>383</v>
      </c>
      <c r="F414" s="15">
        <v>359</v>
      </c>
      <c r="G414" s="143" t="s">
        <v>638</v>
      </c>
      <c r="H414" s="83">
        <v>15</v>
      </c>
      <c r="I414" s="83">
        <v>17</v>
      </c>
      <c r="J414" s="83">
        <v>32</v>
      </c>
      <c r="K414" s="83">
        <v>15</v>
      </c>
      <c r="L414" s="83">
        <v>18</v>
      </c>
      <c r="M414" s="83">
        <v>33</v>
      </c>
      <c r="N414" s="83">
        <v>13</v>
      </c>
      <c r="O414" s="83">
        <v>18</v>
      </c>
      <c r="P414" s="83">
        <v>31</v>
      </c>
      <c r="Q414" s="83">
        <v>14</v>
      </c>
      <c r="R414" s="83">
        <v>18</v>
      </c>
      <c r="S414" s="83">
        <v>32</v>
      </c>
      <c r="T414" s="83">
        <v>15</v>
      </c>
      <c r="U414" s="83">
        <v>19</v>
      </c>
      <c r="V414" s="83">
        <v>34</v>
      </c>
      <c r="W414" s="83">
        <v>0</v>
      </c>
      <c r="X414" s="83">
        <v>2</v>
      </c>
      <c r="Y414" s="83">
        <v>2</v>
      </c>
      <c r="Z414" s="83">
        <v>0</v>
      </c>
      <c r="AA414" s="83">
        <v>1</v>
      </c>
      <c r="AB414" s="83">
        <v>1</v>
      </c>
      <c r="AC414" s="83">
        <v>1</v>
      </c>
      <c r="AD414" s="83">
        <v>1</v>
      </c>
      <c r="AE414" s="83">
        <v>2</v>
      </c>
      <c r="AG414" s="83">
        <f>AE414</f>
        <v>2</v>
      </c>
    </row>
    <row r="415" spans="1:33" ht="15.75" thickBot="1" x14ac:dyDescent="0.3">
      <c r="A415" s="68">
        <v>30</v>
      </c>
      <c r="B415" s="69">
        <v>13</v>
      </c>
      <c r="C415" s="64" t="s">
        <v>639</v>
      </c>
      <c r="D415" s="65" t="str">
        <f t="shared" si="23"/>
        <v>3013250</v>
      </c>
      <c r="E415" s="15">
        <f t="shared" si="26"/>
        <v>384</v>
      </c>
      <c r="F415" s="18">
        <v>359</v>
      </c>
      <c r="G415" s="143" t="s">
        <v>640</v>
      </c>
      <c r="H415" s="83">
        <v>11</v>
      </c>
      <c r="I415" s="83">
        <v>6</v>
      </c>
      <c r="J415" s="83">
        <v>17</v>
      </c>
      <c r="K415" s="83">
        <v>11</v>
      </c>
      <c r="L415" s="83">
        <v>2</v>
      </c>
      <c r="M415" s="83">
        <v>13</v>
      </c>
      <c r="N415" s="83">
        <v>10</v>
      </c>
      <c r="O415" s="83">
        <v>0</v>
      </c>
      <c r="P415" s="83">
        <v>10</v>
      </c>
      <c r="Q415" s="83">
        <v>10</v>
      </c>
      <c r="R415" s="83">
        <v>19</v>
      </c>
      <c r="S415" s="83">
        <v>29</v>
      </c>
      <c r="T415" s="83">
        <v>10</v>
      </c>
      <c r="U415" s="83">
        <v>20</v>
      </c>
      <c r="V415" s="83">
        <v>30</v>
      </c>
      <c r="W415" s="83">
        <v>-1</v>
      </c>
      <c r="X415" s="83">
        <v>14</v>
      </c>
      <c r="Y415" s="83">
        <v>13</v>
      </c>
      <c r="Z415" s="83">
        <v>-1</v>
      </c>
      <c r="AA415" s="83">
        <v>18</v>
      </c>
      <c r="AB415" s="83">
        <v>17</v>
      </c>
      <c r="AC415" s="83">
        <v>0</v>
      </c>
      <c r="AD415" s="83">
        <v>1</v>
      </c>
      <c r="AE415" s="83">
        <v>1</v>
      </c>
      <c r="AG415" s="83">
        <f>AE415</f>
        <v>1</v>
      </c>
    </row>
    <row r="416" spans="1:33" ht="15.75" thickBot="1" x14ac:dyDescent="0.3">
      <c r="A416" s="68">
        <v>30</v>
      </c>
      <c r="B416" s="69">
        <v>13</v>
      </c>
      <c r="C416" s="64" t="s">
        <v>639</v>
      </c>
      <c r="D416" s="65" t="str">
        <f t="shared" si="23"/>
        <v>3013250</v>
      </c>
      <c r="E416" s="18">
        <f t="shared" si="26"/>
        <v>385</v>
      </c>
      <c r="F416" s="18">
        <v>359</v>
      </c>
      <c r="G416" s="161" t="s">
        <v>641</v>
      </c>
      <c r="H416" s="83" t="s">
        <v>722</v>
      </c>
      <c r="I416" s="83" t="s">
        <v>722</v>
      </c>
      <c r="J416" s="83">
        <v>0</v>
      </c>
      <c r="K416" s="83" t="s">
        <v>722</v>
      </c>
      <c r="L416" s="83" t="s">
        <v>722</v>
      </c>
      <c r="M416" s="83">
        <v>0</v>
      </c>
      <c r="N416" s="83" t="s">
        <v>722</v>
      </c>
      <c r="O416" s="83" t="s">
        <v>722</v>
      </c>
      <c r="P416" s="83">
        <v>0</v>
      </c>
      <c r="Q416" s="83" t="s">
        <v>722</v>
      </c>
      <c r="R416" s="83" t="s">
        <v>722</v>
      </c>
      <c r="S416" s="83">
        <v>0</v>
      </c>
      <c r="T416" s="83" t="s">
        <v>722</v>
      </c>
      <c r="U416" s="83" t="s">
        <v>722</v>
      </c>
      <c r="V416" s="83">
        <v>0</v>
      </c>
      <c r="W416" s="83" t="s">
        <v>723</v>
      </c>
      <c r="X416" s="83" t="s">
        <v>723</v>
      </c>
      <c r="Y416" s="83">
        <v>0</v>
      </c>
      <c r="Z416" s="83" t="s">
        <v>723</v>
      </c>
      <c r="AA416" s="83" t="s">
        <v>723</v>
      </c>
      <c r="AB416" s="83">
        <v>0</v>
      </c>
      <c r="AC416" s="83" t="s">
        <v>723</v>
      </c>
      <c r="AD416" s="83" t="s">
        <v>723</v>
      </c>
      <c r="AE416" s="83">
        <v>0</v>
      </c>
      <c r="AG416" s="83">
        <f>AE416</f>
        <v>0</v>
      </c>
    </row>
    <row r="417" spans="1:33" ht="15.75" thickBot="1" x14ac:dyDescent="0.3">
      <c r="A417" s="8"/>
      <c r="B417" s="8"/>
      <c r="C417" s="43"/>
      <c r="D417" s="11" t="str">
        <f t="shared" si="23"/>
        <v/>
      </c>
      <c r="E417" s="59"/>
      <c r="F417" s="157"/>
      <c r="G417" s="61" t="s">
        <v>642</v>
      </c>
      <c r="H417" s="115">
        <v>269</v>
      </c>
      <c r="I417" s="81">
        <v>732</v>
      </c>
      <c r="J417" s="82">
        <v>1001</v>
      </c>
      <c r="K417" s="115">
        <v>262</v>
      </c>
      <c r="L417" s="81">
        <v>741</v>
      </c>
      <c r="M417" s="82">
        <v>1003</v>
      </c>
      <c r="N417" s="115">
        <v>316</v>
      </c>
      <c r="O417" s="81">
        <v>801</v>
      </c>
      <c r="P417" s="82">
        <v>1117</v>
      </c>
      <c r="Q417" s="115">
        <v>296</v>
      </c>
      <c r="R417" s="81">
        <v>860</v>
      </c>
      <c r="S417" s="82">
        <v>1156</v>
      </c>
      <c r="T417" s="115">
        <v>302</v>
      </c>
      <c r="U417" s="81">
        <v>868</v>
      </c>
      <c r="V417" s="82">
        <v>1170</v>
      </c>
      <c r="W417" s="115">
        <v>7</v>
      </c>
      <c r="X417" s="81">
        <v>106</v>
      </c>
      <c r="Y417" s="82">
        <v>113</v>
      </c>
      <c r="Z417" s="115">
        <v>28</v>
      </c>
      <c r="AA417" s="81">
        <v>110</v>
      </c>
      <c r="AB417" s="82">
        <v>138</v>
      </c>
      <c r="AC417" s="115">
        <v>6</v>
      </c>
      <c r="AD417" s="81">
        <v>8</v>
      </c>
      <c r="AE417" s="82">
        <v>14</v>
      </c>
      <c r="AG417" s="82">
        <f>AE417</f>
        <v>14</v>
      </c>
    </row>
    <row r="418" spans="1:33" x14ac:dyDescent="0.25">
      <c r="A418" s="44">
        <v>30</v>
      </c>
      <c r="B418" s="12">
        <v>14</v>
      </c>
      <c r="C418" s="62" t="s">
        <v>643</v>
      </c>
      <c r="D418" s="63" t="str">
        <f t="shared" si="23"/>
        <v>3014209</v>
      </c>
      <c r="E418" s="12">
        <f>E416+1</f>
        <v>386</v>
      </c>
      <c r="F418" s="12">
        <v>360</v>
      </c>
      <c r="G418" s="158" t="s">
        <v>644</v>
      </c>
      <c r="H418" s="83">
        <v>29</v>
      </c>
      <c r="I418" s="83">
        <v>257</v>
      </c>
      <c r="J418" s="83">
        <v>286</v>
      </c>
      <c r="K418" s="83">
        <v>23</v>
      </c>
      <c r="L418" s="83">
        <v>222</v>
      </c>
      <c r="M418" s="83">
        <v>245</v>
      </c>
      <c r="N418" s="83">
        <v>37</v>
      </c>
      <c r="O418" s="83">
        <v>293</v>
      </c>
      <c r="P418" s="83">
        <v>330</v>
      </c>
      <c r="Q418" s="83">
        <v>28</v>
      </c>
      <c r="R418" s="83">
        <v>284</v>
      </c>
      <c r="S418" s="83">
        <v>312</v>
      </c>
      <c r="T418" s="83">
        <v>28</v>
      </c>
      <c r="U418" s="83">
        <v>287</v>
      </c>
      <c r="V418" s="83">
        <v>315</v>
      </c>
      <c r="W418" s="83">
        <v>-1</v>
      </c>
      <c r="X418" s="83">
        <v>30</v>
      </c>
      <c r="Y418" s="83">
        <v>29</v>
      </c>
      <c r="Z418" s="83">
        <v>5</v>
      </c>
      <c r="AA418" s="83">
        <v>65</v>
      </c>
      <c r="AB418" s="83">
        <v>70</v>
      </c>
      <c r="AC418" s="83">
        <v>0</v>
      </c>
      <c r="AD418" s="83">
        <v>3</v>
      </c>
      <c r="AE418" s="83">
        <v>3</v>
      </c>
      <c r="AG418" s="83">
        <f>AE418</f>
        <v>3</v>
      </c>
    </row>
    <row r="419" spans="1:33" x14ac:dyDescent="0.25">
      <c r="A419" s="47">
        <v>30</v>
      </c>
      <c r="B419" s="15">
        <v>14</v>
      </c>
      <c r="C419" s="31" t="s">
        <v>645</v>
      </c>
      <c r="D419" s="32" t="str">
        <f t="shared" si="23"/>
        <v>3014210</v>
      </c>
      <c r="E419" s="33">
        <f t="shared" ref="E419:E433" si="27">E418+1</f>
        <v>387</v>
      </c>
      <c r="F419" s="33">
        <v>361</v>
      </c>
      <c r="G419" s="159" t="s">
        <v>646</v>
      </c>
      <c r="H419" s="83">
        <v>16</v>
      </c>
      <c r="I419" s="83">
        <v>59</v>
      </c>
      <c r="J419" s="83">
        <v>75</v>
      </c>
      <c r="K419" s="83">
        <v>16</v>
      </c>
      <c r="L419" s="83">
        <v>46</v>
      </c>
      <c r="M419" s="83">
        <v>62</v>
      </c>
      <c r="N419" s="83">
        <v>25</v>
      </c>
      <c r="O419" s="83">
        <v>48</v>
      </c>
      <c r="P419" s="83">
        <v>73</v>
      </c>
      <c r="Q419" s="83">
        <v>19</v>
      </c>
      <c r="R419" s="83">
        <v>46</v>
      </c>
      <c r="S419" s="83">
        <v>65</v>
      </c>
      <c r="T419" s="83">
        <v>19</v>
      </c>
      <c r="U419" s="83">
        <v>46</v>
      </c>
      <c r="V419" s="83">
        <v>65</v>
      </c>
      <c r="W419" s="83">
        <v>3</v>
      </c>
      <c r="X419" s="83">
        <v>-13</v>
      </c>
      <c r="Y419" s="83">
        <v>-10</v>
      </c>
      <c r="Z419" s="83">
        <v>3</v>
      </c>
      <c r="AA419" s="83">
        <v>0</v>
      </c>
      <c r="AB419" s="83">
        <v>3</v>
      </c>
      <c r="AC419" s="83">
        <v>0</v>
      </c>
      <c r="AD419" s="83">
        <v>0</v>
      </c>
      <c r="AE419" s="83">
        <v>0</v>
      </c>
      <c r="AG419" s="83">
        <f>AE419</f>
        <v>0</v>
      </c>
    </row>
    <row r="420" spans="1:33" x14ac:dyDescent="0.25">
      <c r="A420" s="47">
        <v>30</v>
      </c>
      <c r="B420" s="15">
        <v>14</v>
      </c>
      <c r="C420" s="31" t="s">
        <v>647</v>
      </c>
      <c r="D420" s="32" t="str">
        <f t="shared" ref="D420:D462" si="28">CONCATENATE(A420,B420,C420)</f>
        <v>3014211</v>
      </c>
      <c r="E420" s="15">
        <f t="shared" si="27"/>
        <v>388</v>
      </c>
      <c r="F420" s="15">
        <v>362</v>
      </c>
      <c r="G420" s="143" t="s">
        <v>751</v>
      </c>
      <c r="H420" s="83">
        <v>22</v>
      </c>
      <c r="I420" s="83">
        <v>91</v>
      </c>
      <c r="J420" s="83">
        <v>113</v>
      </c>
      <c r="K420" s="83">
        <v>21</v>
      </c>
      <c r="L420" s="83">
        <v>83</v>
      </c>
      <c r="M420" s="83">
        <v>104</v>
      </c>
      <c r="N420" s="83">
        <v>34</v>
      </c>
      <c r="O420" s="83">
        <v>86</v>
      </c>
      <c r="P420" s="83">
        <v>120</v>
      </c>
      <c r="Q420" s="83">
        <v>21</v>
      </c>
      <c r="R420" s="83">
        <v>86</v>
      </c>
      <c r="S420" s="83">
        <v>107</v>
      </c>
      <c r="T420" s="83">
        <v>21</v>
      </c>
      <c r="U420" s="83">
        <v>89</v>
      </c>
      <c r="V420" s="83">
        <v>110</v>
      </c>
      <c r="W420" s="83">
        <v>-1</v>
      </c>
      <c r="X420" s="83">
        <v>-2</v>
      </c>
      <c r="Y420" s="83">
        <v>-3</v>
      </c>
      <c r="Z420" s="83">
        <v>0</v>
      </c>
      <c r="AA420" s="83">
        <v>6</v>
      </c>
      <c r="AB420" s="83">
        <v>6</v>
      </c>
      <c r="AC420" s="83">
        <v>0</v>
      </c>
      <c r="AD420" s="83">
        <v>3</v>
      </c>
      <c r="AE420" s="83">
        <v>3</v>
      </c>
      <c r="AG420" s="83">
        <f>AE420</f>
        <v>3</v>
      </c>
    </row>
    <row r="421" spans="1:33" x14ac:dyDescent="0.25">
      <c r="A421" s="47">
        <v>30</v>
      </c>
      <c r="B421" s="15">
        <v>14</v>
      </c>
      <c r="C421" s="31" t="s">
        <v>649</v>
      </c>
      <c r="D421" s="32" t="str">
        <f t="shared" si="28"/>
        <v>3014212</v>
      </c>
      <c r="E421" s="15">
        <f t="shared" si="27"/>
        <v>389</v>
      </c>
      <c r="F421" s="15">
        <v>363</v>
      </c>
      <c r="G421" s="143" t="s">
        <v>650</v>
      </c>
      <c r="H421" s="83">
        <v>12</v>
      </c>
      <c r="I421" s="83">
        <v>40</v>
      </c>
      <c r="J421" s="83">
        <v>52</v>
      </c>
      <c r="K421" s="83">
        <v>12</v>
      </c>
      <c r="L421" s="83">
        <v>19</v>
      </c>
      <c r="M421" s="83">
        <v>31</v>
      </c>
      <c r="N421" s="83">
        <v>7</v>
      </c>
      <c r="O421" s="83">
        <v>21</v>
      </c>
      <c r="P421" s="83">
        <v>28</v>
      </c>
      <c r="Q421" s="83">
        <v>15</v>
      </c>
      <c r="R421" s="83">
        <v>45</v>
      </c>
      <c r="S421" s="83">
        <v>60</v>
      </c>
      <c r="T421" s="83">
        <v>15</v>
      </c>
      <c r="U421" s="83">
        <v>50</v>
      </c>
      <c r="V421" s="83">
        <v>65</v>
      </c>
      <c r="W421" s="83">
        <v>3</v>
      </c>
      <c r="X421" s="83">
        <v>10</v>
      </c>
      <c r="Y421" s="83">
        <v>13</v>
      </c>
      <c r="Z421" s="83">
        <v>3</v>
      </c>
      <c r="AA421" s="83">
        <v>31</v>
      </c>
      <c r="AB421" s="83">
        <v>34</v>
      </c>
      <c r="AC421" s="83">
        <v>0</v>
      </c>
      <c r="AD421" s="83">
        <v>5</v>
      </c>
      <c r="AE421" s="83">
        <v>5</v>
      </c>
      <c r="AG421" s="83">
        <f>AE421</f>
        <v>5</v>
      </c>
    </row>
    <row r="422" spans="1:33" x14ac:dyDescent="0.25">
      <c r="A422" s="47">
        <v>30</v>
      </c>
      <c r="B422" s="15">
        <v>14</v>
      </c>
      <c r="C422" s="31" t="s">
        <v>651</v>
      </c>
      <c r="D422" s="32" t="str">
        <f t="shared" si="28"/>
        <v>3014213</v>
      </c>
      <c r="E422" s="33">
        <f t="shared" si="27"/>
        <v>390</v>
      </c>
      <c r="F422" s="15">
        <v>364</v>
      </c>
      <c r="G422" s="143" t="s">
        <v>652</v>
      </c>
      <c r="H422" s="83">
        <v>17</v>
      </c>
      <c r="I422" s="83">
        <v>20</v>
      </c>
      <c r="J422" s="83">
        <v>37</v>
      </c>
      <c r="K422" s="83">
        <v>18</v>
      </c>
      <c r="L422" s="83">
        <v>22</v>
      </c>
      <c r="M422" s="83">
        <v>40</v>
      </c>
      <c r="N422" s="83">
        <v>18</v>
      </c>
      <c r="O422" s="83">
        <v>23</v>
      </c>
      <c r="P422" s="83">
        <v>41</v>
      </c>
      <c r="Q422" s="83">
        <v>15</v>
      </c>
      <c r="R422" s="83">
        <v>23</v>
      </c>
      <c r="S422" s="83">
        <v>38</v>
      </c>
      <c r="T422" s="83">
        <v>21</v>
      </c>
      <c r="U422" s="83">
        <v>30</v>
      </c>
      <c r="V422" s="83">
        <v>51</v>
      </c>
      <c r="W422" s="83">
        <v>4</v>
      </c>
      <c r="X422" s="83">
        <v>10</v>
      </c>
      <c r="Y422" s="83">
        <v>14</v>
      </c>
      <c r="Z422" s="83">
        <v>3</v>
      </c>
      <c r="AA422" s="83">
        <v>8</v>
      </c>
      <c r="AB422" s="83">
        <v>11</v>
      </c>
      <c r="AC422" s="83">
        <v>6</v>
      </c>
      <c r="AD422" s="83">
        <v>7</v>
      </c>
      <c r="AE422" s="83">
        <v>13</v>
      </c>
      <c r="AG422" s="83">
        <f>AE422</f>
        <v>13</v>
      </c>
    </row>
    <row r="423" spans="1:33" x14ac:dyDescent="0.25">
      <c r="A423" s="47">
        <v>30</v>
      </c>
      <c r="B423" s="15">
        <v>14</v>
      </c>
      <c r="C423" s="31" t="s">
        <v>653</v>
      </c>
      <c r="D423" s="32" t="str">
        <f t="shared" si="28"/>
        <v>3014214</v>
      </c>
      <c r="E423" s="15">
        <f t="shared" si="27"/>
        <v>391</v>
      </c>
      <c r="F423" s="15">
        <v>365</v>
      </c>
      <c r="G423" s="143" t="s">
        <v>654</v>
      </c>
      <c r="H423" s="83">
        <v>13</v>
      </c>
      <c r="I423" s="83">
        <v>19</v>
      </c>
      <c r="J423" s="83">
        <v>32</v>
      </c>
      <c r="K423" s="83">
        <v>13</v>
      </c>
      <c r="L423" s="83">
        <v>23</v>
      </c>
      <c r="M423" s="83">
        <v>36</v>
      </c>
      <c r="N423" s="83">
        <v>16</v>
      </c>
      <c r="O423" s="83">
        <v>19</v>
      </c>
      <c r="P423" s="83">
        <v>35</v>
      </c>
      <c r="Q423" s="83">
        <v>17</v>
      </c>
      <c r="R423" s="83">
        <v>20</v>
      </c>
      <c r="S423" s="83">
        <v>37</v>
      </c>
      <c r="T423" s="83">
        <v>15</v>
      </c>
      <c r="U423" s="83">
        <v>15</v>
      </c>
      <c r="V423" s="83">
        <v>30</v>
      </c>
      <c r="W423" s="83">
        <v>2</v>
      </c>
      <c r="X423" s="83">
        <v>-4</v>
      </c>
      <c r="Y423" s="83">
        <v>-2</v>
      </c>
      <c r="Z423" s="83">
        <v>2</v>
      </c>
      <c r="AA423" s="83">
        <v>-8</v>
      </c>
      <c r="AB423" s="83">
        <v>-6</v>
      </c>
      <c r="AC423" s="83">
        <v>-2</v>
      </c>
      <c r="AD423" s="83">
        <v>-5</v>
      </c>
      <c r="AE423" s="83">
        <v>-7</v>
      </c>
      <c r="AG423" s="83">
        <f>AE423</f>
        <v>-7</v>
      </c>
    </row>
    <row r="424" spans="1:33" x14ac:dyDescent="0.25">
      <c r="A424" s="47">
        <v>30</v>
      </c>
      <c r="B424" s="15">
        <v>14</v>
      </c>
      <c r="C424" s="31" t="s">
        <v>655</v>
      </c>
      <c r="D424" s="32" t="str">
        <f t="shared" si="28"/>
        <v>3014215</v>
      </c>
      <c r="E424" s="15">
        <f t="shared" si="27"/>
        <v>392</v>
      </c>
      <c r="F424" s="15">
        <v>366</v>
      </c>
      <c r="G424" s="143" t="s">
        <v>656</v>
      </c>
      <c r="H424" s="83">
        <v>12</v>
      </c>
      <c r="I424" s="83">
        <v>23</v>
      </c>
      <c r="J424" s="83">
        <v>35</v>
      </c>
      <c r="K424" s="83">
        <v>13</v>
      </c>
      <c r="L424" s="83">
        <v>28</v>
      </c>
      <c r="M424" s="83">
        <v>41</v>
      </c>
      <c r="N424" s="83">
        <v>11</v>
      </c>
      <c r="O424" s="83">
        <v>28</v>
      </c>
      <c r="P424" s="83">
        <v>39</v>
      </c>
      <c r="Q424" s="83">
        <v>12</v>
      </c>
      <c r="R424" s="83">
        <v>36</v>
      </c>
      <c r="S424" s="83">
        <v>48</v>
      </c>
      <c r="T424" s="83">
        <v>12</v>
      </c>
      <c r="U424" s="83">
        <v>35</v>
      </c>
      <c r="V424" s="83">
        <v>47</v>
      </c>
      <c r="W424" s="83">
        <v>0</v>
      </c>
      <c r="X424" s="83">
        <v>12</v>
      </c>
      <c r="Y424" s="83">
        <v>12</v>
      </c>
      <c r="Z424" s="83">
        <v>-1</v>
      </c>
      <c r="AA424" s="83">
        <v>7</v>
      </c>
      <c r="AB424" s="83">
        <v>6</v>
      </c>
      <c r="AC424" s="83">
        <v>0</v>
      </c>
      <c r="AD424" s="83">
        <v>-1</v>
      </c>
      <c r="AE424" s="83">
        <v>-1</v>
      </c>
      <c r="AG424" s="83">
        <f>AE424</f>
        <v>-1</v>
      </c>
    </row>
    <row r="425" spans="1:33" x14ac:dyDescent="0.25">
      <c r="A425" s="47">
        <v>30</v>
      </c>
      <c r="B425" s="15">
        <v>14</v>
      </c>
      <c r="C425" s="31" t="s">
        <v>657</v>
      </c>
      <c r="D425" s="32" t="str">
        <f t="shared" si="28"/>
        <v>3014216</v>
      </c>
      <c r="E425" s="33">
        <f t="shared" si="27"/>
        <v>393</v>
      </c>
      <c r="F425" s="15">
        <v>367</v>
      </c>
      <c r="G425" s="143" t="s">
        <v>752</v>
      </c>
      <c r="H425" s="83">
        <v>26</v>
      </c>
      <c r="I425" s="83">
        <v>24</v>
      </c>
      <c r="J425" s="83">
        <v>50</v>
      </c>
      <c r="K425" s="83">
        <v>18</v>
      </c>
      <c r="L425" s="83">
        <v>58</v>
      </c>
      <c r="M425" s="83">
        <v>76</v>
      </c>
      <c r="N425" s="83">
        <v>23</v>
      </c>
      <c r="O425" s="83">
        <v>40</v>
      </c>
      <c r="P425" s="83">
        <v>63</v>
      </c>
      <c r="Q425" s="83">
        <v>24</v>
      </c>
      <c r="R425" s="83">
        <v>38</v>
      </c>
      <c r="S425" s="83">
        <v>62</v>
      </c>
      <c r="T425" s="83">
        <v>23</v>
      </c>
      <c r="U425" s="83">
        <v>38</v>
      </c>
      <c r="V425" s="83">
        <v>61</v>
      </c>
      <c r="W425" s="83">
        <v>-3</v>
      </c>
      <c r="X425" s="83">
        <v>14</v>
      </c>
      <c r="Y425" s="83">
        <v>11</v>
      </c>
      <c r="Z425" s="83">
        <v>5</v>
      </c>
      <c r="AA425" s="83">
        <v>-20</v>
      </c>
      <c r="AB425" s="83">
        <v>-15</v>
      </c>
      <c r="AC425" s="83">
        <v>-1</v>
      </c>
      <c r="AD425" s="83">
        <v>0</v>
      </c>
      <c r="AE425" s="83">
        <v>-1</v>
      </c>
      <c r="AG425" s="83">
        <f>AE425</f>
        <v>-1</v>
      </c>
    </row>
    <row r="426" spans="1:33" x14ac:dyDescent="0.25">
      <c r="A426" s="47">
        <v>30</v>
      </c>
      <c r="B426" s="15">
        <v>14</v>
      </c>
      <c r="C426" s="31" t="s">
        <v>659</v>
      </c>
      <c r="D426" s="32" t="str">
        <f t="shared" si="28"/>
        <v>3014217</v>
      </c>
      <c r="E426" s="15">
        <f t="shared" si="27"/>
        <v>394</v>
      </c>
      <c r="F426" s="15">
        <v>368</v>
      </c>
      <c r="G426" s="143" t="s">
        <v>660</v>
      </c>
      <c r="H426" s="83">
        <v>25</v>
      </c>
      <c r="I426" s="83">
        <v>61</v>
      </c>
      <c r="J426" s="83">
        <v>86</v>
      </c>
      <c r="K426" s="83">
        <v>24</v>
      </c>
      <c r="L426" s="83">
        <v>70</v>
      </c>
      <c r="M426" s="83">
        <v>94</v>
      </c>
      <c r="N426" s="83">
        <v>34</v>
      </c>
      <c r="O426" s="83">
        <v>77</v>
      </c>
      <c r="P426" s="83">
        <v>111</v>
      </c>
      <c r="Q426" s="83">
        <v>29</v>
      </c>
      <c r="R426" s="83">
        <v>77</v>
      </c>
      <c r="S426" s="83">
        <v>106</v>
      </c>
      <c r="T426" s="83">
        <v>28</v>
      </c>
      <c r="U426" s="83">
        <v>80</v>
      </c>
      <c r="V426" s="83">
        <v>108</v>
      </c>
      <c r="W426" s="83">
        <v>3</v>
      </c>
      <c r="X426" s="83">
        <v>19</v>
      </c>
      <c r="Y426" s="83">
        <v>22</v>
      </c>
      <c r="Z426" s="83">
        <v>4</v>
      </c>
      <c r="AA426" s="83">
        <v>10</v>
      </c>
      <c r="AB426" s="83">
        <v>14</v>
      </c>
      <c r="AC426" s="83">
        <v>-1</v>
      </c>
      <c r="AD426" s="83">
        <v>3</v>
      </c>
      <c r="AE426" s="83">
        <v>2</v>
      </c>
      <c r="AG426" s="83">
        <f>AE426</f>
        <v>2</v>
      </c>
    </row>
    <row r="427" spans="1:33" x14ac:dyDescent="0.25">
      <c r="A427" s="47">
        <v>30</v>
      </c>
      <c r="B427" s="15">
        <v>14</v>
      </c>
      <c r="C427" s="31" t="s">
        <v>661</v>
      </c>
      <c r="D427" s="32" t="str">
        <f t="shared" si="28"/>
        <v>3014218</v>
      </c>
      <c r="E427" s="15">
        <f t="shared" si="27"/>
        <v>395</v>
      </c>
      <c r="F427" s="15">
        <v>369</v>
      </c>
      <c r="G427" s="143" t="s">
        <v>662</v>
      </c>
      <c r="H427" s="83">
        <v>24</v>
      </c>
      <c r="I427" s="83">
        <v>21</v>
      </c>
      <c r="J427" s="83">
        <v>45</v>
      </c>
      <c r="K427" s="83">
        <v>22</v>
      </c>
      <c r="L427" s="83">
        <v>39</v>
      </c>
      <c r="M427" s="83">
        <v>61</v>
      </c>
      <c r="N427" s="83">
        <v>33</v>
      </c>
      <c r="O427" s="83">
        <v>36</v>
      </c>
      <c r="P427" s="83">
        <v>69</v>
      </c>
      <c r="Q427" s="83">
        <v>25</v>
      </c>
      <c r="R427" s="83">
        <v>40</v>
      </c>
      <c r="S427" s="83">
        <v>65</v>
      </c>
      <c r="T427" s="83">
        <v>25</v>
      </c>
      <c r="U427" s="83">
        <v>39</v>
      </c>
      <c r="V427" s="83">
        <v>64</v>
      </c>
      <c r="W427" s="83">
        <v>1</v>
      </c>
      <c r="X427" s="83">
        <v>18</v>
      </c>
      <c r="Y427" s="83">
        <v>19</v>
      </c>
      <c r="Z427" s="83">
        <v>3</v>
      </c>
      <c r="AA427" s="83">
        <v>0</v>
      </c>
      <c r="AB427" s="83">
        <v>3</v>
      </c>
      <c r="AC427" s="83">
        <v>0</v>
      </c>
      <c r="AD427" s="83">
        <v>-1</v>
      </c>
      <c r="AE427" s="83">
        <v>-1</v>
      </c>
      <c r="AG427" s="83">
        <f>AE427</f>
        <v>-1</v>
      </c>
    </row>
    <row r="428" spans="1:33" x14ac:dyDescent="0.25">
      <c r="A428" s="47">
        <v>30</v>
      </c>
      <c r="B428" s="15">
        <v>14</v>
      </c>
      <c r="C428" s="31" t="s">
        <v>663</v>
      </c>
      <c r="D428" s="32" t="str">
        <f t="shared" si="28"/>
        <v>3014219</v>
      </c>
      <c r="E428" s="33">
        <f t="shared" si="27"/>
        <v>396</v>
      </c>
      <c r="F428" s="15">
        <v>370</v>
      </c>
      <c r="G428" s="143" t="s">
        <v>664</v>
      </c>
      <c r="H428" s="83">
        <v>29</v>
      </c>
      <c r="I428" s="83">
        <v>54</v>
      </c>
      <c r="J428" s="83">
        <v>83</v>
      </c>
      <c r="K428" s="83">
        <v>28</v>
      </c>
      <c r="L428" s="83">
        <v>47</v>
      </c>
      <c r="M428" s="83">
        <v>75</v>
      </c>
      <c r="N428" s="83">
        <v>27</v>
      </c>
      <c r="O428" s="83">
        <v>50</v>
      </c>
      <c r="P428" s="83">
        <v>77</v>
      </c>
      <c r="Q428" s="83">
        <v>27</v>
      </c>
      <c r="R428" s="83">
        <v>61</v>
      </c>
      <c r="S428" s="83">
        <v>88</v>
      </c>
      <c r="T428" s="83">
        <v>27</v>
      </c>
      <c r="U428" s="83">
        <v>58</v>
      </c>
      <c r="V428" s="83">
        <v>85</v>
      </c>
      <c r="W428" s="83">
        <v>-2</v>
      </c>
      <c r="X428" s="83">
        <v>4</v>
      </c>
      <c r="Y428" s="83">
        <v>2</v>
      </c>
      <c r="Z428" s="83">
        <v>-1</v>
      </c>
      <c r="AA428" s="83">
        <v>11</v>
      </c>
      <c r="AB428" s="83">
        <v>10</v>
      </c>
      <c r="AC428" s="83">
        <v>0</v>
      </c>
      <c r="AD428" s="83">
        <v>-3</v>
      </c>
      <c r="AE428" s="83">
        <v>-3</v>
      </c>
      <c r="AG428" s="83">
        <f>AE428</f>
        <v>-3</v>
      </c>
    </row>
    <row r="429" spans="1:33" x14ac:dyDescent="0.25">
      <c r="A429" s="47">
        <v>30</v>
      </c>
      <c r="B429" s="15">
        <v>14</v>
      </c>
      <c r="C429" s="31" t="s">
        <v>665</v>
      </c>
      <c r="D429" s="32" t="str">
        <f t="shared" si="28"/>
        <v>3014244</v>
      </c>
      <c r="E429" s="15">
        <f t="shared" si="27"/>
        <v>397</v>
      </c>
      <c r="F429" s="28">
        <v>371</v>
      </c>
      <c r="G429" s="160" t="s">
        <v>666</v>
      </c>
      <c r="H429" s="83">
        <v>12</v>
      </c>
      <c r="I429" s="83">
        <v>44</v>
      </c>
      <c r="J429" s="83">
        <v>56</v>
      </c>
      <c r="K429" s="83">
        <v>12</v>
      </c>
      <c r="L429" s="83">
        <v>34</v>
      </c>
      <c r="M429" s="83">
        <v>46</v>
      </c>
      <c r="N429" s="83">
        <v>12</v>
      </c>
      <c r="O429" s="83">
        <v>29</v>
      </c>
      <c r="P429" s="83">
        <v>41</v>
      </c>
      <c r="Q429" s="83">
        <v>17</v>
      </c>
      <c r="R429" s="83">
        <v>22</v>
      </c>
      <c r="S429" s="83">
        <v>39</v>
      </c>
      <c r="T429" s="83">
        <v>15</v>
      </c>
      <c r="U429" s="83">
        <v>21</v>
      </c>
      <c r="V429" s="83">
        <v>36</v>
      </c>
      <c r="W429" s="83">
        <v>3</v>
      </c>
      <c r="X429" s="83">
        <v>-23</v>
      </c>
      <c r="Y429" s="83">
        <v>-20</v>
      </c>
      <c r="Z429" s="83">
        <v>3</v>
      </c>
      <c r="AA429" s="83">
        <v>-13</v>
      </c>
      <c r="AB429" s="83">
        <v>-10</v>
      </c>
      <c r="AC429" s="83">
        <v>-2</v>
      </c>
      <c r="AD429" s="83">
        <v>-1</v>
      </c>
      <c r="AE429" s="83">
        <v>-3</v>
      </c>
      <c r="AG429" s="83">
        <f>AE429</f>
        <v>-3</v>
      </c>
    </row>
    <row r="430" spans="1:33" ht="15.75" thickBot="1" x14ac:dyDescent="0.3">
      <c r="A430" s="50">
        <v>30</v>
      </c>
      <c r="B430" s="18">
        <v>14</v>
      </c>
      <c r="C430" s="64" t="s">
        <v>667</v>
      </c>
      <c r="D430" s="65" t="str">
        <f>CONCATENATE(A430,B430,C430)</f>
        <v>3014247</v>
      </c>
      <c r="E430" s="15">
        <f t="shared" si="27"/>
        <v>398</v>
      </c>
      <c r="F430" s="18">
        <v>372</v>
      </c>
      <c r="G430" s="160" t="s">
        <v>668</v>
      </c>
      <c r="H430" s="83">
        <v>14</v>
      </c>
      <c r="I430" s="83">
        <v>19</v>
      </c>
      <c r="J430" s="83">
        <v>33</v>
      </c>
      <c r="K430" s="83">
        <v>14</v>
      </c>
      <c r="L430" s="83">
        <v>15</v>
      </c>
      <c r="M430" s="83">
        <v>29</v>
      </c>
      <c r="N430" s="83">
        <v>13</v>
      </c>
      <c r="O430" s="83">
        <v>15</v>
      </c>
      <c r="P430" s="83">
        <v>28</v>
      </c>
      <c r="Q430" s="83">
        <v>13</v>
      </c>
      <c r="R430" s="83">
        <v>30</v>
      </c>
      <c r="S430" s="83">
        <v>43</v>
      </c>
      <c r="T430" s="83">
        <v>13</v>
      </c>
      <c r="U430" s="83">
        <v>28</v>
      </c>
      <c r="V430" s="83">
        <v>41</v>
      </c>
      <c r="W430" s="83">
        <v>-1</v>
      </c>
      <c r="X430" s="83">
        <v>9</v>
      </c>
      <c r="Y430" s="83">
        <v>8</v>
      </c>
      <c r="Z430" s="83">
        <v>-1</v>
      </c>
      <c r="AA430" s="83">
        <v>13</v>
      </c>
      <c r="AB430" s="83">
        <v>12</v>
      </c>
      <c r="AC430" s="83">
        <v>0</v>
      </c>
      <c r="AD430" s="83">
        <v>-2</v>
      </c>
      <c r="AE430" s="83">
        <v>-2</v>
      </c>
      <c r="AG430" s="83">
        <f>AE430</f>
        <v>-2</v>
      </c>
    </row>
    <row r="431" spans="1:33" ht="15.75" thickBot="1" x14ac:dyDescent="0.3">
      <c r="A431" s="50">
        <v>30</v>
      </c>
      <c r="B431" s="18">
        <v>14</v>
      </c>
      <c r="C431" s="64" t="s">
        <v>667</v>
      </c>
      <c r="D431" s="65" t="str">
        <f>CONCATENATE(A431,B431,C431)</f>
        <v>3014247</v>
      </c>
      <c r="E431" s="15">
        <f t="shared" si="27"/>
        <v>399</v>
      </c>
      <c r="F431" s="18">
        <v>372</v>
      </c>
      <c r="G431" s="160" t="s">
        <v>669</v>
      </c>
      <c r="H431" s="83">
        <v>18</v>
      </c>
      <c r="I431" s="83">
        <v>0</v>
      </c>
      <c r="J431" s="83">
        <v>18</v>
      </c>
      <c r="K431" s="83">
        <v>14</v>
      </c>
      <c r="L431" s="83">
        <v>24</v>
      </c>
      <c r="M431" s="83">
        <v>38</v>
      </c>
      <c r="N431" s="83">
        <v>12</v>
      </c>
      <c r="O431" s="83">
        <v>24</v>
      </c>
      <c r="P431" s="83">
        <v>36</v>
      </c>
      <c r="Q431" s="83">
        <v>10</v>
      </c>
      <c r="R431" s="83">
        <v>24</v>
      </c>
      <c r="S431" s="83">
        <v>34</v>
      </c>
      <c r="T431" s="83">
        <v>14</v>
      </c>
      <c r="U431" s="83">
        <v>24</v>
      </c>
      <c r="V431" s="83">
        <v>38</v>
      </c>
      <c r="W431" s="83">
        <v>-4</v>
      </c>
      <c r="X431" s="83">
        <v>24</v>
      </c>
      <c r="Y431" s="83">
        <v>20</v>
      </c>
      <c r="Z431" s="83">
        <v>0</v>
      </c>
      <c r="AA431" s="83">
        <v>0</v>
      </c>
      <c r="AB431" s="83">
        <v>0</v>
      </c>
      <c r="AC431" s="83">
        <v>4</v>
      </c>
      <c r="AD431" s="83">
        <v>0</v>
      </c>
      <c r="AE431" s="83">
        <v>4</v>
      </c>
      <c r="AG431" s="83">
        <f>AE431</f>
        <v>4</v>
      </c>
    </row>
    <row r="432" spans="1:33" ht="15.75" thickBot="1" x14ac:dyDescent="0.3">
      <c r="A432" s="50">
        <v>30</v>
      </c>
      <c r="B432" s="18">
        <v>14</v>
      </c>
      <c r="C432" s="64" t="s">
        <v>667</v>
      </c>
      <c r="D432" s="65" t="str">
        <f t="shared" ref="D432" si="29">CONCATENATE(A432,B432,C432)</f>
        <v>3014247</v>
      </c>
      <c r="E432" s="15">
        <f t="shared" si="27"/>
        <v>400</v>
      </c>
      <c r="F432" s="18">
        <v>372</v>
      </c>
      <c r="G432" s="160" t="s">
        <v>670</v>
      </c>
      <c r="H432" s="83" t="s">
        <v>722</v>
      </c>
      <c r="I432" s="83" t="s">
        <v>722</v>
      </c>
      <c r="J432" s="83">
        <v>0</v>
      </c>
      <c r="K432" s="83">
        <v>14</v>
      </c>
      <c r="L432" s="83">
        <v>11</v>
      </c>
      <c r="M432" s="83">
        <v>25</v>
      </c>
      <c r="N432" s="83">
        <v>14</v>
      </c>
      <c r="O432" s="83">
        <v>12</v>
      </c>
      <c r="P432" s="83">
        <v>26</v>
      </c>
      <c r="Q432" s="83">
        <v>14</v>
      </c>
      <c r="R432" s="83">
        <v>10</v>
      </c>
      <c r="S432" s="83">
        <v>24</v>
      </c>
      <c r="T432" s="83">
        <v>14</v>
      </c>
      <c r="U432" s="83">
        <v>10</v>
      </c>
      <c r="V432" s="83">
        <v>24</v>
      </c>
      <c r="W432" s="83">
        <v>0</v>
      </c>
      <c r="X432" s="83">
        <v>-2</v>
      </c>
      <c r="Y432" s="83">
        <v>-2</v>
      </c>
      <c r="Z432" s="83">
        <v>0</v>
      </c>
      <c r="AA432" s="83">
        <v>0</v>
      </c>
      <c r="AB432" s="83">
        <v>0</v>
      </c>
      <c r="AC432" s="83">
        <v>0</v>
      </c>
      <c r="AD432" s="83">
        <v>0</v>
      </c>
      <c r="AE432" s="83">
        <v>0</v>
      </c>
      <c r="AG432" s="83">
        <f>AE432</f>
        <v>0</v>
      </c>
    </row>
    <row r="433" spans="1:33" ht="15.75" thickBot="1" x14ac:dyDescent="0.3">
      <c r="A433" s="50">
        <v>30</v>
      </c>
      <c r="B433" s="18">
        <v>14</v>
      </c>
      <c r="C433" s="64" t="s">
        <v>667</v>
      </c>
      <c r="D433" s="65" t="str">
        <f t="shared" si="28"/>
        <v>3014247</v>
      </c>
      <c r="E433" s="15">
        <f t="shared" si="27"/>
        <v>401</v>
      </c>
      <c r="F433" s="18">
        <v>372</v>
      </c>
      <c r="G433" s="160" t="s">
        <v>671</v>
      </c>
      <c r="H433" s="83" t="s">
        <v>722</v>
      </c>
      <c r="I433" s="83" t="s">
        <v>722</v>
      </c>
      <c r="J433" s="83">
        <v>0</v>
      </c>
      <c r="K433" s="83" t="s">
        <v>722</v>
      </c>
      <c r="L433" s="83" t="s">
        <v>722</v>
      </c>
      <c r="M433" s="83">
        <v>0</v>
      </c>
      <c r="N433" s="83" t="s">
        <v>722</v>
      </c>
      <c r="O433" s="83" t="s">
        <v>722</v>
      </c>
      <c r="P433" s="83">
        <v>0</v>
      </c>
      <c r="Q433" s="83">
        <v>10</v>
      </c>
      <c r="R433" s="83">
        <v>18</v>
      </c>
      <c r="S433" s="83">
        <v>28</v>
      </c>
      <c r="T433" s="83">
        <v>12</v>
      </c>
      <c r="U433" s="83">
        <v>18</v>
      </c>
      <c r="V433" s="83">
        <v>30</v>
      </c>
      <c r="W433" s="83" t="s">
        <v>723</v>
      </c>
      <c r="X433" s="83" t="s">
        <v>723</v>
      </c>
      <c r="Y433" s="83">
        <v>0</v>
      </c>
      <c r="Z433" s="83" t="s">
        <v>723</v>
      </c>
      <c r="AA433" s="83" t="s">
        <v>723</v>
      </c>
      <c r="AB433" s="83">
        <v>0</v>
      </c>
      <c r="AC433" s="83">
        <v>2</v>
      </c>
      <c r="AD433" s="83">
        <v>0</v>
      </c>
      <c r="AE433" s="83">
        <v>2</v>
      </c>
      <c r="AG433" s="83">
        <f>AE433</f>
        <v>2</v>
      </c>
    </row>
    <row r="434" spans="1:33" ht="15.75" thickBot="1" x14ac:dyDescent="0.3">
      <c r="A434" s="8"/>
      <c r="B434" s="8"/>
      <c r="C434" s="43"/>
      <c r="D434" s="11" t="str">
        <f t="shared" si="28"/>
        <v/>
      </c>
      <c r="E434" s="59"/>
      <c r="F434" s="157"/>
      <c r="G434" s="10" t="s">
        <v>672</v>
      </c>
      <c r="H434" s="115">
        <v>216</v>
      </c>
      <c r="I434" s="81">
        <v>353</v>
      </c>
      <c r="J434" s="82">
        <v>569</v>
      </c>
      <c r="K434" s="115">
        <v>280</v>
      </c>
      <c r="L434" s="81">
        <v>481</v>
      </c>
      <c r="M434" s="82">
        <v>761</v>
      </c>
      <c r="N434" s="115">
        <v>293</v>
      </c>
      <c r="O434" s="81">
        <v>491</v>
      </c>
      <c r="P434" s="82">
        <v>784</v>
      </c>
      <c r="Q434" s="115">
        <v>253</v>
      </c>
      <c r="R434" s="81">
        <v>510</v>
      </c>
      <c r="S434" s="82">
        <v>763</v>
      </c>
      <c r="T434" s="115">
        <v>267</v>
      </c>
      <c r="U434" s="81">
        <v>560</v>
      </c>
      <c r="V434" s="82">
        <v>827</v>
      </c>
      <c r="W434" s="115">
        <v>-4</v>
      </c>
      <c r="X434" s="81">
        <v>135</v>
      </c>
      <c r="Y434" s="82">
        <v>131</v>
      </c>
      <c r="Z434" s="115">
        <v>-5</v>
      </c>
      <c r="AA434" s="81">
        <v>125</v>
      </c>
      <c r="AB434" s="82">
        <v>120</v>
      </c>
      <c r="AC434" s="115">
        <v>0</v>
      </c>
      <c r="AD434" s="81">
        <v>2</v>
      </c>
      <c r="AE434" s="82">
        <v>2</v>
      </c>
      <c r="AG434" s="82">
        <f>AE434</f>
        <v>2</v>
      </c>
    </row>
    <row r="435" spans="1:33" x14ac:dyDescent="0.25">
      <c r="A435" s="44">
        <v>30</v>
      </c>
      <c r="B435" s="12">
        <v>15</v>
      </c>
      <c r="C435" s="62" t="s">
        <v>673</v>
      </c>
      <c r="D435" s="63" t="str">
        <f t="shared" si="28"/>
        <v>3015220</v>
      </c>
      <c r="E435" s="12">
        <f>E433+1</f>
        <v>402</v>
      </c>
      <c r="F435" s="12">
        <v>373</v>
      </c>
      <c r="G435" s="158" t="s">
        <v>674</v>
      </c>
      <c r="H435" s="83">
        <v>33</v>
      </c>
      <c r="I435" s="83">
        <v>41</v>
      </c>
      <c r="J435" s="83">
        <v>74</v>
      </c>
      <c r="K435" s="83">
        <v>32</v>
      </c>
      <c r="L435" s="83">
        <v>56</v>
      </c>
      <c r="M435" s="83">
        <v>88</v>
      </c>
      <c r="N435" s="83">
        <v>43</v>
      </c>
      <c r="O435" s="83">
        <v>55</v>
      </c>
      <c r="P435" s="83">
        <v>98</v>
      </c>
      <c r="Q435" s="83">
        <v>32</v>
      </c>
      <c r="R435" s="83">
        <v>91</v>
      </c>
      <c r="S435" s="83">
        <v>123</v>
      </c>
      <c r="T435" s="83">
        <v>31</v>
      </c>
      <c r="U435" s="83">
        <v>88</v>
      </c>
      <c r="V435" s="83">
        <v>119</v>
      </c>
      <c r="W435" s="83">
        <v>-2</v>
      </c>
      <c r="X435" s="83">
        <v>47</v>
      </c>
      <c r="Y435" s="83">
        <v>45</v>
      </c>
      <c r="Z435" s="83">
        <v>-1</v>
      </c>
      <c r="AA435" s="83">
        <v>32</v>
      </c>
      <c r="AB435" s="83">
        <v>31</v>
      </c>
      <c r="AC435" s="83">
        <v>-1</v>
      </c>
      <c r="AD435" s="83">
        <v>-3</v>
      </c>
      <c r="AE435" s="83">
        <v>-4</v>
      </c>
      <c r="AG435" s="83">
        <f>AE435</f>
        <v>-4</v>
      </c>
    </row>
    <row r="436" spans="1:33" x14ac:dyDescent="0.25">
      <c r="A436" s="47">
        <v>30</v>
      </c>
      <c r="B436" s="15">
        <v>15</v>
      </c>
      <c r="C436" s="31" t="s">
        <v>675</v>
      </c>
      <c r="D436" s="32" t="str">
        <f t="shared" si="28"/>
        <v>3015221</v>
      </c>
      <c r="E436" s="15">
        <f t="shared" ref="E436:E444" si="30">E435+1</f>
        <v>403</v>
      </c>
      <c r="F436" s="15">
        <v>374</v>
      </c>
      <c r="G436" s="143" t="s">
        <v>753</v>
      </c>
      <c r="H436" s="83">
        <v>12</v>
      </c>
      <c r="I436" s="83">
        <v>56</v>
      </c>
      <c r="J436" s="83">
        <v>68</v>
      </c>
      <c r="K436" s="83">
        <v>19</v>
      </c>
      <c r="L436" s="83">
        <v>81</v>
      </c>
      <c r="M436" s="83">
        <v>100</v>
      </c>
      <c r="N436" s="83">
        <v>27</v>
      </c>
      <c r="O436" s="83">
        <v>81</v>
      </c>
      <c r="P436" s="83">
        <v>108</v>
      </c>
      <c r="Q436" s="83">
        <v>16</v>
      </c>
      <c r="R436" s="83">
        <v>69</v>
      </c>
      <c r="S436" s="83">
        <v>85</v>
      </c>
      <c r="T436" s="83">
        <v>16</v>
      </c>
      <c r="U436" s="83">
        <v>70</v>
      </c>
      <c r="V436" s="83">
        <v>86</v>
      </c>
      <c r="W436" s="83">
        <v>4</v>
      </c>
      <c r="X436" s="83">
        <v>14</v>
      </c>
      <c r="Y436" s="83">
        <v>18</v>
      </c>
      <c r="Z436" s="83">
        <v>-3</v>
      </c>
      <c r="AA436" s="83">
        <v>-11</v>
      </c>
      <c r="AB436" s="83">
        <v>-14</v>
      </c>
      <c r="AC436" s="83">
        <v>0</v>
      </c>
      <c r="AD436" s="83">
        <v>1</v>
      </c>
      <c r="AE436" s="83">
        <v>1</v>
      </c>
      <c r="AG436" s="83">
        <f>AE436</f>
        <v>1</v>
      </c>
    </row>
    <row r="437" spans="1:33" x14ac:dyDescent="0.25">
      <c r="A437" s="47">
        <v>30</v>
      </c>
      <c r="B437" s="15">
        <v>15</v>
      </c>
      <c r="C437" s="31" t="s">
        <v>677</v>
      </c>
      <c r="D437" s="32" t="str">
        <f t="shared" si="28"/>
        <v>3015222</v>
      </c>
      <c r="E437" s="15">
        <f t="shared" si="30"/>
        <v>404</v>
      </c>
      <c r="F437" s="15">
        <v>375</v>
      </c>
      <c r="G437" s="143" t="s">
        <v>678</v>
      </c>
      <c r="H437" s="86">
        <v>110</v>
      </c>
      <c r="I437" s="86">
        <v>130</v>
      </c>
      <c r="J437" s="86">
        <v>240</v>
      </c>
      <c r="K437" s="86">
        <v>122</v>
      </c>
      <c r="L437" s="86">
        <v>147</v>
      </c>
      <c r="M437" s="86">
        <v>269</v>
      </c>
      <c r="N437" s="86">
        <v>107</v>
      </c>
      <c r="O437" s="86">
        <v>137</v>
      </c>
      <c r="P437" s="86">
        <v>244</v>
      </c>
      <c r="Q437" s="86">
        <v>96</v>
      </c>
      <c r="R437" s="86">
        <v>167</v>
      </c>
      <c r="S437" s="86">
        <v>263</v>
      </c>
      <c r="T437" s="86">
        <v>97</v>
      </c>
      <c r="U437" s="86">
        <v>161</v>
      </c>
      <c r="V437" s="86">
        <v>258</v>
      </c>
      <c r="W437" s="86">
        <v>-13</v>
      </c>
      <c r="X437" s="86">
        <v>31</v>
      </c>
      <c r="Y437" s="86">
        <v>18</v>
      </c>
      <c r="Z437" s="86">
        <v>-25</v>
      </c>
      <c r="AA437" s="86">
        <v>14</v>
      </c>
      <c r="AB437" s="86">
        <v>-11</v>
      </c>
      <c r="AC437" s="86">
        <v>1</v>
      </c>
      <c r="AD437" s="86">
        <v>-6</v>
      </c>
      <c r="AE437" s="86">
        <v>-5</v>
      </c>
      <c r="AG437" s="86">
        <f>AE437</f>
        <v>-5</v>
      </c>
    </row>
    <row r="438" spans="1:33" x14ac:dyDescent="0.25">
      <c r="A438" s="47">
        <v>30</v>
      </c>
      <c r="B438" s="15">
        <v>15</v>
      </c>
      <c r="C438" s="31" t="s">
        <v>679</v>
      </c>
      <c r="D438" s="32" t="str">
        <f t="shared" si="28"/>
        <v>3015223</v>
      </c>
      <c r="E438" s="15">
        <f t="shared" si="30"/>
        <v>405</v>
      </c>
      <c r="F438" s="15">
        <v>376</v>
      </c>
      <c r="G438" s="143" t="s">
        <v>680</v>
      </c>
      <c r="H438" s="83">
        <v>13</v>
      </c>
      <c r="I438" s="83">
        <v>36</v>
      </c>
      <c r="J438" s="83">
        <v>49</v>
      </c>
      <c r="K438" s="83">
        <v>13</v>
      </c>
      <c r="L438" s="83">
        <v>24</v>
      </c>
      <c r="M438" s="83">
        <v>37</v>
      </c>
      <c r="N438" s="83">
        <v>25</v>
      </c>
      <c r="O438" s="83">
        <v>42</v>
      </c>
      <c r="P438" s="83">
        <v>67</v>
      </c>
      <c r="Q438" s="83">
        <v>16</v>
      </c>
      <c r="R438" s="83">
        <v>42</v>
      </c>
      <c r="S438" s="83">
        <v>58</v>
      </c>
      <c r="T438" s="83">
        <v>16</v>
      </c>
      <c r="U438" s="83">
        <v>44</v>
      </c>
      <c r="V438" s="83">
        <v>60</v>
      </c>
      <c r="W438" s="83">
        <v>3</v>
      </c>
      <c r="X438" s="83">
        <v>8</v>
      </c>
      <c r="Y438" s="83">
        <v>11</v>
      </c>
      <c r="Z438" s="83">
        <v>3</v>
      </c>
      <c r="AA438" s="83">
        <v>20</v>
      </c>
      <c r="AB438" s="83">
        <v>23</v>
      </c>
      <c r="AC438" s="83">
        <v>0</v>
      </c>
      <c r="AD438" s="83">
        <v>2</v>
      </c>
      <c r="AE438" s="83">
        <v>2</v>
      </c>
      <c r="AG438" s="83">
        <f>AE438</f>
        <v>2</v>
      </c>
    </row>
    <row r="439" spans="1:33" x14ac:dyDescent="0.25">
      <c r="A439" s="47">
        <v>30</v>
      </c>
      <c r="B439" s="15">
        <v>15</v>
      </c>
      <c r="C439" s="31" t="s">
        <v>681</v>
      </c>
      <c r="D439" s="32" t="str">
        <f t="shared" si="28"/>
        <v>3015224</v>
      </c>
      <c r="E439" s="15">
        <f t="shared" si="30"/>
        <v>406</v>
      </c>
      <c r="F439" s="33">
        <v>377</v>
      </c>
      <c r="G439" s="159" t="s">
        <v>682</v>
      </c>
      <c r="H439" s="86" t="s">
        <v>722</v>
      </c>
      <c r="I439" s="86" t="s">
        <v>722</v>
      </c>
      <c r="J439" s="83">
        <v>0</v>
      </c>
      <c r="K439" s="86">
        <v>46</v>
      </c>
      <c r="L439" s="86">
        <v>73</v>
      </c>
      <c r="M439" s="83">
        <v>119</v>
      </c>
      <c r="N439" s="86">
        <v>43</v>
      </c>
      <c r="O439" s="86">
        <v>66</v>
      </c>
      <c r="P439" s="83">
        <v>109</v>
      </c>
      <c r="Q439" s="86">
        <v>26</v>
      </c>
      <c r="R439" s="86">
        <v>21</v>
      </c>
      <c r="S439" s="83">
        <v>47</v>
      </c>
      <c r="T439" s="86">
        <v>40</v>
      </c>
      <c r="U439" s="86">
        <v>69</v>
      </c>
      <c r="V439" s="83">
        <v>109</v>
      </c>
      <c r="W439" s="86">
        <v>-3</v>
      </c>
      <c r="X439" s="86">
        <v>3</v>
      </c>
      <c r="Y439" s="83">
        <v>0</v>
      </c>
      <c r="Z439" s="86">
        <v>14</v>
      </c>
      <c r="AA439" s="86">
        <v>48</v>
      </c>
      <c r="AB439" s="83">
        <v>62</v>
      </c>
      <c r="AC439" s="86">
        <v>0</v>
      </c>
      <c r="AD439" s="86">
        <v>0</v>
      </c>
      <c r="AE439" s="83">
        <v>0</v>
      </c>
      <c r="AG439" s="83">
        <f>AE439</f>
        <v>0</v>
      </c>
    </row>
    <row r="440" spans="1:33" x14ac:dyDescent="0.25">
      <c r="A440" s="47">
        <v>30</v>
      </c>
      <c r="B440" s="15">
        <v>15</v>
      </c>
      <c r="C440" s="31" t="s">
        <v>683</v>
      </c>
      <c r="D440" s="32" t="str">
        <f t="shared" si="28"/>
        <v>3015229</v>
      </c>
      <c r="E440" s="15">
        <f t="shared" si="30"/>
        <v>407</v>
      </c>
      <c r="F440" s="15">
        <v>378</v>
      </c>
      <c r="G440" s="143" t="s">
        <v>754</v>
      </c>
      <c r="H440" s="83">
        <v>19</v>
      </c>
      <c r="I440" s="83">
        <v>36</v>
      </c>
      <c r="J440" s="83">
        <v>55</v>
      </c>
      <c r="K440" s="83">
        <v>19</v>
      </c>
      <c r="L440" s="83">
        <v>36</v>
      </c>
      <c r="M440" s="83">
        <v>55</v>
      </c>
      <c r="N440" s="83">
        <v>19</v>
      </c>
      <c r="O440" s="83">
        <v>37</v>
      </c>
      <c r="P440" s="83">
        <v>56</v>
      </c>
      <c r="Q440" s="83">
        <v>19</v>
      </c>
      <c r="R440" s="83">
        <v>37</v>
      </c>
      <c r="S440" s="83">
        <v>56</v>
      </c>
      <c r="T440" s="83">
        <v>20</v>
      </c>
      <c r="U440" s="83">
        <v>40</v>
      </c>
      <c r="V440" s="83">
        <v>60</v>
      </c>
      <c r="W440" s="83">
        <v>1</v>
      </c>
      <c r="X440" s="83">
        <v>4</v>
      </c>
      <c r="Y440" s="83">
        <v>5</v>
      </c>
      <c r="Z440" s="83">
        <v>1</v>
      </c>
      <c r="AA440" s="83">
        <v>4</v>
      </c>
      <c r="AB440" s="83">
        <v>5</v>
      </c>
      <c r="AC440" s="83">
        <v>1</v>
      </c>
      <c r="AD440" s="83">
        <v>3</v>
      </c>
      <c r="AE440" s="83">
        <v>4</v>
      </c>
      <c r="AG440" s="83">
        <f>AE440</f>
        <v>4</v>
      </c>
    </row>
    <row r="441" spans="1:33" x14ac:dyDescent="0.25">
      <c r="A441" s="47">
        <v>30</v>
      </c>
      <c r="B441" s="15">
        <v>15</v>
      </c>
      <c r="C441" s="31" t="s">
        <v>685</v>
      </c>
      <c r="D441" s="32" t="str">
        <f t="shared" si="28"/>
        <v>3015232</v>
      </c>
      <c r="E441" s="15">
        <f t="shared" si="30"/>
        <v>408</v>
      </c>
      <c r="F441" s="15">
        <v>379</v>
      </c>
      <c r="G441" s="143" t="s">
        <v>755</v>
      </c>
      <c r="H441" s="86">
        <v>13</v>
      </c>
      <c r="I441" s="86">
        <v>26</v>
      </c>
      <c r="J441" s="86">
        <v>39</v>
      </c>
      <c r="K441" s="86">
        <v>13</v>
      </c>
      <c r="L441" s="86">
        <v>26</v>
      </c>
      <c r="M441" s="86">
        <v>39</v>
      </c>
      <c r="N441" s="86">
        <v>13</v>
      </c>
      <c r="O441" s="86">
        <v>26</v>
      </c>
      <c r="P441" s="86">
        <v>39</v>
      </c>
      <c r="Q441" s="86">
        <v>17</v>
      </c>
      <c r="R441" s="86">
        <v>29</v>
      </c>
      <c r="S441" s="86">
        <v>46</v>
      </c>
      <c r="T441" s="86">
        <v>16</v>
      </c>
      <c r="U441" s="86">
        <v>35</v>
      </c>
      <c r="V441" s="86">
        <v>51</v>
      </c>
      <c r="W441" s="86">
        <v>3</v>
      </c>
      <c r="X441" s="86">
        <v>9</v>
      </c>
      <c r="Y441" s="86">
        <v>12</v>
      </c>
      <c r="Z441" s="86">
        <v>3</v>
      </c>
      <c r="AA441" s="86">
        <v>9</v>
      </c>
      <c r="AB441" s="86">
        <v>12</v>
      </c>
      <c r="AC441" s="86">
        <v>-1</v>
      </c>
      <c r="AD441" s="86">
        <v>6</v>
      </c>
      <c r="AE441" s="86">
        <v>5</v>
      </c>
      <c r="AG441" s="86">
        <f>AE441</f>
        <v>5</v>
      </c>
    </row>
    <row r="442" spans="1:33" ht="15.75" thickBot="1" x14ac:dyDescent="0.3">
      <c r="A442" s="50">
        <v>30</v>
      </c>
      <c r="B442" s="18">
        <v>15</v>
      </c>
      <c r="C442" s="64" t="s">
        <v>687</v>
      </c>
      <c r="D442" s="65" t="str">
        <f t="shared" si="28"/>
        <v>3015236</v>
      </c>
      <c r="E442" s="15">
        <f t="shared" si="30"/>
        <v>409</v>
      </c>
      <c r="F442" s="15">
        <v>380</v>
      </c>
      <c r="G442" s="143" t="s">
        <v>756</v>
      </c>
      <c r="H442" s="86">
        <v>16</v>
      </c>
      <c r="I442" s="86">
        <v>28</v>
      </c>
      <c r="J442" s="86">
        <v>44</v>
      </c>
      <c r="K442" s="86">
        <v>16</v>
      </c>
      <c r="L442" s="86">
        <v>38</v>
      </c>
      <c r="M442" s="86">
        <v>54</v>
      </c>
      <c r="N442" s="86">
        <v>16</v>
      </c>
      <c r="O442" s="86">
        <v>47</v>
      </c>
      <c r="P442" s="86">
        <v>63</v>
      </c>
      <c r="Q442" s="86">
        <v>19</v>
      </c>
      <c r="R442" s="86">
        <v>47</v>
      </c>
      <c r="S442" s="86">
        <v>66</v>
      </c>
      <c r="T442" s="86">
        <v>19</v>
      </c>
      <c r="U442" s="86">
        <v>47</v>
      </c>
      <c r="V442" s="86">
        <v>66</v>
      </c>
      <c r="W442" s="86">
        <v>3</v>
      </c>
      <c r="X442" s="86">
        <v>19</v>
      </c>
      <c r="Y442" s="86">
        <v>22</v>
      </c>
      <c r="Z442" s="86">
        <v>3</v>
      </c>
      <c r="AA442" s="86">
        <v>9</v>
      </c>
      <c r="AB442" s="86">
        <v>12</v>
      </c>
      <c r="AC442" s="86">
        <v>0</v>
      </c>
      <c r="AD442" s="86">
        <v>0</v>
      </c>
      <c r="AE442" s="86">
        <v>0</v>
      </c>
      <c r="AG442" s="86">
        <f>AE442</f>
        <v>0</v>
      </c>
    </row>
    <row r="443" spans="1:33" ht="15.75" thickBot="1" x14ac:dyDescent="0.3">
      <c r="A443" s="50">
        <v>30</v>
      </c>
      <c r="B443" s="18">
        <v>15</v>
      </c>
      <c r="C443" s="64" t="s">
        <v>687</v>
      </c>
      <c r="D443" s="65" t="str">
        <f t="shared" si="28"/>
        <v>3015236</v>
      </c>
      <c r="E443" s="15">
        <f t="shared" si="30"/>
        <v>410</v>
      </c>
      <c r="F443" s="15">
        <v>380</v>
      </c>
      <c r="G443" s="143" t="s">
        <v>689</v>
      </c>
      <c r="H443" s="83" t="s">
        <v>722</v>
      </c>
      <c r="I443" s="83" t="s">
        <v>722</v>
      </c>
      <c r="J443" s="83">
        <v>0</v>
      </c>
      <c r="K443" s="83" t="s">
        <v>722</v>
      </c>
      <c r="L443" s="83" t="s">
        <v>722</v>
      </c>
      <c r="M443" s="83">
        <v>0</v>
      </c>
      <c r="N443" s="83" t="s">
        <v>722</v>
      </c>
      <c r="O443" s="83" t="s">
        <v>722</v>
      </c>
      <c r="P443" s="83">
        <v>0</v>
      </c>
      <c r="Q443" s="83">
        <v>12</v>
      </c>
      <c r="R443" s="83">
        <v>7</v>
      </c>
      <c r="S443" s="83">
        <v>19</v>
      </c>
      <c r="T443" s="83">
        <v>12</v>
      </c>
      <c r="U443" s="83">
        <v>6</v>
      </c>
      <c r="V443" s="83">
        <v>18</v>
      </c>
      <c r="W443" s="83" t="s">
        <v>723</v>
      </c>
      <c r="X443" s="83" t="s">
        <v>723</v>
      </c>
      <c r="Y443" s="83">
        <v>0</v>
      </c>
      <c r="Z443" s="83" t="s">
        <v>723</v>
      </c>
      <c r="AA443" s="83" t="s">
        <v>723</v>
      </c>
      <c r="AB443" s="83">
        <v>0</v>
      </c>
      <c r="AC443" s="83">
        <v>0</v>
      </c>
      <c r="AD443" s="83">
        <v>-1</v>
      </c>
      <c r="AE443" s="83">
        <v>-1</v>
      </c>
      <c r="AG443" s="83">
        <f>AE443</f>
        <v>-1</v>
      </c>
    </row>
    <row r="444" spans="1:33" ht="15.75" thickBot="1" x14ac:dyDescent="0.3">
      <c r="A444" s="50">
        <v>30</v>
      </c>
      <c r="B444" s="18">
        <v>15</v>
      </c>
      <c r="C444" s="64" t="s">
        <v>687</v>
      </c>
      <c r="D444" s="65" t="str">
        <f t="shared" si="28"/>
        <v>3015236</v>
      </c>
      <c r="E444" s="15">
        <f t="shared" si="30"/>
        <v>411</v>
      </c>
      <c r="F444" s="15">
        <v>380</v>
      </c>
      <c r="G444" s="143" t="s">
        <v>690</v>
      </c>
      <c r="H444" s="83" t="s">
        <v>722</v>
      </c>
      <c r="I444" s="83" t="s">
        <v>722</v>
      </c>
      <c r="J444" s="83">
        <v>0</v>
      </c>
      <c r="K444" s="83" t="s">
        <v>722</v>
      </c>
      <c r="L444" s="83" t="s">
        <v>722</v>
      </c>
      <c r="M444" s="83">
        <v>0</v>
      </c>
      <c r="N444" s="83" t="s">
        <v>722</v>
      </c>
      <c r="O444" s="83" t="s">
        <v>722</v>
      </c>
      <c r="P444" s="83">
        <v>0</v>
      </c>
      <c r="Q444" s="83" t="s">
        <v>722</v>
      </c>
      <c r="R444" s="83" t="s">
        <v>722</v>
      </c>
      <c r="S444" s="83">
        <v>0</v>
      </c>
      <c r="T444" s="83" t="s">
        <v>722</v>
      </c>
      <c r="U444" s="83" t="s">
        <v>722</v>
      </c>
      <c r="V444" s="83">
        <v>0</v>
      </c>
      <c r="W444" s="83" t="s">
        <v>723</v>
      </c>
      <c r="X444" s="83" t="s">
        <v>723</v>
      </c>
      <c r="Y444" s="83">
        <v>0</v>
      </c>
      <c r="Z444" s="83" t="s">
        <v>723</v>
      </c>
      <c r="AA444" s="83" t="s">
        <v>723</v>
      </c>
      <c r="AB444" s="83">
        <v>0</v>
      </c>
      <c r="AC444" s="83" t="s">
        <v>723</v>
      </c>
      <c r="AD444" s="83" t="s">
        <v>723</v>
      </c>
      <c r="AE444" s="83">
        <v>0</v>
      </c>
      <c r="AG444" s="83">
        <f>AE444</f>
        <v>0</v>
      </c>
    </row>
    <row r="445" spans="1:33" ht="15.75" thickBot="1" x14ac:dyDescent="0.3">
      <c r="A445" s="8"/>
      <c r="B445" s="8"/>
      <c r="C445" s="43"/>
      <c r="D445" s="11" t="str">
        <f t="shared" si="28"/>
        <v/>
      </c>
      <c r="E445" s="59"/>
      <c r="F445" s="157"/>
      <c r="G445" s="61" t="s">
        <v>691</v>
      </c>
      <c r="H445" s="115">
        <v>77</v>
      </c>
      <c r="I445" s="81">
        <v>53</v>
      </c>
      <c r="J445" s="82">
        <v>130</v>
      </c>
      <c r="K445" s="115">
        <v>97</v>
      </c>
      <c r="L445" s="81">
        <v>20</v>
      </c>
      <c r="M445" s="82">
        <v>117</v>
      </c>
      <c r="N445" s="115">
        <v>120</v>
      </c>
      <c r="O445" s="81">
        <v>45</v>
      </c>
      <c r="P445" s="82">
        <v>165</v>
      </c>
      <c r="Q445" s="115">
        <v>92</v>
      </c>
      <c r="R445" s="81">
        <v>55</v>
      </c>
      <c r="S445" s="82">
        <v>147</v>
      </c>
      <c r="T445" s="115">
        <v>92</v>
      </c>
      <c r="U445" s="81">
        <v>45</v>
      </c>
      <c r="V445" s="82">
        <v>137</v>
      </c>
      <c r="W445" s="115">
        <v>15</v>
      </c>
      <c r="X445" s="81">
        <v>-8</v>
      </c>
      <c r="Y445" s="82">
        <v>7</v>
      </c>
      <c r="Z445" s="115">
        <v>-5</v>
      </c>
      <c r="AA445" s="81">
        <v>25</v>
      </c>
      <c r="AB445" s="82">
        <v>20</v>
      </c>
      <c r="AC445" s="115">
        <v>0</v>
      </c>
      <c r="AD445" s="81">
        <v>-10</v>
      </c>
      <c r="AE445" s="82">
        <v>-10</v>
      </c>
      <c r="AG445" s="82">
        <f>AE445</f>
        <v>-10</v>
      </c>
    </row>
    <row r="446" spans="1:33" x14ac:dyDescent="0.25">
      <c r="A446" s="44">
        <v>30</v>
      </c>
      <c r="B446" s="12">
        <v>16</v>
      </c>
      <c r="C446" s="62" t="s">
        <v>692</v>
      </c>
      <c r="D446" s="63" t="str">
        <f t="shared" si="28"/>
        <v>3016225</v>
      </c>
      <c r="E446" s="12">
        <f>E444+1</f>
        <v>412</v>
      </c>
      <c r="F446" s="12">
        <v>381</v>
      </c>
      <c r="G446" s="158" t="s">
        <v>693</v>
      </c>
      <c r="H446" s="83">
        <v>25</v>
      </c>
      <c r="I446" s="83">
        <v>0</v>
      </c>
      <c r="J446" s="83">
        <v>25</v>
      </c>
      <c r="K446" s="83">
        <v>23</v>
      </c>
      <c r="L446" s="83">
        <v>0</v>
      </c>
      <c r="M446" s="83">
        <v>23</v>
      </c>
      <c r="N446" s="83">
        <v>23</v>
      </c>
      <c r="O446" s="83">
        <v>0</v>
      </c>
      <c r="P446" s="83">
        <v>23</v>
      </c>
      <c r="Q446" s="83">
        <v>23</v>
      </c>
      <c r="R446" s="83">
        <v>0</v>
      </c>
      <c r="S446" s="83">
        <v>23</v>
      </c>
      <c r="T446" s="83">
        <v>23</v>
      </c>
      <c r="U446" s="83">
        <v>0</v>
      </c>
      <c r="V446" s="83">
        <v>23</v>
      </c>
      <c r="W446" s="83">
        <v>-2</v>
      </c>
      <c r="X446" s="83">
        <v>0</v>
      </c>
      <c r="Y446" s="83">
        <v>-2</v>
      </c>
      <c r="Z446" s="83">
        <v>0</v>
      </c>
      <c r="AA446" s="83">
        <v>0</v>
      </c>
      <c r="AB446" s="83">
        <v>0</v>
      </c>
      <c r="AC446" s="83">
        <v>0</v>
      </c>
      <c r="AD446" s="83">
        <v>0</v>
      </c>
      <c r="AE446" s="83">
        <v>0</v>
      </c>
      <c r="AG446" s="83">
        <f>AE446</f>
        <v>0</v>
      </c>
    </row>
    <row r="447" spans="1:33" x14ac:dyDescent="0.25">
      <c r="A447" s="47">
        <v>30</v>
      </c>
      <c r="B447" s="15">
        <v>16</v>
      </c>
      <c r="C447" s="31" t="s">
        <v>694</v>
      </c>
      <c r="D447" s="32" t="str">
        <f>CONCATENATE(A447,B447,C447)</f>
        <v>3016226</v>
      </c>
      <c r="E447" s="15">
        <f>E446+1</f>
        <v>413</v>
      </c>
      <c r="F447" s="15">
        <v>383</v>
      </c>
      <c r="G447" s="143" t="s">
        <v>695</v>
      </c>
      <c r="H447" s="83">
        <v>13</v>
      </c>
      <c r="I447" s="83">
        <v>20</v>
      </c>
      <c r="J447" s="83">
        <v>33</v>
      </c>
      <c r="K447" s="83">
        <v>35</v>
      </c>
      <c r="L447" s="83">
        <v>3</v>
      </c>
      <c r="M447" s="83">
        <v>38</v>
      </c>
      <c r="N447" s="83">
        <v>49</v>
      </c>
      <c r="O447" s="83">
        <v>28</v>
      </c>
      <c r="P447" s="83">
        <v>77</v>
      </c>
      <c r="Q447" s="83">
        <v>31</v>
      </c>
      <c r="R447" s="83">
        <v>28</v>
      </c>
      <c r="S447" s="83">
        <v>59</v>
      </c>
      <c r="T447" s="83">
        <v>29</v>
      </c>
      <c r="U447" s="83">
        <v>25</v>
      </c>
      <c r="V447" s="83">
        <v>54</v>
      </c>
      <c r="W447" s="83">
        <v>16</v>
      </c>
      <c r="X447" s="83">
        <v>5</v>
      </c>
      <c r="Y447" s="83">
        <v>21</v>
      </c>
      <c r="Z447" s="83">
        <v>-6</v>
      </c>
      <c r="AA447" s="83">
        <v>22</v>
      </c>
      <c r="AB447" s="83">
        <v>16</v>
      </c>
      <c r="AC447" s="83">
        <v>-2</v>
      </c>
      <c r="AD447" s="83">
        <v>-3</v>
      </c>
      <c r="AE447" s="83">
        <v>-5</v>
      </c>
      <c r="AG447" s="83">
        <f>AE447</f>
        <v>-5</v>
      </c>
    </row>
    <row r="448" spans="1:33" x14ac:dyDescent="0.25">
      <c r="A448" s="47">
        <v>30</v>
      </c>
      <c r="B448" s="15">
        <v>16</v>
      </c>
      <c r="C448" s="31" t="s">
        <v>696</v>
      </c>
      <c r="D448" s="32" t="str">
        <f t="shared" si="28"/>
        <v>3016227</v>
      </c>
      <c r="E448" s="33">
        <f>E447+1</f>
        <v>414</v>
      </c>
      <c r="F448" s="33">
        <v>382</v>
      </c>
      <c r="G448" s="159" t="s">
        <v>697</v>
      </c>
      <c r="H448" s="83">
        <v>28</v>
      </c>
      <c r="I448" s="83">
        <v>16</v>
      </c>
      <c r="J448" s="83">
        <v>44</v>
      </c>
      <c r="K448" s="83">
        <v>28</v>
      </c>
      <c r="L448" s="83">
        <v>0</v>
      </c>
      <c r="M448" s="83">
        <v>28</v>
      </c>
      <c r="N448" s="83">
        <v>37</v>
      </c>
      <c r="O448" s="83">
        <v>0</v>
      </c>
      <c r="P448" s="83">
        <v>37</v>
      </c>
      <c r="Q448" s="83">
        <v>27</v>
      </c>
      <c r="R448" s="83">
        <v>10</v>
      </c>
      <c r="S448" s="83">
        <v>37</v>
      </c>
      <c r="T448" s="83">
        <v>27</v>
      </c>
      <c r="U448" s="83">
        <v>9</v>
      </c>
      <c r="V448" s="83">
        <v>36</v>
      </c>
      <c r="W448" s="83">
        <v>-1</v>
      </c>
      <c r="X448" s="83">
        <v>-7</v>
      </c>
      <c r="Y448" s="83">
        <v>-8</v>
      </c>
      <c r="Z448" s="83">
        <v>-1</v>
      </c>
      <c r="AA448" s="83">
        <v>9</v>
      </c>
      <c r="AB448" s="83">
        <v>8</v>
      </c>
      <c r="AC448" s="83">
        <v>0</v>
      </c>
      <c r="AD448" s="83">
        <v>-1</v>
      </c>
      <c r="AE448" s="83">
        <v>-1</v>
      </c>
      <c r="AG448" s="83">
        <f>AE448</f>
        <v>-1</v>
      </c>
    </row>
    <row r="449" spans="1:33" ht="15.75" thickBot="1" x14ac:dyDescent="0.3">
      <c r="A449" s="50">
        <v>30</v>
      </c>
      <c r="B449" s="18">
        <v>16</v>
      </c>
      <c r="C449" s="64" t="s">
        <v>698</v>
      </c>
      <c r="D449" s="65" t="str">
        <f t="shared" si="28"/>
        <v>3016235</v>
      </c>
      <c r="E449" s="33">
        <f>E448+1</f>
        <v>415</v>
      </c>
      <c r="F449" s="33">
        <v>384</v>
      </c>
      <c r="G449" s="159" t="s">
        <v>699</v>
      </c>
      <c r="H449" s="83">
        <v>11</v>
      </c>
      <c r="I449" s="83">
        <v>17</v>
      </c>
      <c r="J449" s="83">
        <v>28</v>
      </c>
      <c r="K449" s="83">
        <v>11</v>
      </c>
      <c r="L449" s="83">
        <v>17</v>
      </c>
      <c r="M449" s="83">
        <v>28</v>
      </c>
      <c r="N449" s="83">
        <v>11</v>
      </c>
      <c r="O449" s="83">
        <v>17</v>
      </c>
      <c r="P449" s="83">
        <v>28</v>
      </c>
      <c r="Q449" s="83">
        <v>11</v>
      </c>
      <c r="R449" s="83">
        <v>17</v>
      </c>
      <c r="S449" s="83">
        <v>28</v>
      </c>
      <c r="T449" s="83">
        <v>13</v>
      </c>
      <c r="U449" s="83">
        <v>11</v>
      </c>
      <c r="V449" s="83">
        <v>24</v>
      </c>
      <c r="W449" s="83">
        <v>2</v>
      </c>
      <c r="X449" s="83">
        <v>-6</v>
      </c>
      <c r="Y449" s="83">
        <v>-4</v>
      </c>
      <c r="Z449" s="83">
        <v>2</v>
      </c>
      <c r="AA449" s="83">
        <v>-6</v>
      </c>
      <c r="AB449" s="83">
        <v>-4</v>
      </c>
      <c r="AC449" s="83">
        <v>2</v>
      </c>
      <c r="AD449" s="83">
        <v>-6</v>
      </c>
      <c r="AE449" s="83">
        <v>-4</v>
      </c>
      <c r="AG449" s="83">
        <f>AE449</f>
        <v>-4</v>
      </c>
    </row>
    <row r="450" spans="1:33" ht="15.75" thickBot="1" x14ac:dyDescent="0.3">
      <c r="A450" s="8"/>
      <c r="B450" s="8"/>
      <c r="C450" s="43"/>
      <c r="D450" s="11" t="str">
        <f t="shared" si="28"/>
        <v/>
      </c>
      <c r="E450" s="59"/>
      <c r="F450" s="157"/>
      <c r="G450" s="61" t="s">
        <v>700</v>
      </c>
      <c r="H450" s="115">
        <v>64</v>
      </c>
      <c r="I450" s="81">
        <v>259</v>
      </c>
      <c r="J450" s="82">
        <v>323</v>
      </c>
      <c r="K450" s="115">
        <v>57</v>
      </c>
      <c r="L450" s="81">
        <v>258</v>
      </c>
      <c r="M450" s="82">
        <v>315</v>
      </c>
      <c r="N450" s="115">
        <v>64</v>
      </c>
      <c r="O450" s="81">
        <v>291</v>
      </c>
      <c r="P450" s="82">
        <v>355</v>
      </c>
      <c r="Q450" s="115">
        <v>62</v>
      </c>
      <c r="R450" s="81">
        <v>306</v>
      </c>
      <c r="S450" s="82">
        <v>368</v>
      </c>
      <c r="T450" s="115">
        <v>57</v>
      </c>
      <c r="U450" s="81">
        <v>363</v>
      </c>
      <c r="V450" s="82">
        <v>420</v>
      </c>
      <c r="W450" s="115">
        <v>-7</v>
      </c>
      <c r="X450" s="81">
        <v>104</v>
      </c>
      <c r="Y450" s="82">
        <v>97</v>
      </c>
      <c r="Z450" s="115">
        <v>0</v>
      </c>
      <c r="AA450" s="81">
        <v>105</v>
      </c>
      <c r="AB450" s="82">
        <v>105</v>
      </c>
      <c r="AC450" s="115">
        <v>-5</v>
      </c>
      <c r="AD450" s="81">
        <v>57</v>
      </c>
      <c r="AE450" s="82">
        <v>52</v>
      </c>
      <c r="AG450" s="82">
        <f>AE450</f>
        <v>52</v>
      </c>
    </row>
    <row r="451" spans="1:33" x14ac:dyDescent="0.25">
      <c r="A451" s="44">
        <v>30</v>
      </c>
      <c r="B451" s="12">
        <v>17</v>
      </c>
      <c r="C451" s="62" t="s">
        <v>701</v>
      </c>
      <c r="D451" s="63" t="str">
        <f t="shared" si="28"/>
        <v>3017228</v>
      </c>
      <c r="E451" s="12">
        <f>E449+1</f>
        <v>416</v>
      </c>
      <c r="F451" s="12">
        <v>385</v>
      </c>
      <c r="G451" s="158" t="s">
        <v>702</v>
      </c>
      <c r="H451" s="83">
        <v>20</v>
      </c>
      <c r="I451" s="83">
        <v>101</v>
      </c>
      <c r="J451" s="83">
        <v>121</v>
      </c>
      <c r="K451" s="83">
        <v>23</v>
      </c>
      <c r="L451" s="83">
        <v>99</v>
      </c>
      <c r="M451" s="83">
        <v>122</v>
      </c>
      <c r="N451" s="83">
        <v>31</v>
      </c>
      <c r="O451" s="83">
        <v>115</v>
      </c>
      <c r="P451" s="83">
        <v>146</v>
      </c>
      <c r="Q451" s="83">
        <v>28</v>
      </c>
      <c r="R451" s="83">
        <v>103</v>
      </c>
      <c r="S451" s="83">
        <v>131</v>
      </c>
      <c r="T451" s="83">
        <v>23</v>
      </c>
      <c r="U451" s="83">
        <v>117</v>
      </c>
      <c r="V451" s="83">
        <v>140</v>
      </c>
      <c r="W451" s="83">
        <v>3</v>
      </c>
      <c r="X451" s="83">
        <v>16</v>
      </c>
      <c r="Y451" s="83">
        <v>19</v>
      </c>
      <c r="Z451" s="83">
        <v>0</v>
      </c>
      <c r="AA451" s="83">
        <v>18</v>
      </c>
      <c r="AB451" s="83">
        <v>18</v>
      </c>
      <c r="AC451" s="83">
        <v>-5</v>
      </c>
      <c r="AD451" s="83">
        <v>14</v>
      </c>
      <c r="AE451" s="83">
        <v>9</v>
      </c>
      <c r="AG451" s="83">
        <f>AE451</f>
        <v>9</v>
      </c>
    </row>
    <row r="452" spans="1:33" x14ac:dyDescent="0.25">
      <c r="A452" s="47">
        <v>30</v>
      </c>
      <c r="B452" s="17">
        <v>16</v>
      </c>
      <c r="C452" s="31" t="s">
        <v>703</v>
      </c>
      <c r="D452" s="32" t="str">
        <f t="shared" si="28"/>
        <v>3016230</v>
      </c>
      <c r="E452" s="33">
        <f>E451+1</f>
        <v>417</v>
      </c>
      <c r="F452" s="33">
        <v>386</v>
      </c>
      <c r="G452" s="159" t="s">
        <v>704</v>
      </c>
      <c r="H452" s="83">
        <v>18</v>
      </c>
      <c r="I452" s="83">
        <v>99</v>
      </c>
      <c r="J452" s="83">
        <v>117</v>
      </c>
      <c r="K452" s="83">
        <v>17</v>
      </c>
      <c r="L452" s="83">
        <v>103</v>
      </c>
      <c r="M452" s="83">
        <v>120</v>
      </c>
      <c r="N452" s="83">
        <v>16</v>
      </c>
      <c r="O452" s="83">
        <v>119</v>
      </c>
      <c r="P452" s="83">
        <v>135</v>
      </c>
      <c r="Q452" s="83">
        <v>17</v>
      </c>
      <c r="R452" s="83">
        <v>131</v>
      </c>
      <c r="S452" s="83">
        <v>148</v>
      </c>
      <c r="T452" s="83">
        <v>17</v>
      </c>
      <c r="U452" s="83">
        <v>137</v>
      </c>
      <c r="V452" s="83">
        <v>154</v>
      </c>
      <c r="W452" s="83">
        <v>-1</v>
      </c>
      <c r="X452" s="83">
        <v>38</v>
      </c>
      <c r="Y452" s="83">
        <v>37</v>
      </c>
      <c r="Z452" s="83">
        <v>0</v>
      </c>
      <c r="AA452" s="83">
        <v>34</v>
      </c>
      <c r="AB452" s="83">
        <v>34</v>
      </c>
      <c r="AC452" s="83">
        <v>0</v>
      </c>
      <c r="AD452" s="83">
        <v>6</v>
      </c>
      <c r="AE452" s="83">
        <v>6</v>
      </c>
      <c r="AG452" s="83">
        <f>AE452</f>
        <v>6</v>
      </c>
    </row>
    <row r="453" spans="1:33" ht="15.75" thickBot="1" x14ac:dyDescent="0.3">
      <c r="A453" s="50">
        <v>30</v>
      </c>
      <c r="B453" s="69">
        <v>16</v>
      </c>
      <c r="C453" s="64" t="s">
        <v>705</v>
      </c>
      <c r="D453" s="65" t="str">
        <f t="shared" si="28"/>
        <v>3016231</v>
      </c>
      <c r="E453" s="15">
        <f t="shared" ref="E453:E454" si="31">E452+1</f>
        <v>418</v>
      </c>
      <c r="F453" s="15">
        <v>387</v>
      </c>
      <c r="G453" s="143" t="s">
        <v>706</v>
      </c>
      <c r="H453" s="83">
        <v>26</v>
      </c>
      <c r="I453" s="83">
        <v>59</v>
      </c>
      <c r="J453" s="83">
        <v>85</v>
      </c>
      <c r="K453" s="83">
        <v>17</v>
      </c>
      <c r="L453" s="83">
        <v>56</v>
      </c>
      <c r="M453" s="83">
        <v>73</v>
      </c>
      <c r="N453" s="83">
        <v>17</v>
      </c>
      <c r="O453" s="83">
        <v>57</v>
      </c>
      <c r="P453" s="83">
        <v>74</v>
      </c>
      <c r="Q453" s="83">
        <v>17</v>
      </c>
      <c r="R453" s="83">
        <v>72</v>
      </c>
      <c r="S453" s="83">
        <v>89</v>
      </c>
      <c r="T453" s="83">
        <v>17</v>
      </c>
      <c r="U453" s="83">
        <v>109</v>
      </c>
      <c r="V453" s="83">
        <v>126</v>
      </c>
      <c r="W453" s="83">
        <v>-9</v>
      </c>
      <c r="X453" s="83">
        <v>50</v>
      </c>
      <c r="Y453" s="83">
        <v>41</v>
      </c>
      <c r="Z453" s="83">
        <v>0</v>
      </c>
      <c r="AA453" s="83">
        <v>53</v>
      </c>
      <c r="AB453" s="83">
        <v>53</v>
      </c>
      <c r="AC453" s="83">
        <v>0</v>
      </c>
      <c r="AD453" s="83">
        <v>37</v>
      </c>
      <c r="AE453" s="83">
        <v>37</v>
      </c>
      <c r="AG453" s="83">
        <f>AE453</f>
        <v>37</v>
      </c>
    </row>
    <row r="454" spans="1:33" ht="15.75" thickBot="1" x14ac:dyDescent="0.3">
      <c r="A454" s="50">
        <v>30</v>
      </c>
      <c r="B454" s="69">
        <v>16</v>
      </c>
      <c r="C454" s="64" t="s">
        <v>705</v>
      </c>
      <c r="D454" s="65" t="str">
        <f t="shared" si="28"/>
        <v>3016231</v>
      </c>
      <c r="E454" s="15">
        <f t="shared" si="31"/>
        <v>419</v>
      </c>
      <c r="F454" s="15">
        <v>387</v>
      </c>
      <c r="G454" s="143" t="s">
        <v>707</v>
      </c>
      <c r="H454" s="83" t="s">
        <v>722</v>
      </c>
      <c r="I454" s="83" t="s">
        <v>722</v>
      </c>
      <c r="J454" s="83">
        <v>0</v>
      </c>
      <c r="K454" s="83" t="s">
        <v>722</v>
      </c>
      <c r="L454" s="83" t="s">
        <v>722</v>
      </c>
      <c r="M454" s="83">
        <v>0</v>
      </c>
      <c r="N454" s="83" t="s">
        <v>722</v>
      </c>
      <c r="O454" s="83" t="s">
        <v>722</v>
      </c>
      <c r="P454" s="83">
        <v>0</v>
      </c>
      <c r="Q454" s="83" t="s">
        <v>722</v>
      </c>
      <c r="R454" s="83" t="s">
        <v>722</v>
      </c>
      <c r="S454" s="83">
        <v>0</v>
      </c>
      <c r="T454" s="83" t="s">
        <v>722</v>
      </c>
      <c r="U454" s="83" t="s">
        <v>722</v>
      </c>
      <c r="V454" s="83">
        <v>0</v>
      </c>
      <c r="W454" s="83" t="s">
        <v>723</v>
      </c>
      <c r="X454" s="83" t="s">
        <v>723</v>
      </c>
      <c r="Y454" s="83">
        <v>0</v>
      </c>
      <c r="Z454" s="83" t="s">
        <v>723</v>
      </c>
      <c r="AA454" s="83" t="s">
        <v>723</v>
      </c>
      <c r="AB454" s="83">
        <v>0</v>
      </c>
      <c r="AC454" s="83" t="s">
        <v>723</v>
      </c>
      <c r="AD454" s="83" t="s">
        <v>723</v>
      </c>
      <c r="AE454" s="83">
        <v>0</v>
      </c>
      <c r="AG454" s="83">
        <f>AE454</f>
        <v>0</v>
      </c>
    </row>
    <row r="455" spans="1:33" ht="15.75" thickBot="1" x14ac:dyDescent="0.3">
      <c r="A455" s="8"/>
      <c r="B455" s="8"/>
      <c r="C455" s="43"/>
      <c r="D455" s="11" t="str">
        <f t="shared" si="28"/>
        <v/>
      </c>
      <c r="E455" s="70" t="s">
        <v>708</v>
      </c>
      <c r="F455" s="70" t="s">
        <v>708</v>
      </c>
      <c r="G455" s="61"/>
      <c r="H455" s="115">
        <v>5806</v>
      </c>
      <c r="I455" s="81">
        <v>34</v>
      </c>
      <c r="J455" s="82">
        <v>5840</v>
      </c>
      <c r="K455" s="115">
        <v>5730</v>
      </c>
      <c r="L455" s="81">
        <v>323</v>
      </c>
      <c r="M455" s="82">
        <v>6053</v>
      </c>
      <c r="N455" s="115">
        <v>5674</v>
      </c>
      <c r="O455" s="81">
        <v>353</v>
      </c>
      <c r="P455" s="82">
        <v>6027</v>
      </c>
      <c r="Q455" s="115">
        <v>5795</v>
      </c>
      <c r="R455" s="81">
        <v>362</v>
      </c>
      <c r="S455" s="82">
        <v>6157</v>
      </c>
      <c r="T455" s="115">
        <v>5765</v>
      </c>
      <c r="U455" s="81">
        <v>425</v>
      </c>
      <c r="V455" s="82">
        <v>6190</v>
      </c>
      <c r="W455" s="115">
        <v>-41</v>
      </c>
      <c r="X455" s="81">
        <v>391</v>
      </c>
      <c r="Y455" s="82">
        <v>350</v>
      </c>
      <c r="Z455" s="115">
        <v>35</v>
      </c>
      <c r="AA455" s="81">
        <v>102</v>
      </c>
      <c r="AB455" s="82">
        <v>137</v>
      </c>
      <c r="AC455" s="115">
        <v>-30</v>
      </c>
      <c r="AD455" s="81">
        <v>63</v>
      </c>
      <c r="AE455" s="82">
        <v>33</v>
      </c>
      <c r="AG455" s="82">
        <f>AE455</f>
        <v>33</v>
      </c>
    </row>
    <row r="456" spans="1:33" x14ac:dyDescent="0.25">
      <c r="A456" s="44">
        <v>40</v>
      </c>
      <c r="B456" s="13" t="s">
        <v>8</v>
      </c>
      <c r="C456" s="45" t="s">
        <v>8</v>
      </c>
      <c r="D456" s="46" t="str">
        <f t="shared" si="28"/>
        <v>400101</v>
      </c>
      <c r="E456" s="12">
        <f>E454+1</f>
        <v>420</v>
      </c>
      <c r="F456" s="12">
        <v>388</v>
      </c>
      <c r="G456" s="142" t="s">
        <v>709</v>
      </c>
      <c r="H456" s="83">
        <v>3605</v>
      </c>
      <c r="I456" s="83">
        <v>0</v>
      </c>
      <c r="J456" s="83">
        <v>3605</v>
      </c>
      <c r="K456" s="83">
        <v>3534</v>
      </c>
      <c r="L456" s="83">
        <v>0</v>
      </c>
      <c r="M456" s="83">
        <v>3534</v>
      </c>
      <c r="N456" s="83">
        <v>3496</v>
      </c>
      <c r="O456" s="83">
        <v>0</v>
      </c>
      <c r="P456" s="83">
        <v>3496</v>
      </c>
      <c r="Q456" s="83">
        <v>3618</v>
      </c>
      <c r="R456" s="83">
        <v>0</v>
      </c>
      <c r="S456" s="83">
        <v>3618</v>
      </c>
      <c r="T456" s="83">
        <v>3586</v>
      </c>
      <c r="U456" s="83">
        <v>0</v>
      </c>
      <c r="V456" s="83">
        <v>3586</v>
      </c>
      <c r="W456" s="83">
        <v>-19</v>
      </c>
      <c r="X456" s="83">
        <v>0</v>
      </c>
      <c r="Y456" s="83">
        <v>-19</v>
      </c>
      <c r="Z456" s="83">
        <v>52</v>
      </c>
      <c r="AA456" s="83">
        <v>0</v>
      </c>
      <c r="AB456" s="83">
        <v>52</v>
      </c>
      <c r="AC456" s="83">
        <v>-32</v>
      </c>
      <c r="AD456" s="83">
        <v>0</v>
      </c>
      <c r="AE456" s="83">
        <v>-32</v>
      </c>
      <c r="AG456" s="83">
        <f>AE456</f>
        <v>-32</v>
      </c>
    </row>
    <row r="457" spans="1:33" x14ac:dyDescent="0.25">
      <c r="A457" s="47">
        <v>40</v>
      </c>
      <c r="B457" s="16" t="s">
        <v>10</v>
      </c>
      <c r="C457" s="48" t="s">
        <v>8</v>
      </c>
      <c r="D457" s="49" t="str">
        <f t="shared" si="28"/>
        <v>400201</v>
      </c>
      <c r="E457" s="15">
        <f>E456+1</f>
        <v>421</v>
      </c>
      <c r="F457" s="15">
        <v>389</v>
      </c>
      <c r="G457" s="139" t="s">
        <v>710</v>
      </c>
      <c r="H457" s="83">
        <v>2016</v>
      </c>
      <c r="I457" s="83">
        <v>11</v>
      </c>
      <c r="J457" s="83">
        <v>2027</v>
      </c>
      <c r="K457" s="83">
        <v>2004</v>
      </c>
      <c r="L457" s="83">
        <v>306</v>
      </c>
      <c r="M457" s="83">
        <v>2310</v>
      </c>
      <c r="N457" s="83">
        <v>1989</v>
      </c>
      <c r="O457" s="83">
        <v>331</v>
      </c>
      <c r="P457" s="83">
        <v>2320</v>
      </c>
      <c r="Q457" s="83">
        <v>1993</v>
      </c>
      <c r="R457" s="83">
        <v>341</v>
      </c>
      <c r="S457" s="83">
        <v>2334</v>
      </c>
      <c r="T457" s="83">
        <v>1997</v>
      </c>
      <c r="U457" s="83">
        <v>404</v>
      </c>
      <c r="V457" s="83">
        <v>2401</v>
      </c>
      <c r="W457" s="83">
        <v>-19</v>
      </c>
      <c r="X457" s="83">
        <v>393</v>
      </c>
      <c r="Y457" s="83">
        <v>374</v>
      </c>
      <c r="Z457" s="83">
        <v>-7</v>
      </c>
      <c r="AA457" s="83">
        <v>98</v>
      </c>
      <c r="AB457" s="83">
        <v>91</v>
      </c>
      <c r="AC457" s="83">
        <v>4</v>
      </c>
      <c r="AD457" s="83">
        <v>63</v>
      </c>
      <c r="AE457" s="83">
        <v>67</v>
      </c>
      <c r="AG457" s="83">
        <f>AE457</f>
        <v>67</v>
      </c>
    </row>
    <row r="458" spans="1:33" x14ac:dyDescent="0.25">
      <c r="A458" s="47">
        <v>40</v>
      </c>
      <c r="B458" s="16" t="s">
        <v>12</v>
      </c>
      <c r="C458" s="48" t="s">
        <v>8</v>
      </c>
      <c r="D458" s="49" t="str">
        <f t="shared" si="28"/>
        <v>400301</v>
      </c>
      <c r="E458" s="15">
        <f>E457+1</f>
        <v>422</v>
      </c>
      <c r="F458" s="15">
        <v>390</v>
      </c>
      <c r="G458" s="139" t="s">
        <v>711</v>
      </c>
      <c r="H458" s="83">
        <v>164</v>
      </c>
      <c r="I458" s="83">
        <v>23</v>
      </c>
      <c r="J458" s="83">
        <v>187</v>
      </c>
      <c r="K458" s="83">
        <v>171</v>
      </c>
      <c r="L458" s="83">
        <v>17</v>
      </c>
      <c r="M458" s="83">
        <v>188</v>
      </c>
      <c r="N458" s="83">
        <v>168</v>
      </c>
      <c r="O458" s="83">
        <v>22</v>
      </c>
      <c r="P458" s="83">
        <v>190</v>
      </c>
      <c r="Q458" s="83">
        <v>163</v>
      </c>
      <c r="R458" s="83">
        <v>21</v>
      </c>
      <c r="S458" s="83">
        <v>184</v>
      </c>
      <c r="T458" s="83">
        <v>161</v>
      </c>
      <c r="U458" s="83">
        <v>21</v>
      </c>
      <c r="V458" s="83">
        <v>182</v>
      </c>
      <c r="W458" s="83">
        <v>-3</v>
      </c>
      <c r="X458" s="83">
        <v>-2</v>
      </c>
      <c r="Y458" s="83">
        <v>-5</v>
      </c>
      <c r="Z458" s="83">
        <v>-10</v>
      </c>
      <c r="AA458" s="83">
        <v>4</v>
      </c>
      <c r="AB458" s="83">
        <v>-6</v>
      </c>
      <c r="AC458" s="83">
        <v>-2</v>
      </c>
      <c r="AD458" s="83">
        <v>0</v>
      </c>
      <c r="AE458" s="83">
        <v>-2</v>
      </c>
      <c r="AG458" s="83">
        <f>AE458</f>
        <v>-2</v>
      </c>
    </row>
    <row r="459" spans="1:33" ht="15.75" thickBot="1" x14ac:dyDescent="0.3">
      <c r="A459" s="50">
        <v>40</v>
      </c>
      <c r="B459" s="19" t="s">
        <v>18</v>
      </c>
      <c r="C459" s="51" t="s">
        <v>8</v>
      </c>
      <c r="D459" s="52" t="str">
        <f t="shared" si="28"/>
        <v>400401</v>
      </c>
      <c r="E459" s="18">
        <f>E458+1</f>
        <v>423</v>
      </c>
      <c r="F459" s="18">
        <v>391</v>
      </c>
      <c r="G459" s="140" t="s">
        <v>757</v>
      </c>
      <c r="H459" s="83">
        <v>21</v>
      </c>
      <c r="I459" s="83">
        <v>0</v>
      </c>
      <c r="J459" s="83">
        <v>21</v>
      </c>
      <c r="K459" s="83">
        <v>21</v>
      </c>
      <c r="L459" s="83">
        <v>0</v>
      </c>
      <c r="M459" s="83">
        <v>21</v>
      </c>
      <c r="N459" s="83">
        <v>21</v>
      </c>
      <c r="O459" s="83">
        <v>0</v>
      </c>
      <c r="P459" s="83">
        <v>21</v>
      </c>
      <c r="Q459" s="83">
        <v>21</v>
      </c>
      <c r="R459" s="83">
        <v>0</v>
      </c>
      <c r="S459" s="83">
        <v>21</v>
      </c>
      <c r="T459" s="83">
        <v>21</v>
      </c>
      <c r="U459" s="83">
        <v>0</v>
      </c>
      <c r="V459" s="83">
        <v>21</v>
      </c>
      <c r="W459" s="83">
        <v>0</v>
      </c>
      <c r="X459" s="83">
        <v>0</v>
      </c>
      <c r="Y459" s="83">
        <v>0</v>
      </c>
      <c r="Z459" s="83">
        <v>0</v>
      </c>
      <c r="AA459" s="83">
        <v>0</v>
      </c>
      <c r="AB459" s="83">
        <v>0</v>
      </c>
      <c r="AC459" s="83">
        <v>0</v>
      </c>
      <c r="AD459" s="83">
        <v>0</v>
      </c>
      <c r="AE459" s="83">
        <v>0</v>
      </c>
      <c r="AG459" s="83">
        <f>AE459</f>
        <v>0</v>
      </c>
    </row>
    <row r="460" spans="1:33" ht="15.75" thickBot="1" x14ac:dyDescent="0.3">
      <c r="A460" s="8"/>
      <c r="B460" s="8"/>
      <c r="C460" s="43"/>
      <c r="D460" s="11" t="str">
        <f t="shared" si="28"/>
        <v/>
      </c>
      <c r="E460" s="70" t="s">
        <v>713</v>
      </c>
      <c r="F460" s="70" t="s">
        <v>713</v>
      </c>
      <c r="G460" s="61"/>
      <c r="H460" s="115">
        <v>1091</v>
      </c>
      <c r="I460" s="81">
        <v>677</v>
      </c>
      <c r="J460" s="82">
        <v>1768</v>
      </c>
      <c r="K460" s="115">
        <v>1091</v>
      </c>
      <c r="L460" s="81">
        <v>677</v>
      </c>
      <c r="M460" s="82">
        <v>1768</v>
      </c>
      <c r="N460" s="115">
        <v>1091</v>
      </c>
      <c r="O460" s="81">
        <v>677</v>
      </c>
      <c r="P460" s="82">
        <v>1768</v>
      </c>
      <c r="Q460" s="115">
        <v>1091</v>
      </c>
      <c r="R460" s="81">
        <v>677</v>
      </c>
      <c r="S460" s="82">
        <v>1768</v>
      </c>
      <c r="T460" s="115">
        <v>1091</v>
      </c>
      <c r="U460" s="81">
        <v>677</v>
      </c>
      <c r="V460" s="82">
        <v>1768</v>
      </c>
      <c r="W460" s="115">
        <v>0</v>
      </c>
      <c r="X460" s="81">
        <v>0</v>
      </c>
      <c r="Y460" s="82">
        <v>0</v>
      </c>
      <c r="Z460" s="115">
        <v>0</v>
      </c>
      <c r="AA460" s="81">
        <v>0</v>
      </c>
      <c r="AB460" s="82">
        <v>0</v>
      </c>
      <c r="AC460" s="115">
        <v>0</v>
      </c>
      <c r="AD460" s="81">
        <v>0</v>
      </c>
      <c r="AE460" s="82">
        <v>0</v>
      </c>
      <c r="AG460" s="82">
        <f>AE460</f>
        <v>0</v>
      </c>
    </row>
    <row r="461" spans="1:33" x14ac:dyDescent="0.25">
      <c r="A461" s="67">
        <v>90</v>
      </c>
      <c r="B461" s="71" t="s">
        <v>10</v>
      </c>
      <c r="C461" s="62" t="s">
        <v>8</v>
      </c>
      <c r="D461" s="63" t="str">
        <f t="shared" si="28"/>
        <v>900201</v>
      </c>
      <c r="E461" s="12">
        <f>E459+1</f>
        <v>424</v>
      </c>
      <c r="F461" s="12">
        <v>397</v>
      </c>
      <c r="G461" s="142" t="s">
        <v>714</v>
      </c>
      <c r="H461" s="80">
        <v>1091</v>
      </c>
      <c r="I461" s="80">
        <v>677</v>
      </c>
      <c r="J461" s="80">
        <v>1768</v>
      </c>
      <c r="K461" s="80">
        <v>1091</v>
      </c>
      <c r="L461" s="80">
        <v>677</v>
      </c>
      <c r="M461" s="80">
        <v>1768</v>
      </c>
      <c r="N461" s="80">
        <v>1091</v>
      </c>
      <c r="O461" s="80">
        <v>677</v>
      </c>
      <c r="P461" s="80">
        <v>1768</v>
      </c>
      <c r="Q461" s="80">
        <v>1091</v>
      </c>
      <c r="R461" s="80">
        <v>677</v>
      </c>
      <c r="S461" s="80">
        <v>1768</v>
      </c>
      <c r="T461" s="80">
        <v>1091</v>
      </c>
      <c r="U461" s="80">
        <v>677</v>
      </c>
      <c r="V461" s="80">
        <v>1768</v>
      </c>
      <c r="W461" s="80">
        <v>0</v>
      </c>
      <c r="X461" s="80">
        <v>0</v>
      </c>
      <c r="Y461" s="80">
        <v>0</v>
      </c>
      <c r="Z461" s="80">
        <v>0</v>
      </c>
      <c r="AA461" s="80">
        <v>0</v>
      </c>
      <c r="AB461" s="80">
        <v>0</v>
      </c>
      <c r="AC461" s="80">
        <v>0</v>
      </c>
      <c r="AD461" s="80">
        <v>0</v>
      </c>
      <c r="AE461" s="80">
        <v>0</v>
      </c>
      <c r="AG461" s="80">
        <f>AE461</f>
        <v>0</v>
      </c>
    </row>
    <row r="462" spans="1:33" ht="15.75" thickBot="1" x14ac:dyDescent="0.3">
      <c r="A462" s="68">
        <v>90</v>
      </c>
      <c r="B462" s="72" t="s">
        <v>8</v>
      </c>
      <c r="C462" s="64" t="s">
        <v>8</v>
      </c>
      <c r="D462" s="65" t="str">
        <f t="shared" si="28"/>
        <v>900101</v>
      </c>
      <c r="E462" s="18">
        <f>E461+1</f>
        <v>425</v>
      </c>
      <c r="F462" s="18">
        <v>398</v>
      </c>
      <c r="G462" s="163" t="s">
        <v>715</v>
      </c>
      <c r="H462" s="87" t="s">
        <v>722</v>
      </c>
      <c r="I462" s="87" t="s">
        <v>722</v>
      </c>
      <c r="J462" s="87">
        <v>0</v>
      </c>
      <c r="K462" s="87" t="s">
        <v>722</v>
      </c>
      <c r="L462" s="87" t="s">
        <v>722</v>
      </c>
      <c r="M462" s="87">
        <v>0</v>
      </c>
      <c r="N462" s="87" t="s">
        <v>722</v>
      </c>
      <c r="O462" s="87" t="s">
        <v>722</v>
      </c>
      <c r="P462" s="87">
        <v>0</v>
      </c>
      <c r="Q462" s="87" t="s">
        <v>722</v>
      </c>
      <c r="R462" s="87" t="s">
        <v>722</v>
      </c>
      <c r="S462" s="87">
        <v>0</v>
      </c>
      <c r="T462" s="87" t="s">
        <v>722</v>
      </c>
      <c r="U462" s="87" t="s">
        <v>722</v>
      </c>
      <c r="V462" s="87">
        <v>0</v>
      </c>
      <c r="W462" s="87" t="s">
        <v>723</v>
      </c>
      <c r="X462" s="87" t="s">
        <v>723</v>
      </c>
      <c r="Y462" s="87">
        <v>0</v>
      </c>
      <c r="Z462" s="87" t="s">
        <v>723</v>
      </c>
      <c r="AA462" s="87" t="s">
        <v>723</v>
      </c>
      <c r="AB462" s="87">
        <v>0</v>
      </c>
      <c r="AC462" s="87" t="s">
        <v>723</v>
      </c>
      <c r="AD462" s="87" t="s">
        <v>723</v>
      </c>
      <c r="AE462" s="87">
        <v>0</v>
      </c>
      <c r="AG462" s="87">
        <f>AE462</f>
        <v>0</v>
      </c>
    </row>
    <row r="463" spans="1:33" ht="15.75" thickBot="1" x14ac:dyDescent="0.3">
      <c r="A463" s="8"/>
      <c r="B463" s="8"/>
      <c r="C463" s="43"/>
      <c r="D463" s="11"/>
      <c r="E463" s="70"/>
      <c r="F463" s="70"/>
      <c r="G463" s="123" t="s">
        <v>719</v>
      </c>
      <c r="H463" s="115">
        <v>244114</v>
      </c>
      <c r="I463" s="81">
        <v>65711</v>
      </c>
      <c r="J463" s="82">
        <v>309825</v>
      </c>
      <c r="K463" s="115">
        <v>248400</v>
      </c>
      <c r="L463" s="81">
        <v>54374</v>
      </c>
      <c r="M463" s="82">
        <v>302774</v>
      </c>
      <c r="N463" s="115">
        <v>248619</v>
      </c>
      <c r="O463" s="81">
        <v>75971</v>
      </c>
      <c r="P463" s="82">
        <v>324590</v>
      </c>
      <c r="Q463" s="115">
        <v>251178</v>
      </c>
      <c r="R463" s="81">
        <v>87003</v>
      </c>
      <c r="S463" s="82">
        <v>338181</v>
      </c>
      <c r="T463" s="115">
        <v>249265</v>
      </c>
      <c r="U463" s="81">
        <v>88742</v>
      </c>
      <c r="V463" s="82">
        <v>338007</v>
      </c>
      <c r="W463" s="115">
        <v>4198</v>
      </c>
      <c r="X463" s="81">
        <v>21913</v>
      </c>
      <c r="Y463" s="82">
        <v>26111</v>
      </c>
      <c r="Z463" s="115">
        <v>514</v>
      </c>
      <c r="AA463" s="81">
        <v>33553</v>
      </c>
      <c r="AB463" s="82">
        <v>34067</v>
      </c>
      <c r="AC463" s="115">
        <v>-1954</v>
      </c>
      <c r="AD463" s="81">
        <v>1618</v>
      </c>
      <c r="AE463" s="82">
        <v>-336</v>
      </c>
      <c r="AG463" s="82">
        <f>AE463</f>
        <v>-336</v>
      </c>
    </row>
    <row r="464" spans="1:33" s="5" customFormat="1" ht="15.75" thickBot="1" x14ac:dyDescent="0.3">
      <c r="A464" s="56"/>
      <c r="B464" s="56"/>
      <c r="C464" s="56"/>
      <c r="D464" s="56"/>
      <c r="E464" s="164"/>
      <c r="F464" s="164"/>
      <c r="G464" s="167" t="s">
        <v>734</v>
      </c>
      <c r="H464" s="168">
        <v>43311</v>
      </c>
      <c r="I464" s="169"/>
      <c r="J464" s="165"/>
      <c r="K464" s="172">
        <v>44419.529953703706</v>
      </c>
      <c r="L464" s="173"/>
      <c r="M464" s="165"/>
      <c r="N464" s="172">
        <v>44572.409942129627</v>
      </c>
      <c r="O464" s="173"/>
      <c r="P464" s="165"/>
      <c r="Q464" s="172">
        <v>44676.661620370367</v>
      </c>
      <c r="R464" s="173"/>
      <c r="S464" s="165"/>
      <c r="T464" s="170">
        <v>44781.437719907408</v>
      </c>
      <c r="U464" s="171"/>
      <c r="V464" s="165"/>
      <c r="W464" s="165"/>
      <c r="X464" s="165"/>
      <c r="Y464" s="165"/>
      <c r="Z464" s="165"/>
      <c r="AA464" s="165"/>
      <c r="AB464" s="165"/>
      <c r="AC464" s="165"/>
      <c r="AD464" s="165"/>
      <c r="AE464" s="165"/>
      <c r="AF464" s="2"/>
      <c r="AG464" s="165"/>
    </row>
    <row r="465" spans="1:33" s="5" customFormat="1" x14ac:dyDescent="0.25">
      <c r="A465" s="56"/>
      <c r="B465" s="56"/>
      <c r="C465" s="56"/>
      <c r="D465" s="56"/>
      <c r="E465" s="164"/>
      <c r="F465" s="164"/>
      <c r="G465" s="166"/>
      <c r="H465" s="165"/>
      <c r="I465" s="165"/>
      <c r="J465" s="165"/>
      <c r="K465" s="165"/>
      <c r="L465" s="165"/>
      <c r="M465" s="165"/>
      <c r="N465" s="165"/>
      <c r="O465" s="165"/>
      <c r="P465" s="165"/>
      <c r="Q465" s="165"/>
      <c r="R465" s="165"/>
      <c r="S465" s="165"/>
      <c r="T465" s="165"/>
      <c r="U465" s="165"/>
      <c r="V465" s="165"/>
      <c r="W465" s="165"/>
      <c r="X465" s="165"/>
      <c r="Y465" s="165"/>
      <c r="Z465" s="165"/>
      <c r="AA465" s="165"/>
      <c r="AB465" s="165"/>
      <c r="AC465" s="165"/>
      <c r="AD465" s="165"/>
      <c r="AE465" s="165"/>
      <c r="AF465" s="2"/>
      <c r="AG465" s="165"/>
    </row>
    <row r="466" spans="1:33" s="5" customFormat="1" ht="57.75" customHeight="1" x14ac:dyDescent="0.25">
      <c r="A466" s="56"/>
      <c r="B466" s="56"/>
      <c r="C466" s="56"/>
      <c r="D466" s="56"/>
      <c r="E466" s="175" t="s">
        <v>759</v>
      </c>
      <c r="F466" s="176"/>
      <c r="G466" s="177" t="s">
        <v>760</v>
      </c>
      <c r="H466" s="177"/>
      <c r="I466" s="177"/>
      <c r="J466" s="177"/>
      <c r="K466" s="177"/>
      <c r="L466" s="1"/>
      <c r="M466" s="1"/>
      <c r="N466" s="1"/>
      <c r="O466" s="1"/>
      <c r="P466" s="1"/>
      <c r="Q466" s="178"/>
      <c r="S466" s="179"/>
      <c r="T466" s="180"/>
      <c r="U466" s="180"/>
      <c r="V466" s="181"/>
      <c r="W466" s="182"/>
      <c r="X466" s="183"/>
      <c r="Y466" s="178"/>
      <c r="Z466" s="178"/>
      <c r="AA466" s="178"/>
    </row>
    <row r="467" spans="1:33" s="5" customFormat="1" x14ac:dyDescent="0.25">
      <c r="A467" s="56"/>
      <c r="B467" s="56"/>
      <c r="C467" s="56"/>
      <c r="D467" s="56"/>
      <c r="E467" s="164"/>
      <c r="F467" s="164"/>
      <c r="G467" s="166"/>
      <c r="H467" s="165"/>
      <c r="I467" s="165"/>
      <c r="J467" s="165"/>
      <c r="K467" s="165"/>
      <c r="L467" s="165"/>
      <c r="M467" s="165"/>
      <c r="N467" s="165"/>
      <c r="O467" s="165"/>
      <c r="P467" s="165"/>
      <c r="Q467" s="165"/>
      <c r="R467" s="165"/>
      <c r="S467" s="165"/>
      <c r="T467" s="165"/>
      <c r="U467" s="165"/>
      <c r="V467" s="165"/>
      <c r="W467" s="165"/>
      <c r="X467" s="165"/>
      <c r="Y467" s="165"/>
      <c r="Z467" s="165"/>
      <c r="AA467" s="165"/>
      <c r="AB467" s="165"/>
      <c r="AC467" s="165"/>
      <c r="AD467" s="165"/>
      <c r="AE467" s="165"/>
      <c r="AF467" s="2"/>
      <c r="AG467" s="165"/>
    </row>
    <row r="468" spans="1:33" s="5" customFormat="1" x14ac:dyDescent="0.25">
      <c r="A468" s="56"/>
      <c r="B468" s="56"/>
      <c r="C468" s="56"/>
      <c r="D468" s="56"/>
      <c r="E468" s="164"/>
      <c r="F468" s="164"/>
      <c r="G468" s="166"/>
      <c r="H468" s="165"/>
      <c r="I468" s="165"/>
      <c r="J468" s="165"/>
      <c r="K468" s="165"/>
      <c r="L468" s="165"/>
      <c r="M468" s="165"/>
      <c r="N468" s="165"/>
      <c r="O468" s="165"/>
      <c r="P468" s="165"/>
      <c r="Q468" s="165"/>
      <c r="R468" s="165"/>
      <c r="S468" s="165"/>
      <c r="T468" s="165"/>
      <c r="U468" s="165"/>
      <c r="V468" s="165"/>
      <c r="W468" s="165"/>
      <c r="X468" s="165"/>
      <c r="Y468" s="165"/>
      <c r="Z468" s="165"/>
      <c r="AA468" s="165"/>
      <c r="AB468" s="165"/>
      <c r="AC468" s="165"/>
      <c r="AD468" s="165"/>
      <c r="AE468" s="165"/>
      <c r="AF468" s="2"/>
      <c r="AG468" s="165"/>
    </row>
    <row r="469" spans="1:33" s="5" customFormat="1" x14ac:dyDescent="0.25">
      <c r="A469" s="56"/>
      <c r="B469" s="56"/>
      <c r="C469" s="56"/>
      <c r="D469" s="56"/>
      <c r="E469" s="164"/>
      <c r="F469" s="164"/>
      <c r="G469" s="184"/>
      <c r="H469" s="165"/>
      <c r="I469" s="165"/>
      <c r="J469" s="165"/>
      <c r="K469" s="165"/>
      <c r="L469" s="165"/>
      <c r="M469" s="165"/>
      <c r="N469" s="165"/>
      <c r="O469" s="165"/>
      <c r="P469" s="165"/>
      <c r="Q469" s="165"/>
      <c r="R469" s="165"/>
      <c r="S469" s="165"/>
      <c r="T469" s="165"/>
      <c r="U469" s="165"/>
      <c r="V469" s="165"/>
      <c r="W469" s="165"/>
      <c r="X469" s="165"/>
      <c r="Y469" s="165"/>
      <c r="Z469" s="165"/>
      <c r="AA469" s="165"/>
      <c r="AB469" s="165"/>
      <c r="AC469" s="165"/>
      <c r="AD469" s="165"/>
      <c r="AE469" s="165"/>
      <c r="AF469" s="2"/>
      <c r="AG469" s="165"/>
    </row>
    <row r="470" spans="1:33" s="5" customFormat="1" x14ac:dyDescent="0.25">
      <c r="A470" s="56"/>
      <c r="B470" s="56"/>
      <c r="C470" s="56"/>
      <c r="D470" s="56"/>
      <c r="E470" s="164"/>
      <c r="F470" s="164"/>
      <c r="G470" s="166"/>
      <c r="H470" s="165"/>
      <c r="I470" s="165"/>
      <c r="J470" s="165"/>
      <c r="K470" s="165"/>
      <c r="L470" s="165"/>
      <c r="M470" s="165"/>
      <c r="N470" s="165"/>
      <c r="O470" s="165"/>
      <c r="P470" s="165"/>
      <c r="Q470" s="165"/>
      <c r="R470" s="165"/>
      <c r="S470" s="165"/>
      <c r="T470" s="165"/>
      <c r="U470" s="165"/>
      <c r="V470" s="165"/>
      <c r="W470" s="165"/>
      <c r="X470" s="165"/>
      <c r="Y470" s="165"/>
      <c r="Z470" s="165"/>
      <c r="AA470" s="165"/>
      <c r="AB470" s="165"/>
      <c r="AC470" s="165"/>
      <c r="AD470" s="165"/>
      <c r="AE470" s="165"/>
      <c r="AF470" s="2"/>
      <c r="AG470" s="165"/>
    </row>
    <row r="471" spans="1:33" s="5" customFormat="1" x14ac:dyDescent="0.25">
      <c r="A471" s="56"/>
      <c r="B471" s="56"/>
      <c r="C471" s="56"/>
      <c r="D471" s="56"/>
      <c r="E471" s="164"/>
      <c r="F471" s="164"/>
      <c r="G471" s="166"/>
      <c r="H471" s="165"/>
      <c r="I471" s="165"/>
      <c r="J471" s="165"/>
      <c r="K471" s="165"/>
      <c r="L471" s="165"/>
      <c r="M471" s="165"/>
      <c r="N471" s="165"/>
      <c r="O471" s="165"/>
      <c r="P471" s="165"/>
      <c r="Q471" s="165"/>
      <c r="R471" s="165"/>
      <c r="S471" s="165"/>
      <c r="T471" s="165"/>
      <c r="U471" s="165"/>
      <c r="V471" s="165"/>
      <c r="W471" s="165"/>
      <c r="X471" s="165"/>
      <c r="Y471" s="165"/>
      <c r="Z471" s="165"/>
      <c r="AA471" s="165"/>
      <c r="AB471" s="165"/>
      <c r="AC471" s="165"/>
      <c r="AD471" s="165"/>
      <c r="AE471" s="165"/>
      <c r="AF471" s="2"/>
      <c r="AG471" s="165"/>
    </row>
    <row r="472" spans="1:33" s="5" customFormat="1" x14ac:dyDescent="0.25">
      <c r="A472" s="56"/>
      <c r="B472" s="56"/>
      <c r="C472" s="56"/>
      <c r="D472" s="56"/>
      <c r="E472" s="164"/>
      <c r="F472" s="164"/>
      <c r="G472" s="166"/>
      <c r="H472" s="165"/>
      <c r="I472" s="165"/>
      <c r="J472" s="165"/>
      <c r="K472" s="165"/>
      <c r="L472" s="165"/>
      <c r="M472" s="165"/>
      <c r="N472" s="165"/>
      <c r="O472" s="165"/>
      <c r="P472" s="165"/>
      <c r="Q472" s="165"/>
      <c r="R472" s="165"/>
      <c r="S472" s="165"/>
      <c r="T472" s="165"/>
      <c r="U472" s="165"/>
      <c r="V472" s="165"/>
      <c r="W472" s="165"/>
      <c r="X472" s="165"/>
      <c r="Y472" s="165"/>
      <c r="Z472" s="165"/>
      <c r="AA472" s="165"/>
      <c r="AB472" s="165"/>
      <c r="AC472" s="165"/>
      <c r="AD472" s="165"/>
      <c r="AE472" s="165"/>
      <c r="AF472" s="2"/>
      <c r="AG472" s="165"/>
    </row>
    <row r="473" spans="1:33" s="5" customFormat="1" x14ac:dyDescent="0.25">
      <c r="A473" s="56"/>
      <c r="B473" s="56"/>
      <c r="C473" s="56"/>
      <c r="D473" s="56"/>
      <c r="E473" s="164"/>
      <c r="F473" s="164"/>
      <c r="G473" s="166"/>
      <c r="H473" s="165"/>
      <c r="I473" s="165"/>
      <c r="J473" s="165"/>
      <c r="K473" s="165"/>
      <c r="L473" s="165"/>
      <c r="M473" s="165"/>
      <c r="N473" s="165"/>
      <c r="O473" s="165"/>
      <c r="P473" s="165"/>
      <c r="Q473" s="165"/>
      <c r="R473" s="165"/>
      <c r="S473" s="165"/>
      <c r="T473" s="165"/>
      <c r="U473" s="165"/>
      <c r="V473" s="165"/>
      <c r="W473" s="165"/>
      <c r="X473" s="165"/>
      <c r="Y473" s="165"/>
      <c r="Z473" s="165"/>
      <c r="AA473" s="165"/>
      <c r="AB473" s="165"/>
      <c r="AC473" s="165"/>
      <c r="AD473" s="165"/>
      <c r="AE473" s="165"/>
      <c r="AF473" s="2"/>
      <c r="AG473" s="165"/>
    </row>
    <row r="474" spans="1:33" s="5" customFormat="1" x14ac:dyDescent="0.25">
      <c r="A474" s="56"/>
      <c r="B474" s="56"/>
      <c r="C474" s="56"/>
      <c r="D474" s="56"/>
      <c r="E474" s="164"/>
      <c r="F474" s="164"/>
      <c r="G474" s="166"/>
      <c r="H474" s="165"/>
      <c r="I474" s="165"/>
      <c r="J474" s="165"/>
      <c r="K474" s="165"/>
      <c r="L474" s="165"/>
      <c r="M474" s="165"/>
      <c r="N474" s="165"/>
      <c r="O474" s="165"/>
      <c r="P474" s="165"/>
      <c r="Q474" s="165"/>
      <c r="R474" s="165"/>
      <c r="S474" s="165"/>
      <c r="T474" s="165"/>
      <c r="U474" s="165"/>
      <c r="V474" s="165"/>
      <c r="W474" s="165"/>
      <c r="X474" s="165"/>
      <c r="Y474" s="165"/>
      <c r="Z474" s="165"/>
      <c r="AA474" s="165"/>
      <c r="AB474" s="165"/>
      <c r="AC474" s="165"/>
      <c r="AD474" s="165"/>
      <c r="AE474" s="165"/>
      <c r="AF474" s="2"/>
      <c r="AG474" s="165"/>
    </row>
    <row r="475" spans="1:33" s="5" customFormat="1" x14ac:dyDescent="0.25">
      <c r="A475" s="56"/>
      <c r="B475" s="56"/>
      <c r="C475" s="56"/>
      <c r="D475" s="56"/>
      <c r="E475" s="164"/>
      <c r="F475" s="164"/>
      <c r="G475" s="166"/>
      <c r="H475" s="165"/>
      <c r="I475" s="165"/>
      <c r="J475" s="165"/>
      <c r="K475" s="165"/>
      <c r="L475" s="165"/>
      <c r="M475" s="165"/>
      <c r="N475" s="165"/>
      <c r="O475" s="165"/>
      <c r="P475" s="165"/>
      <c r="Q475" s="165"/>
      <c r="R475" s="165"/>
      <c r="S475" s="165"/>
      <c r="T475" s="165"/>
      <c r="U475" s="165"/>
      <c r="V475" s="165"/>
      <c r="W475" s="165"/>
      <c r="X475" s="165"/>
      <c r="Y475" s="165"/>
      <c r="Z475" s="165"/>
      <c r="AA475" s="165"/>
      <c r="AB475" s="165"/>
      <c r="AC475" s="165"/>
      <c r="AD475" s="165"/>
      <c r="AE475" s="165"/>
      <c r="AF475" s="2"/>
      <c r="AG475" s="165"/>
    </row>
    <row r="476" spans="1:33" s="5" customFormat="1" x14ac:dyDescent="0.25">
      <c r="A476" s="56"/>
      <c r="B476" s="56"/>
      <c r="C476" s="56"/>
      <c r="D476" s="56"/>
      <c r="E476" s="164"/>
      <c r="F476" s="164"/>
      <c r="G476" s="166"/>
      <c r="H476" s="165"/>
      <c r="I476" s="165"/>
      <c r="J476" s="165"/>
      <c r="K476" s="165"/>
      <c r="L476" s="165"/>
      <c r="M476" s="165"/>
      <c r="N476" s="165"/>
      <c r="O476" s="165"/>
      <c r="P476" s="165"/>
      <c r="Q476" s="165"/>
      <c r="R476" s="165"/>
      <c r="S476" s="165"/>
      <c r="T476" s="165"/>
      <c r="U476" s="165"/>
      <c r="V476" s="165"/>
      <c r="W476" s="165"/>
      <c r="X476" s="165"/>
      <c r="Y476" s="165"/>
      <c r="Z476" s="165"/>
      <c r="AA476" s="165"/>
      <c r="AB476" s="165"/>
      <c r="AC476" s="165"/>
      <c r="AD476" s="165"/>
      <c r="AE476" s="165"/>
      <c r="AF476" s="2"/>
      <c r="AG476" s="165"/>
    </row>
    <row r="477" spans="1:33" s="5" customFormat="1" x14ac:dyDescent="0.25">
      <c r="A477" s="56"/>
      <c r="B477" s="56"/>
      <c r="C477" s="56"/>
      <c r="D477" s="56"/>
      <c r="E477" s="164"/>
      <c r="F477" s="164"/>
      <c r="G477" s="166"/>
      <c r="H477" s="165"/>
      <c r="I477" s="165"/>
      <c r="J477" s="165"/>
      <c r="K477" s="165"/>
      <c r="L477" s="165"/>
      <c r="M477" s="165"/>
      <c r="N477" s="165"/>
      <c r="O477" s="165"/>
      <c r="P477" s="165"/>
      <c r="Q477" s="165"/>
      <c r="R477" s="165"/>
      <c r="S477" s="165"/>
      <c r="T477" s="165"/>
      <c r="U477" s="165"/>
      <c r="V477" s="165"/>
      <c r="W477" s="165"/>
      <c r="X477" s="165"/>
      <c r="Y477" s="165"/>
      <c r="Z477" s="165"/>
      <c r="AA477" s="165"/>
      <c r="AB477" s="165"/>
      <c r="AC477" s="165"/>
      <c r="AD477" s="165"/>
      <c r="AE477" s="165"/>
      <c r="AF477" s="2"/>
      <c r="AG477" s="165"/>
    </row>
    <row r="478" spans="1:33" s="5" customFormat="1" x14ac:dyDescent="0.25">
      <c r="A478" s="56"/>
      <c r="B478" s="56"/>
      <c r="C478" s="56"/>
      <c r="D478" s="56"/>
      <c r="E478" s="164"/>
      <c r="F478" s="164"/>
      <c r="G478" s="166"/>
      <c r="H478" s="165"/>
      <c r="I478" s="165"/>
      <c r="J478" s="165"/>
      <c r="K478" s="165"/>
      <c r="L478" s="165"/>
      <c r="M478" s="165"/>
      <c r="N478" s="165"/>
      <c r="O478" s="165"/>
      <c r="P478" s="165"/>
      <c r="Q478" s="165"/>
      <c r="R478" s="165"/>
      <c r="S478" s="165"/>
      <c r="T478" s="165"/>
      <c r="U478" s="165"/>
      <c r="V478" s="165"/>
      <c r="W478" s="165"/>
      <c r="X478" s="165"/>
      <c r="Y478" s="165"/>
      <c r="Z478" s="165"/>
      <c r="AA478" s="165"/>
      <c r="AB478" s="165"/>
      <c r="AC478" s="165"/>
      <c r="AD478" s="165"/>
      <c r="AE478" s="165"/>
      <c r="AF478" s="2"/>
      <c r="AG478" s="165"/>
    </row>
    <row r="479" spans="1:33" s="5" customFormat="1" x14ac:dyDescent="0.25">
      <c r="A479" s="56"/>
      <c r="B479" s="56"/>
      <c r="C479" s="56"/>
      <c r="D479" s="56"/>
      <c r="E479" s="164"/>
      <c r="F479" s="164"/>
      <c r="G479" s="166"/>
      <c r="H479" s="165"/>
      <c r="I479" s="165"/>
      <c r="J479" s="165"/>
      <c r="K479" s="165"/>
      <c r="L479" s="165"/>
      <c r="M479" s="165"/>
      <c r="N479" s="165"/>
      <c r="O479" s="165"/>
      <c r="P479" s="165"/>
      <c r="Q479" s="165"/>
      <c r="R479" s="165"/>
      <c r="S479" s="165"/>
      <c r="T479" s="165"/>
      <c r="U479" s="165"/>
      <c r="V479" s="165"/>
      <c r="W479" s="165"/>
      <c r="X479" s="165"/>
      <c r="Y479" s="165"/>
      <c r="Z479" s="165"/>
      <c r="AA479" s="165"/>
      <c r="AB479" s="165"/>
      <c r="AC479" s="165"/>
      <c r="AD479" s="165"/>
      <c r="AE479" s="165"/>
      <c r="AF479" s="2"/>
      <c r="AG479" s="165"/>
    </row>
    <row r="480" spans="1:33" s="5" customFormat="1" x14ac:dyDescent="0.25">
      <c r="A480" s="56"/>
      <c r="B480" s="56"/>
      <c r="C480" s="56"/>
      <c r="D480" s="56"/>
      <c r="E480" s="164"/>
      <c r="F480" s="164"/>
      <c r="G480" s="166"/>
      <c r="H480" s="165"/>
      <c r="I480" s="165"/>
      <c r="J480" s="165"/>
      <c r="K480" s="165"/>
      <c r="L480" s="165"/>
      <c r="M480" s="165"/>
      <c r="N480" s="165"/>
      <c r="O480" s="165"/>
      <c r="P480" s="165"/>
      <c r="Q480" s="165"/>
      <c r="R480" s="165"/>
      <c r="S480" s="165"/>
      <c r="T480" s="165"/>
      <c r="U480" s="165"/>
      <c r="V480" s="165"/>
      <c r="W480" s="165"/>
      <c r="X480" s="165"/>
      <c r="Y480" s="165"/>
      <c r="Z480" s="165"/>
      <c r="AA480" s="165"/>
      <c r="AB480" s="165"/>
      <c r="AC480" s="165"/>
      <c r="AD480" s="165"/>
      <c r="AE480" s="165"/>
      <c r="AF480" s="2"/>
      <c r="AG480" s="165"/>
    </row>
    <row r="481" spans="1:33" s="5" customFormat="1" x14ac:dyDescent="0.25">
      <c r="A481" s="56"/>
      <c r="B481" s="56"/>
      <c r="C481" s="56"/>
      <c r="D481" s="56"/>
      <c r="E481" s="164"/>
      <c r="F481" s="164"/>
      <c r="G481" s="166"/>
      <c r="H481" s="165"/>
      <c r="I481" s="165"/>
      <c r="J481" s="165"/>
      <c r="K481" s="165"/>
      <c r="L481" s="165"/>
      <c r="M481" s="165"/>
      <c r="N481" s="165"/>
      <c r="O481" s="165"/>
      <c r="P481" s="165"/>
      <c r="Q481" s="165"/>
      <c r="R481" s="165"/>
      <c r="S481" s="165"/>
      <c r="T481" s="165"/>
      <c r="U481" s="165"/>
      <c r="V481" s="165"/>
      <c r="W481" s="165"/>
      <c r="X481" s="165"/>
      <c r="Y481" s="165"/>
      <c r="Z481" s="165"/>
      <c r="AA481" s="165"/>
      <c r="AB481" s="165"/>
      <c r="AC481" s="165"/>
      <c r="AD481" s="165"/>
      <c r="AE481" s="165"/>
      <c r="AF481" s="2"/>
      <c r="AG481" s="165"/>
    </row>
    <row r="482" spans="1:33" s="5" customFormat="1" x14ac:dyDescent="0.25">
      <c r="A482" s="56"/>
      <c r="B482" s="56"/>
      <c r="C482" s="56"/>
      <c r="D482" s="56"/>
      <c r="E482" s="164"/>
      <c r="F482" s="164"/>
      <c r="G482" s="166"/>
      <c r="H482" s="165"/>
      <c r="I482" s="165"/>
      <c r="J482" s="165"/>
      <c r="K482" s="165"/>
      <c r="L482" s="165"/>
      <c r="M482" s="165"/>
      <c r="N482" s="165"/>
      <c r="O482" s="165"/>
      <c r="P482" s="165"/>
      <c r="Q482" s="165"/>
      <c r="R482" s="165"/>
      <c r="S482" s="165"/>
      <c r="T482" s="165"/>
      <c r="U482" s="165"/>
      <c r="V482" s="165"/>
      <c r="W482" s="165"/>
      <c r="X482" s="165"/>
      <c r="Y482" s="165"/>
      <c r="Z482" s="165"/>
      <c r="AA482" s="165"/>
      <c r="AB482" s="165"/>
      <c r="AC482" s="165"/>
      <c r="AD482" s="165"/>
      <c r="AE482" s="165"/>
      <c r="AF482" s="2"/>
      <c r="AG482" s="165"/>
    </row>
    <row r="483" spans="1:33" s="5" customFormat="1" x14ac:dyDescent="0.25">
      <c r="A483" s="56"/>
      <c r="B483" s="56"/>
      <c r="C483" s="56"/>
      <c r="D483" s="56"/>
      <c r="E483" s="164"/>
      <c r="F483" s="164"/>
      <c r="G483" s="166"/>
      <c r="H483" s="165"/>
      <c r="I483" s="165"/>
      <c r="J483" s="165"/>
      <c r="K483" s="165"/>
      <c r="L483" s="165"/>
      <c r="M483" s="165"/>
      <c r="N483" s="165"/>
      <c r="O483" s="165"/>
      <c r="P483" s="165"/>
      <c r="Q483" s="165"/>
      <c r="R483" s="165"/>
      <c r="S483" s="165"/>
      <c r="T483" s="165"/>
      <c r="U483" s="165"/>
      <c r="V483" s="165"/>
      <c r="W483" s="165"/>
      <c r="X483" s="165"/>
      <c r="Y483" s="165"/>
      <c r="Z483" s="165"/>
      <c r="AA483" s="165"/>
      <c r="AB483" s="165"/>
      <c r="AC483" s="165"/>
      <c r="AD483" s="165"/>
      <c r="AE483" s="165"/>
      <c r="AF483" s="2"/>
      <c r="AG483" s="165"/>
    </row>
    <row r="484" spans="1:33" s="5" customFormat="1" x14ac:dyDescent="0.25">
      <c r="A484" s="56"/>
      <c r="B484" s="56"/>
      <c r="C484" s="56"/>
      <c r="D484" s="56"/>
      <c r="E484" s="164"/>
      <c r="F484" s="164"/>
      <c r="G484" s="166"/>
      <c r="H484" s="165"/>
      <c r="I484" s="165"/>
      <c r="J484" s="165"/>
      <c r="K484" s="165"/>
      <c r="L484" s="165"/>
      <c r="M484" s="165"/>
      <c r="N484" s="165"/>
      <c r="O484" s="165"/>
      <c r="P484" s="165"/>
      <c r="Q484" s="165"/>
      <c r="R484" s="165"/>
      <c r="S484" s="165"/>
      <c r="T484" s="165"/>
      <c r="U484" s="165"/>
      <c r="V484" s="165"/>
      <c r="W484" s="165"/>
      <c r="X484" s="165"/>
      <c r="Y484" s="165"/>
      <c r="Z484" s="165"/>
      <c r="AA484" s="165"/>
      <c r="AB484" s="165"/>
      <c r="AC484" s="165"/>
      <c r="AD484" s="165"/>
      <c r="AE484" s="165"/>
      <c r="AF484" s="2"/>
      <c r="AG484" s="165"/>
    </row>
    <row r="485" spans="1:33" s="5" customFormat="1" x14ac:dyDescent="0.25">
      <c r="A485" s="56"/>
      <c r="B485" s="56"/>
      <c r="C485" s="56"/>
      <c r="D485" s="56"/>
      <c r="E485" s="164"/>
      <c r="F485" s="164"/>
      <c r="G485" s="166"/>
      <c r="H485" s="165"/>
      <c r="I485" s="165"/>
      <c r="J485" s="165"/>
      <c r="K485" s="165"/>
      <c r="L485" s="165"/>
      <c r="M485" s="165"/>
      <c r="N485" s="165"/>
      <c r="O485" s="165"/>
      <c r="P485" s="165"/>
      <c r="Q485" s="165"/>
      <c r="R485" s="165"/>
      <c r="S485" s="165"/>
      <c r="T485" s="165"/>
      <c r="U485" s="165"/>
      <c r="V485" s="165"/>
      <c r="W485" s="165"/>
      <c r="X485" s="165"/>
      <c r="Y485" s="165"/>
      <c r="Z485" s="165"/>
      <c r="AA485" s="165"/>
      <c r="AB485" s="165"/>
      <c r="AC485" s="165"/>
      <c r="AD485" s="165"/>
      <c r="AE485" s="165"/>
      <c r="AF485" s="2"/>
      <c r="AG485" s="165"/>
    </row>
    <row r="486" spans="1:33" s="5" customFormat="1" x14ac:dyDescent="0.25">
      <c r="A486" s="56"/>
      <c r="B486" s="56"/>
      <c r="C486" s="56"/>
      <c r="D486" s="56"/>
      <c r="E486" s="164"/>
      <c r="F486" s="164"/>
      <c r="G486" s="166"/>
      <c r="H486" s="165"/>
      <c r="I486" s="165"/>
      <c r="J486" s="165"/>
      <c r="K486" s="165"/>
      <c r="L486" s="165"/>
      <c r="M486" s="165"/>
      <c r="N486" s="165"/>
      <c r="O486" s="165"/>
      <c r="P486" s="165"/>
      <c r="Q486" s="165"/>
      <c r="R486" s="165"/>
      <c r="S486" s="165"/>
      <c r="T486" s="165"/>
      <c r="U486" s="165"/>
      <c r="V486" s="165"/>
      <c r="W486" s="165"/>
      <c r="X486" s="165"/>
      <c r="Y486" s="165"/>
      <c r="Z486" s="165"/>
      <c r="AA486" s="165"/>
      <c r="AB486" s="165"/>
      <c r="AC486" s="165"/>
      <c r="AD486" s="165"/>
      <c r="AE486" s="165"/>
      <c r="AF486" s="2"/>
      <c r="AG486" s="165"/>
    </row>
    <row r="487" spans="1:33" s="5" customFormat="1" x14ac:dyDescent="0.25">
      <c r="A487" s="56"/>
      <c r="B487" s="56"/>
      <c r="C487" s="56"/>
      <c r="D487" s="56"/>
      <c r="E487" s="164"/>
      <c r="F487" s="164"/>
      <c r="G487" s="166"/>
      <c r="H487" s="165"/>
      <c r="I487" s="165"/>
      <c r="J487" s="165"/>
      <c r="K487" s="165"/>
      <c r="L487" s="165"/>
      <c r="M487" s="165"/>
      <c r="N487" s="165"/>
      <c r="O487" s="165"/>
      <c r="P487" s="165"/>
      <c r="Q487" s="165"/>
      <c r="R487" s="165"/>
      <c r="S487" s="165"/>
      <c r="T487" s="165"/>
      <c r="U487" s="165"/>
      <c r="V487" s="165"/>
      <c r="W487" s="165"/>
      <c r="X487" s="165"/>
      <c r="Y487" s="165"/>
      <c r="Z487" s="165"/>
      <c r="AA487" s="165"/>
      <c r="AB487" s="165"/>
      <c r="AC487" s="165"/>
      <c r="AD487" s="165"/>
      <c r="AE487" s="165"/>
      <c r="AF487" s="2"/>
      <c r="AG487" s="165"/>
    </row>
    <row r="488" spans="1:33" s="5" customFormat="1" x14ac:dyDescent="0.25">
      <c r="A488" s="56"/>
      <c r="B488" s="56"/>
      <c r="C488" s="56"/>
      <c r="D488" s="56"/>
      <c r="E488" s="164"/>
      <c r="F488" s="164"/>
      <c r="G488" s="166"/>
      <c r="H488" s="165"/>
      <c r="I488" s="165"/>
      <c r="J488" s="165"/>
      <c r="K488" s="165"/>
      <c r="L488" s="165"/>
      <c r="M488" s="165"/>
      <c r="N488" s="165"/>
      <c r="O488" s="165"/>
      <c r="P488" s="165"/>
      <c r="Q488" s="165"/>
      <c r="R488" s="165"/>
      <c r="S488" s="165"/>
      <c r="T488" s="165"/>
      <c r="U488" s="165"/>
      <c r="V488" s="165"/>
      <c r="W488" s="165"/>
      <c r="X488" s="165"/>
      <c r="Y488" s="165"/>
      <c r="Z488" s="165"/>
      <c r="AA488" s="165"/>
      <c r="AB488" s="165"/>
      <c r="AC488" s="165"/>
      <c r="AD488" s="165"/>
      <c r="AE488" s="165"/>
      <c r="AF488" s="2"/>
      <c r="AG488" s="165"/>
    </row>
    <row r="489" spans="1:33" s="5" customFormat="1" x14ac:dyDescent="0.25">
      <c r="A489" s="56"/>
      <c r="B489" s="56"/>
      <c r="C489" s="56"/>
      <c r="D489" s="56"/>
      <c r="E489" s="164"/>
      <c r="F489" s="164"/>
      <c r="G489" s="166"/>
      <c r="H489" s="165"/>
      <c r="I489" s="165"/>
      <c r="J489" s="165"/>
      <c r="K489" s="165"/>
      <c r="L489" s="165"/>
      <c r="M489" s="165"/>
      <c r="N489" s="165"/>
      <c r="O489" s="165"/>
      <c r="P489" s="165"/>
      <c r="Q489" s="165"/>
      <c r="R489" s="165"/>
      <c r="S489" s="165"/>
      <c r="T489" s="165"/>
      <c r="U489" s="165"/>
      <c r="V489" s="165"/>
      <c r="W489" s="165"/>
      <c r="X489" s="165"/>
      <c r="Y489" s="165"/>
      <c r="Z489" s="165"/>
      <c r="AA489" s="165"/>
      <c r="AB489" s="165"/>
      <c r="AC489" s="165"/>
      <c r="AD489" s="165"/>
      <c r="AE489" s="165"/>
      <c r="AF489" s="2"/>
      <c r="AG489" s="165"/>
    </row>
    <row r="490" spans="1:33" s="5" customFormat="1" x14ac:dyDescent="0.25">
      <c r="A490" s="56"/>
      <c r="B490" s="56"/>
      <c r="C490" s="56"/>
      <c r="D490" s="56"/>
      <c r="E490" s="164"/>
      <c r="F490" s="164"/>
      <c r="G490" s="166"/>
      <c r="H490" s="165"/>
      <c r="I490" s="165"/>
      <c r="J490" s="165"/>
      <c r="K490" s="165"/>
      <c r="L490" s="165"/>
      <c r="M490" s="165"/>
      <c r="N490" s="165"/>
      <c r="O490" s="165"/>
      <c r="P490" s="165"/>
      <c r="Q490" s="165"/>
      <c r="R490" s="165"/>
      <c r="S490" s="165"/>
      <c r="T490" s="165"/>
      <c r="U490" s="165"/>
      <c r="V490" s="165"/>
      <c r="W490" s="165"/>
      <c r="X490" s="165"/>
      <c r="Y490" s="165"/>
      <c r="Z490" s="165"/>
      <c r="AA490" s="165"/>
      <c r="AB490" s="165"/>
      <c r="AC490" s="165"/>
      <c r="AD490" s="165"/>
      <c r="AE490" s="165"/>
      <c r="AF490" s="2"/>
      <c r="AG490" s="165"/>
    </row>
    <row r="491" spans="1:33" s="5" customFormat="1" x14ac:dyDescent="0.25">
      <c r="A491" s="56"/>
      <c r="B491" s="56"/>
      <c r="C491" s="56"/>
      <c r="D491" s="56"/>
      <c r="E491" s="164"/>
      <c r="F491" s="164"/>
      <c r="G491" s="166"/>
      <c r="H491" s="165"/>
      <c r="I491" s="165"/>
      <c r="J491" s="165"/>
      <c r="K491" s="165"/>
      <c r="L491" s="165"/>
      <c r="M491" s="165"/>
      <c r="N491" s="165"/>
      <c r="O491" s="165"/>
      <c r="P491" s="165"/>
      <c r="Q491" s="165"/>
      <c r="R491" s="165"/>
      <c r="S491" s="165"/>
      <c r="T491" s="165"/>
      <c r="U491" s="165"/>
      <c r="V491" s="165"/>
      <c r="W491" s="165"/>
      <c r="X491" s="165"/>
      <c r="Y491" s="165"/>
      <c r="Z491" s="165"/>
      <c r="AA491" s="165"/>
      <c r="AB491" s="165"/>
      <c r="AC491" s="165"/>
      <c r="AD491" s="165"/>
      <c r="AE491" s="165"/>
      <c r="AF491" s="2"/>
      <c r="AG491" s="165"/>
    </row>
    <row r="492" spans="1:33" s="5" customFormat="1" x14ac:dyDescent="0.25">
      <c r="A492" s="56"/>
      <c r="B492" s="56"/>
      <c r="C492" s="56"/>
      <c r="D492" s="56"/>
      <c r="E492" s="164"/>
      <c r="F492" s="164"/>
      <c r="G492" s="166"/>
      <c r="H492" s="165"/>
      <c r="I492" s="165"/>
      <c r="J492" s="165"/>
      <c r="K492" s="165"/>
      <c r="L492" s="165"/>
      <c r="M492" s="165"/>
      <c r="N492" s="165"/>
      <c r="O492" s="165"/>
      <c r="P492" s="165"/>
      <c r="Q492" s="165"/>
      <c r="R492" s="165"/>
      <c r="S492" s="165"/>
      <c r="T492" s="165"/>
      <c r="U492" s="165"/>
      <c r="V492" s="165"/>
      <c r="W492" s="165"/>
      <c r="X492" s="165"/>
      <c r="Y492" s="165"/>
      <c r="Z492" s="165"/>
      <c r="AA492" s="165"/>
      <c r="AB492" s="165"/>
      <c r="AC492" s="165"/>
      <c r="AD492" s="165"/>
      <c r="AE492" s="165"/>
      <c r="AF492" s="2"/>
      <c r="AG492" s="165"/>
    </row>
    <row r="493" spans="1:33" s="5" customFormat="1" x14ac:dyDescent="0.25">
      <c r="A493" s="56"/>
      <c r="B493" s="56"/>
      <c r="C493" s="56"/>
      <c r="D493" s="56"/>
      <c r="E493" s="164"/>
      <c r="F493" s="164"/>
      <c r="G493" s="166"/>
      <c r="H493" s="165"/>
      <c r="I493" s="165"/>
      <c r="J493" s="165"/>
      <c r="K493" s="165"/>
      <c r="L493" s="165"/>
      <c r="M493" s="165"/>
      <c r="N493" s="165"/>
      <c r="O493" s="165"/>
      <c r="P493" s="165"/>
      <c r="Q493" s="165"/>
      <c r="R493" s="165"/>
      <c r="S493" s="165"/>
      <c r="T493" s="165"/>
      <c r="U493" s="165"/>
      <c r="V493" s="165"/>
      <c r="W493" s="165"/>
      <c r="X493" s="165"/>
      <c r="Y493" s="165"/>
      <c r="Z493" s="165"/>
      <c r="AA493" s="165"/>
      <c r="AB493" s="165"/>
      <c r="AC493" s="165"/>
      <c r="AD493" s="165"/>
      <c r="AE493" s="165"/>
      <c r="AF493" s="2"/>
      <c r="AG493" s="165"/>
    </row>
    <row r="494" spans="1:33" s="5" customFormat="1" x14ac:dyDescent="0.25">
      <c r="A494" s="56"/>
      <c r="B494" s="56"/>
      <c r="C494" s="56"/>
      <c r="D494" s="56"/>
      <c r="E494" s="164"/>
      <c r="F494" s="164"/>
      <c r="G494" s="166"/>
      <c r="H494" s="165"/>
      <c r="I494" s="165"/>
      <c r="J494" s="165"/>
      <c r="K494" s="165"/>
      <c r="L494" s="165"/>
      <c r="M494" s="165"/>
      <c r="N494" s="165"/>
      <c r="O494" s="165"/>
      <c r="P494" s="165"/>
      <c r="Q494" s="165"/>
      <c r="R494" s="165"/>
      <c r="S494" s="165"/>
      <c r="T494" s="165"/>
      <c r="U494" s="165"/>
      <c r="V494" s="165"/>
      <c r="W494" s="165"/>
      <c r="X494" s="165"/>
      <c r="Y494" s="165"/>
      <c r="Z494" s="165"/>
      <c r="AA494" s="165"/>
      <c r="AB494" s="165"/>
      <c r="AC494" s="165"/>
      <c r="AD494" s="165"/>
      <c r="AE494" s="165"/>
      <c r="AF494" s="2"/>
      <c r="AG494" s="165"/>
    </row>
    <row r="495" spans="1:33" s="5" customFormat="1" x14ac:dyDescent="0.25">
      <c r="A495" s="56"/>
      <c r="B495" s="56"/>
      <c r="C495" s="56"/>
      <c r="D495" s="56"/>
      <c r="E495" s="164"/>
      <c r="F495" s="164"/>
      <c r="G495" s="166"/>
      <c r="H495" s="165"/>
      <c r="I495" s="165"/>
      <c r="J495" s="165"/>
      <c r="K495" s="165"/>
      <c r="L495" s="165"/>
      <c r="M495" s="165"/>
      <c r="N495" s="165"/>
      <c r="O495" s="165"/>
      <c r="P495" s="165"/>
      <c r="Q495" s="165"/>
      <c r="R495" s="165"/>
      <c r="S495" s="165"/>
      <c r="T495" s="165"/>
      <c r="U495" s="165"/>
      <c r="V495" s="165"/>
      <c r="W495" s="165"/>
      <c r="X495" s="165"/>
      <c r="Y495" s="165"/>
      <c r="Z495" s="165"/>
      <c r="AA495" s="165"/>
      <c r="AB495" s="165"/>
      <c r="AC495" s="165"/>
      <c r="AD495" s="165"/>
      <c r="AE495" s="165"/>
      <c r="AF495" s="2"/>
      <c r="AG495" s="165"/>
    </row>
    <row r="496" spans="1:33" s="5" customFormat="1" x14ac:dyDescent="0.25">
      <c r="A496" s="56"/>
      <c r="B496" s="56"/>
      <c r="C496" s="56"/>
      <c r="D496" s="56"/>
      <c r="E496" s="164"/>
      <c r="F496" s="164"/>
      <c r="G496" s="166"/>
      <c r="H496" s="165"/>
      <c r="I496" s="165"/>
      <c r="J496" s="165"/>
      <c r="K496" s="165"/>
      <c r="L496" s="165"/>
      <c r="M496" s="165"/>
      <c r="N496" s="165"/>
      <c r="O496" s="165"/>
      <c r="P496" s="165"/>
      <c r="Q496" s="165"/>
      <c r="R496" s="165"/>
      <c r="S496" s="165"/>
      <c r="T496" s="165"/>
      <c r="U496" s="165"/>
      <c r="V496" s="165"/>
      <c r="W496" s="165"/>
      <c r="X496" s="165"/>
      <c r="Y496" s="165"/>
      <c r="Z496" s="165"/>
      <c r="AA496" s="165"/>
      <c r="AB496" s="165"/>
      <c r="AC496" s="165"/>
      <c r="AD496" s="165"/>
      <c r="AE496" s="165"/>
      <c r="AF496" s="2"/>
      <c r="AG496" s="165"/>
    </row>
    <row r="497" spans="1:33" s="5" customFormat="1" x14ac:dyDescent="0.25">
      <c r="A497" s="56"/>
      <c r="B497" s="56"/>
      <c r="C497" s="56"/>
      <c r="D497" s="56"/>
      <c r="E497" s="164"/>
      <c r="F497" s="164"/>
      <c r="G497" s="166"/>
      <c r="H497" s="165"/>
      <c r="I497" s="165"/>
      <c r="J497" s="165"/>
      <c r="K497" s="165"/>
      <c r="L497" s="165"/>
      <c r="M497" s="165"/>
      <c r="N497" s="165"/>
      <c r="O497" s="165"/>
      <c r="P497" s="165"/>
      <c r="Q497" s="165"/>
      <c r="R497" s="165"/>
      <c r="S497" s="165"/>
      <c r="T497" s="165"/>
      <c r="U497" s="165"/>
      <c r="V497" s="165"/>
      <c r="W497" s="165"/>
      <c r="X497" s="165"/>
      <c r="Y497" s="165"/>
      <c r="Z497" s="165"/>
      <c r="AA497" s="165"/>
      <c r="AB497" s="165"/>
      <c r="AC497" s="165"/>
      <c r="AD497" s="165"/>
      <c r="AE497" s="165"/>
      <c r="AF497" s="2"/>
      <c r="AG497" s="165"/>
    </row>
    <row r="498" spans="1:33" s="5" customFormat="1" x14ac:dyDescent="0.25">
      <c r="A498" s="56"/>
      <c r="B498" s="56"/>
      <c r="C498" s="56"/>
      <c r="D498" s="56"/>
      <c r="E498" s="164"/>
      <c r="F498" s="164"/>
      <c r="G498" s="166"/>
      <c r="H498" s="165"/>
      <c r="I498" s="165"/>
      <c r="J498" s="165"/>
      <c r="K498" s="165"/>
      <c r="L498" s="165"/>
      <c r="M498" s="165"/>
      <c r="N498" s="165"/>
      <c r="O498" s="165"/>
      <c r="P498" s="165"/>
      <c r="Q498" s="165"/>
      <c r="R498" s="165"/>
      <c r="S498" s="165"/>
      <c r="T498" s="165"/>
      <c r="U498" s="165"/>
      <c r="V498" s="165"/>
      <c r="W498" s="165"/>
      <c r="X498" s="165"/>
      <c r="Y498" s="165"/>
      <c r="Z498" s="165"/>
      <c r="AA498" s="165"/>
      <c r="AB498" s="165"/>
      <c r="AC498" s="165"/>
      <c r="AD498" s="165"/>
      <c r="AE498" s="165"/>
      <c r="AF498" s="2"/>
      <c r="AG498" s="165"/>
    </row>
    <row r="499" spans="1:33" s="5" customFormat="1" x14ac:dyDescent="0.25">
      <c r="A499" s="56"/>
      <c r="B499" s="56"/>
      <c r="C499" s="56"/>
      <c r="D499" s="56"/>
      <c r="E499" s="164"/>
      <c r="F499" s="164"/>
      <c r="G499" s="166"/>
      <c r="H499" s="165"/>
      <c r="I499" s="165"/>
      <c r="J499" s="165"/>
      <c r="K499" s="165"/>
      <c r="L499" s="165"/>
      <c r="M499" s="165"/>
      <c r="N499" s="165"/>
      <c r="O499" s="165"/>
      <c r="P499" s="165"/>
      <c r="Q499" s="165"/>
      <c r="R499" s="165"/>
      <c r="S499" s="165"/>
      <c r="T499" s="165"/>
      <c r="U499" s="165"/>
      <c r="V499" s="165"/>
      <c r="W499" s="165"/>
      <c r="X499" s="165"/>
      <c r="Y499" s="165"/>
      <c r="Z499" s="165"/>
      <c r="AA499" s="165"/>
      <c r="AB499" s="165"/>
      <c r="AC499" s="165"/>
      <c r="AD499" s="165"/>
      <c r="AE499" s="165"/>
      <c r="AF499" s="2"/>
      <c r="AG499" s="165"/>
    </row>
    <row r="500" spans="1:33" s="5" customFormat="1" x14ac:dyDescent="0.25">
      <c r="A500" s="56"/>
      <c r="B500" s="56"/>
      <c r="C500" s="56"/>
      <c r="D500" s="56"/>
      <c r="E500" s="164"/>
      <c r="F500" s="164"/>
      <c r="G500" s="166"/>
      <c r="H500" s="165"/>
      <c r="I500" s="165"/>
      <c r="J500" s="165"/>
      <c r="K500" s="165"/>
      <c r="L500" s="165"/>
      <c r="M500" s="165"/>
      <c r="N500" s="165"/>
      <c r="O500" s="165"/>
      <c r="P500" s="165"/>
      <c r="Q500" s="165"/>
      <c r="R500" s="165"/>
      <c r="S500" s="165"/>
      <c r="T500" s="165"/>
      <c r="U500" s="165"/>
      <c r="V500" s="165"/>
      <c r="W500" s="165"/>
      <c r="X500" s="165"/>
      <c r="Y500" s="165"/>
      <c r="Z500" s="165"/>
      <c r="AA500" s="165"/>
      <c r="AB500" s="165"/>
      <c r="AC500" s="165"/>
      <c r="AD500" s="165"/>
      <c r="AE500" s="165"/>
      <c r="AF500" s="2"/>
      <c r="AG500" s="165"/>
    </row>
    <row r="501" spans="1:33" s="5" customFormat="1" x14ac:dyDescent="0.25">
      <c r="A501" s="56"/>
      <c r="B501" s="56"/>
      <c r="C501" s="56"/>
      <c r="D501" s="56"/>
      <c r="E501" s="164"/>
      <c r="F501" s="164"/>
      <c r="G501" s="166"/>
      <c r="H501" s="165"/>
      <c r="I501" s="165"/>
      <c r="J501" s="165"/>
      <c r="K501" s="165"/>
      <c r="L501" s="165"/>
      <c r="M501" s="165"/>
      <c r="N501" s="165"/>
      <c r="O501" s="165"/>
      <c r="P501" s="165"/>
      <c r="Q501" s="165"/>
      <c r="R501" s="165"/>
      <c r="S501" s="165"/>
      <c r="T501" s="165"/>
      <c r="U501" s="165"/>
      <c r="V501" s="165"/>
      <c r="W501" s="165"/>
      <c r="X501" s="165"/>
      <c r="Y501" s="165"/>
      <c r="Z501" s="165"/>
      <c r="AA501" s="165"/>
      <c r="AB501" s="165"/>
      <c r="AC501" s="165"/>
      <c r="AD501" s="165"/>
      <c r="AE501" s="165"/>
      <c r="AF501" s="2"/>
      <c r="AG501" s="165"/>
    </row>
    <row r="502" spans="1:33" s="5" customFormat="1" x14ac:dyDescent="0.25">
      <c r="A502" s="56"/>
      <c r="B502" s="56"/>
      <c r="C502" s="56"/>
      <c r="D502" s="56"/>
      <c r="E502" s="164"/>
      <c r="F502" s="164"/>
      <c r="G502" s="166"/>
      <c r="H502" s="165"/>
      <c r="I502" s="165"/>
      <c r="J502" s="165"/>
      <c r="K502" s="165"/>
      <c r="L502" s="165"/>
      <c r="M502" s="165"/>
      <c r="N502" s="165"/>
      <c r="O502" s="165"/>
      <c r="P502" s="165"/>
      <c r="Q502" s="165"/>
      <c r="R502" s="165"/>
      <c r="S502" s="165"/>
      <c r="T502" s="165"/>
      <c r="U502" s="165"/>
      <c r="V502" s="165"/>
      <c r="W502" s="165"/>
      <c r="X502" s="165"/>
      <c r="Y502" s="165"/>
      <c r="Z502" s="165"/>
      <c r="AA502" s="165"/>
      <c r="AB502" s="165"/>
      <c r="AC502" s="165"/>
      <c r="AD502" s="165"/>
      <c r="AE502" s="165"/>
      <c r="AF502" s="2"/>
      <c r="AG502" s="165"/>
    </row>
    <row r="503" spans="1:33" s="5" customFormat="1" x14ac:dyDescent="0.25">
      <c r="A503" s="56"/>
      <c r="B503" s="56"/>
      <c r="C503" s="56"/>
      <c r="D503" s="56"/>
      <c r="E503" s="164"/>
      <c r="F503" s="164"/>
      <c r="G503" s="166"/>
      <c r="H503" s="165"/>
      <c r="I503" s="165"/>
      <c r="J503" s="165"/>
      <c r="K503" s="165"/>
      <c r="L503" s="165"/>
      <c r="M503" s="165"/>
      <c r="N503" s="165"/>
      <c r="O503" s="165"/>
      <c r="P503" s="165"/>
      <c r="Q503" s="165"/>
      <c r="R503" s="165"/>
      <c r="S503" s="165"/>
      <c r="T503" s="165"/>
      <c r="U503" s="165"/>
      <c r="V503" s="165"/>
      <c r="W503" s="165"/>
      <c r="X503" s="165"/>
      <c r="Y503" s="165"/>
      <c r="Z503" s="165"/>
      <c r="AA503" s="165"/>
      <c r="AB503" s="165"/>
      <c r="AC503" s="165"/>
      <c r="AD503" s="165"/>
      <c r="AE503" s="165"/>
      <c r="AF503" s="2"/>
      <c r="AG503" s="165"/>
    </row>
    <row r="504" spans="1:33" s="5" customFormat="1" x14ac:dyDescent="0.25">
      <c r="A504" s="56"/>
      <c r="B504" s="56"/>
      <c r="C504" s="56"/>
      <c r="D504" s="56"/>
      <c r="E504" s="164"/>
      <c r="F504" s="164"/>
      <c r="G504" s="166"/>
      <c r="H504" s="165"/>
      <c r="I504" s="165"/>
      <c r="J504" s="165"/>
      <c r="K504" s="165"/>
      <c r="L504" s="165"/>
      <c r="M504" s="165"/>
      <c r="N504" s="165"/>
      <c r="O504" s="165"/>
      <c r="P504" s="165"/>
      <c r="Q504" s="165"/>
      <c r="R504" s="165"/>
      <c r="S504" s="165"/>
      <c r="T504" s="165"/>
      <c r="U504" s="165"/>
      <c r="V504" s="165"/>
      <c r="W504" s="165"/>
      <c r="X504" s="165"/>
      <c r="Y504" s="165"/>
      <c r="Z504" s="165"/>
      <c r="AA504" s="165"/>
      <c r="AB504" s="165"/>
      <c r="AC504" s="165"/>
      <c r="AD504" s="165"/>
      <c r="AE504" s="165"/>
      <c r="AF504" s="2"/>
      <c r="AG504" s="165"/>
    </row>
    <row r="505" spans="1:33" s="5" customFormat="1" x14ac:dyDescent="0.25">
      <c r="A505" s="56"/>
      <c r="B505" s="56"/>
      <c r="C505" s="56"/>
      <c r="D505" s="56"/>
      <c r="E505" s="164"/>
      <c r="F505" s="164"/>
      <c r="G505" s="166"/>
      <c r="H505" s="165"/>
      <c r="I505" s="165"/>
      <c r="J505" s="165"/>
      <c r="K505" s="165"/>
      <c r="L505" s="165"/>
      <c r="M505" s="165"/>
      <c r="N505" s="165"/>
      <c r="O505" s="165"/>
      <c r="P505" s="165"/>
      <c r="Q505" s="165"/>
      <c r="R505" s="165"/>
      <c r="S505" s="165"/>
      <c r="T505" s="165"/>
      <c r="U505" s="165"/>
      <c r="V505" s="165"/>
      <c r="W505" s="165"/>
      <c r="X505" s="165"/>
      <c r="Y505" s="165"/>
      <c r="Z505" s="165"/>
      <c r="AA505" s="165"/>
      <c r="AB505" s="165"/>
      <c r="AC505" s="165"/>
      <c r="AD505" s="165"/>
      <c r="AE505" s="165"/>
      <c r="AF505" s="2"/>
      <c r="AG505" s="165"/>
    </row>
    <row r="506" spans="1:33" s="5" customFormat="1" x14ac:dyDescent="0.25">
      <c r="A506" s="56"/>
      <c r="B506" s="56"/>
      <c r="C506" s="56"/>
      <c r="D506" s="56"/>
      <c r="E506" s="164"/>
      <c r="F506" s="164"/>
      <c r="G506" s="166"/>
      <c r="H506" s="165"/>
      <c r="I506" s="165"/>
      <c r="J506" s="165"/>
      <c r="K506" s="165"/>
      <c r="L506" s="165"/>
      <c r="M506" s="165"/>
      <c r="N506" s="165"/>
      <c r="O506" s="165"/>
      <c r="P506" s="165"/>
      <c r="Q506" s="165"/>
      <c r="R506" s="165"/>
      <c r="S506" s="165"/>
      <c r="T506" s="165"/>
      <c r="U506" s="165"/>
      <c r="V506" s="165"/>
      <c r="W506" s="165"/>
      <c r="X506" s="165"/>
      <c r="Y506" s="165"/>
      <c r="Z506" s="165"/>
      <c r="AA506" s="165"/>
      <c r="AB506" s="165"/>
      <c r="AC506" s="165"/>
      <c r="AD506" s="165"/>
      <c r="AE506" s="165"/>
      <c r="AF506" s="2"/>
      <c r="AG506" s="165"/>
    </row>
    <row r="507" spans="1:33" s="5" customFormat="1" x14ac:dyDescent="0.25">
      <c r="A507" s="56"/>
      <c r="B507" s="56"/>
      <c r="C507" s="56"/>
      <c r="D507" s="56"/>
      <c r="E507" s="164"/>
      <c r="F507" s="164"/>
      <c r="G507" s="166"/>
      <c r="H507" s="165"/>
      <c r="I507" s="165"/>
      <c r="J507" s="165"/>
      <c r="K507" s="165"/>
      <c r="L507" s="165"/>
      <c r="M507" s="165"/>
      <c r="N507" s="165"/>
      <c r="O507" s="165"/>
      <c r="P507" s="165"/>
      <c r="Q507" s="165"/>
      <c r="R507" s="165"/>
      <c r="S507" s="165"/>
      <c r="T507" s="165"/>
      <c r="U507" s="165"/>
      <c r="V507" s="165"/>
      <c r="W507" s="165"/>
      <c r="X507" s="165"/>
      <c r="Y507" s="165"/>
      <c r="Z507" s="165"/>
      <c r="AA507" s="165"/>
      <c r="AB507" s="165"/>
      <c r="AC507" s="165"/>
      <c r="AD507" s="165"/>
      <c r="AE507" s="165"/>
      <c r="AF507" s="2"/>
      <c r="AG507" s="165"/>
    </row>
    <row r="508" spans="1:33" s="5" customFormat="1" x14ac:dyDescent="0.25">
      <c r="A508" s="56"/>
      <c r="B508" s="56"/>
      <c r="C508" s="56"/>
      <c r="D508" s="56"/>
      <c r="E508" s="164"/>
      <c r="F508" s="164"/>
      <c r="G508" s="166"/>
      <c r="H508" s="165"/>
      <c r="I508" s="165"/>
      <c r="J508" s="165"/>
      <c r="K508" s="165"/>
      <c r="L508" s="165"/>
      <c r="M508" s="165"/>
      <c r="N508" s="165"/>
      <c r="O508" s="165"/>
      <c r="P508" s="165"/>
      <c r="Q508" s="165"/>
      <c r="R508" s="165"/>
      <c r="S508" s="165"/>
      <c r="T508" s="165"/>
      <c r="U508" s="165"/>
      <c r="V508" s="165"/>
      <c r="W508" s="165"/>
      <c r="X508" s="165"/>
      <c r="Y508" s="165"/>
      <c r="Z508" s="165"/>
      <c r="AA508" s="165"/>
      <c r="AB508" s="165"/>
      <c r="AC508" s="165"/>
      <c r="AD508" s="165"/>
      <c r="AE508" s="165"/>
      <c r="AF508" s="2"/>
      <c r="AG508" s="165"/>
    </row>
    <row r="509" spans="1:33" s="5" customFormat="1" x14ac:dyDescent="0.25">
      <c r="A509" s="56"/>
      <c r="B509" s="56"/>
      <c r="C509" s="56"/>
      <c r="D509" s="56"/>
      <c r="E509" s="164"/>
      <c r="F509" s="164"/>
      <c r="G509" s="166"/>
      <c r="H509" s="165"/>
      <c r="I509" s="165"/>
      <c r="J509" s="165"/>
      <c r="K509" s="165"/>
      <c r="L509" s="165"/>
      <c r="M509" s="165"/>
      <c r="N509" s="165"/>
      <c r="O509" s="165"/>
      <c r="P509" s="165"/>
      <c r="Q509" s="165"/>
      <c r="R509" s="165"/>
      <c r="S509" s="165"/>
      <c r="T509" s="165"/>
      <c r="U509" s="165"/>
      <c r="V509" s="165"/>
      <c r="W509" s="165"/>
      <c r="X509" s="165"/>
      <c r="Y509" s="165"/>
      <c r="Z509" s="165"/>
      <c r="AA509" s="165"/>
      <c r="AB509" s="165"/>
      <c r="AC509" s="165"/>
      <c r="AD509" s="165"/>
      <c r="AE509" s="165"/>
      <c r="AF509" s="2"/>
      <c r="AG509" s="165"/>
    </row>
    <row r="510" spans="1:33" s="5" customFormat="1" x14ac:dyDescent="0.25">
      <c r="A510" s="56"/>
      <c r="B510" s="56"/>
      <c r="C510" s="56"/>
      <c r="D510" s="56"/>
      <c r="E510" s="164"/>
      <c r="F510" s="164"/>
      <c r="G510" s="166"/>
      <c r="H510" s="165"/>
      <c r="I510" s="165"/>
      <c r="J510" s="165"/>
      <c r="K510" s="165"/>
      <c r="L510" s="165"/>
      <c r="M510" s="165"/>
      <c r="N510" s="165"/>
      <c r="O510" s="165"/>
      <c r="P510" s="165"/>
      <c r="Q510" s="165"/>
      <c r="R510" s="165"/>
      <c r="S510" s="165"/>
      <c r="T510" s="165"/>
      <c r="U510" s="165"/>
      <c r="V510" s="165"/>
      <c r="W510" s="165"/>
      <c r="X510" s="165"/>
      <c r="Y510" s="165"/>
      <c r="Z510" s="165"/>
      <c r="AA510" s="165"/>
      <c r="AB510" s="165"/>
      <c r="AC510" s="165"/>
      <c r="AD510" s="165"/>
      <c r="AE510" s="165"/>
      <c r="AF510" s="2"/>
      <c r="AG510" s="165"/>
    </row>
    <row r="511" spans="1:33" s="5" customFormat="1" x14ac:dyDescent="0.25">
      <c r="A511" s="56"/>
      <c r="B511" s="56"/>
      <c r="C511" s="56"/>
      <c r="D511" s="56"/>
      <c r="E511" s="164"/>
      <c r="F511" s="164"/>
      <c r="G511" s="166"/>
      <c r="H511" s="165"/>
      <c r="I511" s="165"/>
      <c r="J511" s="165"/>
      <c r="K511" s="165"/>
      <c r="L511" s="165"/>
      <c r="M511" s="165"/>
      <c r="N511" s="165"/>
      <c r="O511" s="165"/>
      <c r="P511" s="165"/>
      <c r="Q511" s="165"/>
      <c r="R511" s="165"/>
      <c r="S511" s="165"/>
      <c r="T511" s="165"/>
      <c r="U511" s="165"/>
      <c r="V511" s="165"/>
      <c r="W511" s="165"/>
      <c r="X511" s="165"/>
      <c r="Y511" s="165"/>
      <c r="Z511" s="165"/>
      <c r="AA511" s="165"/>
      <c r="AB511" s="165"/>
      <c r="AC511" s="165"/>
      <c r="AD511" s="165"/>
      <c r="AE511" s="165"/>
      <c r="AF511" s="2"/>
      <c r="AG511" s="165"/>
    </row>
    <row r="512" spans="1:33" s="5" customFormat="1" x14ac:dyDescent="0.25">
      <c r="A512" s="56"/>
      <c r="B512" s="56"/>
      <c r="C512" s="56"/>
      <c r="D512" s="56"/>
      <c r="E512" s="164"/>
      <c r="F512" s="164"/>
      <c r="G512" s="166"/>
      <c r="H512" s="165"/>
      <c r="I512" s="165"/>
      <c r="J512" s="165"/>
      <c r="K512" s="165"/>
      <c r="L512" s="165"/>
      <c r="M512" s="165"/>
      <c r="N512" s="165"/>
      <c r="O512" s="165"/>
      <c r="P512" s="165"/>
      <c r="Q512" s="165"/>
      <c r="R512" s="165"/>
      <c r="S512" s="165"/>
      <c r="T512" s="165"/>
      <c r="U512" s="165"/>
      <c r="V512" s="165"/>
      <c r="W512" s="165"/>
      <c r="X512" s="165"/>
      <c r="Y512" s="165"/>
      <c r="Z512" s="165"/>
      <c r="AA512" s="165"/>
      <c r="AB512" s="165"/>
      <c r="AC512" s="165"/>
      <c r="AD512" s="165"/>
      <c r="AE512" s="165"/>
      <c r="AF512" s="2"/>
      <c r="AG512" s="165"/>
    </row>
    <row r="513" spans="1:33" s="5" customFormat="1" x14ac:dyDescent="0.25">
      <c r="A513" s="56"/>
      <c r="B513" s="56"/>
      <c r="C513" s="56"/>
      <c r="D513" s="56"/>
      <c r="E513" s="164"/>
      <c r="F513" s="164"/>
      <c r="G513" s="166"/>
      <c r="H513" s="165"/>
      <c r="I513" s="165"/>
      <c r="J513" s="165"/>
      <c r="K513" s="165"/>
      <c r="L513" s="165"/>
      <c r="M513" s="165"/>
      <c r="N513" s="165"/>
      <c r="O513" s="165"/>
      <c r="P513" s="165"/>
      <c r="Q513" s="165"/>
      <c r="R513" s="165"/>
      <c r="S513" s="165"/>
      <c r="T513" s="165"/>
      <c r="U513" s="165"/>
      <c r="V513" s="165"/>
      <c r="W513" s="165"/>
      <c r="X513" s="165"/>
      <c r="Y513" s="165"/>
      <c r="Z513" s="165"/>
      <c r="AA513" s="165"/>
      <c r="AB513" s="165"/>
      <c r="AC513" s="165"/>
      <c r="AD513" s="165"/>
      <c r="AE513" s="165"/>
      <c r="AF513" s="2"/>
      <c r="AG513" s="165"/>
    </row>
    <row r="514" spans="1:33" s="5" customFormat="1" x14ac:dyDescent="0.25">
      <c r="A514" s="56"/>
      <c r="B514" s="56"/>
      <c r="C514" s="56"/>
      <c r="D514" s="56"/>
      <c r="E514" s="164"/>
      <c r="F514" s="164"/>
      <c r="G514" s="166"/>
      <c r="H514" s="165"/>
      <c r="I514" s="165"/>
      <c r="J514" s="165"/>
      <c r="K514" s="165"/>
      <c r="L514" s="165"/>
      <c r="M514" s="165"/>
      <c r="N514" s="165"/>
      <c r="O514" s="165"/>
      <c r="P514" s="165"/>
      <c r="Q514" s="165"/>
      <c r="R514" s="165"/>
      <c r="S514" s="165"/>
      <c r="T514" s="165"/>
      <c r="U514" s="165"/>
      <c r="V514" s="165"/>
      <c r="W514" s="165"/>
      <c r="X514" s="165"/>
      <c r="Y514" s="165"/>
      <c r="Z514" s="165"/>
      <c r="AA514" s="165"/>
      <c r="AB514" s="165"/>
      <c r="AC514" s="165"/>
      <c r="AD514" s="165"/>
      <c r="AE514" s="165"/>
      <c r="AF514" s="2"/>
      <c r="AG514" s="165"/>
    </row>
    <row r="515" spans="1:33" s="5" customFormat="1" x14ac:dyDescent="0.25">
      <c r="A515" s="56"/>
      <c r="B515" s="56"/>
      <c r="C515" s="56"/>
      <c r="D515" s="56"/>
      <c r="E515" s="164"/>
      <c r="F515" s="164"/>
      <c r="G515" s="166"/>
      <c r="H515" s="165"/>
      <c r="I515" s="165"/>
      <c r="J515" s="165"/>
      <c r="K515" s="165"/>
      <c r="L515" s="165"/>
      <c r="M515" s="165"/>
      <c r="N515" s="165"/>
      <c r="O515" s="165"/>
      <c r="P515" s="165"/>
      <c r="Q515" s="165"/>
      <c r="R515" s="165"/>
      <c r="S515" s="165"/>
      <c r="T515" s="165"/>
      <c r="U515" s="165"/>
      <c r="V515" s="165"/>
      <c r="W515" s="165"/>
      <c r="X515" s="165"/>
      <c r="Y515" s="165"/>
      <c r="Z515" s="165"/>
      <c r="AA515" s="165"/>
      <c r="AB515" s="165"/>
      <c r="AC515" s="165"/>
      <c r="AD515" s="165"/>
      <c r="AE515" s="165"/>
      <c r="AF515" s="2"/>
      <c r="AG515" s="165"/>
    </row>
    <row r="516" spans="1:33" s="5" customFormat="1" x14ac:dyDescent="0.25">
      <c r="A516" s="56"/>
      <c r="B516" s="56"/>
      <c r="C516" s="56"/>
      <c r="D516" s="56"/>
      <c r="E516" s="2"/>
      <c r="F516" s="2"/>
      <c r="G516" s="4"/>
      <c r="H516" s="165"/>
      <c r="I516" s="165"/>
      <c r="J516" s="165"/>
      <c r="K516" s="165"/>
      <c r="L516" s="165"/>
      <c r="M516" s="165"/>
      <c r="N516" s="165"/>
      <c r="O516" s="165"/>
      <c r="P516" s="165"/>
      <c r="Q516" s="165"/>
      <c r="R516" s="165"/>
      <c r="S516" s="165"/>
      <c r="T516" s="165"/>
      <c r="U516" s="165"/>
      <c r="V516" s="165"/>
      <c r="W516" s="165"/>
      <c r="X516" s="165"/>
      <c r="Y516" s="165"/>
      <c r="Z516" s="165"/>
      <c r="AA516" s="165"/>
      <c r="AB516" s="165"/>
      <c r="AC516" s="165"/>
      <c r="AD516" s="165"/>
      <c r="AE516" s="165"/>
      <c r="AF516" s="2"/>
      <c r="AG516" s="165"/>
    </row>
    <row r="517" spans="1:33" s="5" customFormat="1" x14ac:dyDescent="0.25">
      <c r="A517" s="56"/>
      <c r="B517" s="56"/>
      <c r="C517" s="56"/>
      <c r="D517" s="56"/>
      <c r="E517" s="2"/>
      <c r="F517" s="2"/>
      <c r="G517" s="4"/>
      <c r="H517" s="165"/>
      <c r="I517" s="165"/>
      <c r="J517" s="165"/>
      <c r="K517" s="165"/>
      <c r="L517" s="165"/>
      <c r="M517" s="165"/>
      <c r="N517" s="165"/>
      <c r="O517" s="165"/>
      <c r="P517" s="165"/>
      <c r="Q517" s="165"/>
      <c r="R517" s="165"/>
      <c r="S517" s="165"/>
      <c r="T517" s="165"/>
      <c r="U517" s="165"/>
      <c r="V517" s="165"/>
      <c r="W517" s="165"/>
      <c r="X517" s="165"/>
      <c r="Y517" s="165"/>
      <c r="Z517" s="165"/>
      <c r="AA517" s="165"/>
      <c r="AB517" s="165"/>
      <c r="AC517" s="165"/>
      <c r="AD517" s="165"/>
      <c r="AE517" s="165"/>
      <c r="AF517" s="2"/>
      <c r="AG517" s="165"/>
    </row>
    <row r="518" spans="1:33" s="5" customFormat="1" x14ac:dyDescent="0.25">
      <c r="A518" s="56"/>
      <c r="B518" s="56"/>
      <c r="C518" s="56"/>
      <c r="D518" s="56"/>
      <c r="E518" s="2"/>
      <c r="F518" s="2"/>
      <c r="G518" s="4"/>
      <c r="H518" s="165"/>
      <c r="I518" s="165"/>
      <c r="J518" s="165"/>
      <c r="K518" s="165"/>
      <c r="L518" s="165"/>
      <c r="M518" s="165"/>
      <c r="N518" s="165"/>
      <c r="O518" s="165"/>
      <c r="P518" s="165"/>
      <c r="Q518" s="165"/>
      <c r="R518" s="165"/>
      <c r="S518" s="165"/>
      <c r="T518" s="165"/>
      <c r="U518" s="165"/>
      <c r="V518" s="165"/>
      <c r="W518" s="165"/>
      <c r="X518" s="165"/>
      <c r="Y518" s="165"/>
      <c r="Z518" s="165"/>
      <c r="AA518" s="165"/>
      <c r="AB518" s="165"/>
      <c r="AC518" s="165"/>
      <c r="AD518" s="165"/>
      <c r="AE518" s="165"/>
      <c r="AF518" s="2"/>
      <c r="AG518" s="165"/>
    </row>
    <row r="519" spans="1:33" s="5" customFormat="1" x14ac:dyDescent="0.25">
      <c r="A519" s="56"/>
      <c r="B519" s="56"/>
      <c r="C519" s="56"/>
      <c r="D519" s="56"/>
      <c r="E519" s="2"/>
      <c r="F519" s="2"/>
      <c r="G519" s="4"/>
      <c r="H519" s="165"/>
      <c r="I519" s="165"/>
      <c r="J519" s="165"/>
      <c r="K519" s="165"/>
      <c r="L519" s="165"/>
      <c r="M519" s="165"/>
      <c r="N519" s="165"/>
      <c r="O519" s="165"/>
      <c r="P519" s="165"/>
      <c r="Q519" s="165"/>
      <c r="R519" s="165"/>
      <c r="S519" s="165"/>
      <c r="T519" s="165"/>
      <c r="U519" s="165"/>
      <c r="V519" s="165"/>
      <c r="W519" s="165"/>
      <c r="X519" s="165"/>
      <c r="Y519" s="165"/>
      <c r="Z519" s="165"/>
      <c r="AA519" s="165"/>
      <c r="AB519" s="165"/>
      <c r="AC519" s="165"/>
      <c r="AD519" s="165"/>
      <c r="AE519" s="165"/>
      <c r="AF519" s="2"/>
      <c r="AG519" s="165"/>
    </row>
    <row r="520" spans="1:33" s="5" customFormat="1" x14ac:dyDescent="0.25">
      <c r="A520" s="1"/>
      <c r="B520" s="1"/>
      <c r="C520" s="1"/>
      <c r="D520" s="1"/>
      <c r="E520" s="2"/>
      <c r="F520" s="2"/>
      <c r="G520" s="75"/>
      <c r="H520" s="165"/>
      <c r="I520" s="165"/>
      <c r="J520" s="165"/>
      <c r="K520" s="165"/>
      <c r="L520" s="165"/>
      <c r="M520" s="165"/>
      <c r="N520" s="165"/>
      <c r="O520" s="165"/>
      <c r="P520" s="165"/>
      <c r="Q520" s="165"/>
      <c r="R520" s="165"/>
      <c r="S520" s="165"/>
      <c r="T520" s="165"/>
      <c r="U520" s="165"/>
      <c r="V520" s="165"/>
      <c r="W520" s="165"/>
      <c r="X520" s="165"/>
      <c r="Y520" s="165"/>
      <c r="Z520" s="165"/>
      <c r="AA520" s="165"/>
      <c r="AB520" s="165"/>
      <c r="AC520" s="165"/>
      <c r="AD520" s="165"/>
      <c r="AE520" s="165"/>
      <c r="AF520" s="2"/>
      <c r="AG520" s="165"/>
    </row>
    <row r="521" spans="1:33" s="5" customFormat="1" x14ac:dyDescent="0.25">
      <c r="A521" s="1"/>
      <c r="B521" s="1"/>
      <c r="C521" s="1"/>
      <c r="D521" s="1"/>
      <c r="E521" s="2"/>
      <c r="F521" s="2"/>
      <c r="G521" s="75"/>
      <c r="H521" s="89"/>
      <c r="I521" s="89"/>
      <c r="J521" s="89"/>
      <c r="K521" s="89"/>
      <c r="L521" s="89"/>
      <c r="M521" s="89"/>
      <c r="N521" s="89"/>
      <c r="O521" s="89"/>
      <c r="P521" s="89"/>
      <c r="Q521" s="89"/>
      <c r="R521" s="89"/>
      <c r="S521" s="89"/>
      <c r="T521" s="89"/>
      <c r="U521" s="89"/>
      <c r="V521" s="89"/>
      <c r="W521" s="89"/>
      <c r="X521" s="89"/>
      <c r="Y521" s="89"/>
      <c r="Z521" s="89"/>
      <c r="AA521" s="89"/>
      <c r="AB521" s="89"/>
      <c r="AC521" s="89"/>
      <c r="AD521" s="89"/>
      <c r="AE521" s="89"/>
      <c r="AF521" s="2"/>
      <c r="AG521" s="89"/>
    </row>
    <row r="522" spans="1:33" s="5" customFormat="1" x14ac:dyDescent="0.25">
      <c r="A522" s="1"/>
      <c r="B522" s="1"/>
      <c r="C522" s="1"/>
      <c r="D522" s="1"/>
      <c r="E522" s="2"/>
      <c r="F522" s="2"/>
      <c r="G522" s="75"/>
      <c r="H522" s="89"/>
      <c r="I522" s="89"/>
      <c r="J522" s="89"/>
      <c r="K522" s="89"/>
      <c r="L522" s="89"/>
      <c r="M522" s="89"/>
      <c r="N522" s="89"/>
      <c r="O522" s="89"/>
      <c r="P522" s="89"/>
      <c r="Q522" s="89"/>
      <c r="R522" s="89"/>
      <c r="S522" s="89"/>
      <c r="T522" s="89"/>
      <c r="U522" s="89"/>
      <c r="V522" s="89"/>
      <c r="W522" s="89"/>
      <c r="X522" s="89"/>
      <c r="Y522" s="89"/>
      <c r="Z522" s="89"/>
      <c r="AA522" s="89"/>
      <c r="AB522" s="89"/>
      <c r="AC522" s="89"/>
      <c r="AD522" s="89"/>
      <c r="AE522" s="89"/>
      <c r="AF522" s="2"/>
      <c r="AG522" s="89"/>
    </row>
    <row r="523" spans="1:33" s="5" customFormat="1" x14ac:dyDescent="0.25">
      <c r="A523" s="1"/>
      <c r="B523" s="1"/>
      <c r="C523" s="1"/>
      <c r="D523" s="1"/>
      <c r="E523" s="2"/>
      <c r="F523" s="2"/>
      <c r="G523" s="75"/>
      <c r="H523" s="89"/>
      <c r="I523" s="89"/>
      <c r="J523" s="89"/>
      <c r="K523" s="89"/>
      <c r="L523" s="89"/>
      <c r="M523" s="89"/>
      <c r="N523" s="89"/>
      <c r="O523" s="89"/>
      <c r="P523" s="89"/>
      <c r="Q523" s="89"/>
      <c r="R523" s="89"/>
      <c r="S523" s="89"/>
      <c r="T523" s="89"/>
      <c r="U523" s="89"/>
      <c r="V523" s="89"/>
      <c r="W523" s="89"/>
      <c r="X523" s="89"/>
      <c r="Y523" s="89"/>
      <c r="Z523" s="89"/>
      <c r="AA523" s="89"/>
      <c r="AB523" s="89"/>
      <c r="AC523" s="89"/>
      <c r="AD523" s="89"/>
      <c r="AE523" s="89"/>
      <c r="AF523" s="2"/>
      <c r="AG523" s="89"/>
    </row>
    <row r="524" spans="1:33" s="5" customFormat="1" x14ac:dyDescent="0.25">
      <c r="A524" s="1"/>
      <c r="B524" s="1"/>
      <c r="C524" s="1"/>
      <c r="D524" s="1"/>
      <c r="E524" s="2"/>
      <c r="F524" s="2"/>
      <c r="G524" s="75"/>
      <c r="H524" s="89"/>
      <c r="I524" s="89"/>
      <c r="J524" s="89"/>
      <c r="K524" s="89"/>
      <c r="L524" s="89"/>
      <c r="M524" s="89"/>
      <c r="N524" s="89"/>
      <c r="O524" s="89"/>
      <c r="P524" s="89"/>
      <c r="Q524" s="89"/>
      <c r="R524" s="89"/>
      <c r="S524" s="89"/>
      <c r="T524" s="89"/>
      <c r="U524" s="89"/>
      <c r="V524" s="89"/>
      <c r="W524" s="89"/>
      <c r="X524" s="89"/>
      <c r="Y524" s="89"/>
      <c r="Z524" s="89"/>
      <c r="AA524" s="89"/>
      <c r="AB524" s="89"/>
      <c r="AC524" s="89"/>
      <c r="AD524" s="89"/>
      <c r="AE524" s="89"/>
      <c r="AF524" s="2"/>
      <c r="AG524" s="89"/>
    </row>
  </sheetData>
  <sheetProtection selectLockedCells="1" selectUnlockedCells="1"/>
  <autoFilter ref="A4:AI464"/>
  <mergeCells count="16">
    <mergeCell ref="E2:G2"/>
    <mergeCell ref="K464:L464"/>
    <mergeCell ref="H464:I464"/>
    <mergeCell ref="Q464:R464"/>
    <mergeCell ref="T464:U464"/>
    <mergeCell ref="N464:O464"/>
    <mergeCell ref="Z3:AB3"/>
    <mergeCell ref="AC3:AE3"/>
    <mergeCell ref="E3:E4"/>
    <mergeCell ref="W3:Y3"/>
    <mergeCell ref="T3:V3"/>
    <mergeCell ref="N3:P3"/>
    <mergeCell ref="H3:J3"/>
    <mergeCell ref="G3:G4"/>
    <mergeCell ref="K3:M3"/>
    <mergeCell ref="Q3:S3"/>
  </mergeCells>
  <conditionalFormatting sqref="AG5:AG462">
    <cfRule type="colorScale" priority="16">
      <colorScale>
        <cfvo type="min"/>
        <cfvo type="percentile" val="50"/>
        <cfvo type="max"/>
        <color rgb="FF63BE7B"/>
        <color rgb="FFFFEB84"/>
        <color rgb="FFF8696B"/>
      </colorScale>
    </cfRule>
    <cfRule type="colorScale" priority="19">
      <colorScale>
        <cfvo type="min"/>
        <cfvo type="max"/>
        <color rgb="FF63BE7B"/>
        <color rgb="FFFCFCFF"/>
      </colorScale>
    </cfRule>
  </conditionalFormatting>
  <conditionalFormatting sqref="AG463">
    <cfRule type="colorScale" priority="2">
      <colorScale>
        <cfvo type="min"/>
        <cfvo type="percentile" val="50"/>
        <cfvo type="max"/>
        <color rgb="FF63BE7B"/>
        <color rgb="FFFFEB84"/>
        <color rgb="FFF8696B"/>
      </colorScale>
    </cfRule>
    <cfRule type="colorScale" priority="3">
      <colorScale>
        <cfvo type="min"/>
        <cfvo type="max"/>
        <color rgb="FF63BE7B"/>
        <color rgb="FFFCFCFF"/>
      </colorScale>
    </cfRule>
  </conditionalFormatting>
  <conditionalFormatting sqref="W466">
    <cfRule type="iconSet" priority="1">
      <iconSet iconSet="3Symbols2" showValue="0">
        <cfvo type="percent" val="0"/>
        <cfvo type="num" val="1"/>
        <cfvo type="num" val="2"/>
      </iconSet>
    </cfRule>
  </conditionalFormatting>
  <printOptions horizontalCentered="1"/>
  <pageMargins left="0.15748031496062992" right="0.15748031496062992" top="0.19685039370078741" bottom="0.43307086614173229" header="0.11811023622047245" footer="0.19685039370078741"/>
  <pageSetup paperSize="9" scale="70" orientation="landscape"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J522"/>
  <sheetViews>
    <sheetView topLeftCell="E1" zoomScaleNormal="100" zoomScaleSheetLayoutView="100" workbookViewId="0">
      <selection activeCell="G190" sqref="G190"/>
    </sheetView>
  </sheetViews>
  <sheetFormatPr baseColWidth="10" defaultRowHeight="15" x14ac:dyDescent="0.25"/>
  <cols>
    <col min="1" max="1" width="6" style="1" hidden="1" customWidth="1"/>
    <col min="2" max="2" width="7.140625" style="1" hidden="1" customWidth="1"/>
    <col min="3" max="3" width="6.140625" style="1" hidden="1" customWidth="1"/>
    <col min="4" max="4" width="8.42578125" style="1" hidden="1" customWidth="1"/>
    <col min="5" max="5" width="6.42578125" customWidth="1"/>
    <col min="6" max="6" width="9.85546875" hidden="1" customWidth="1"/>
    <col min="7" max="7" width="79" style="75" customWidth="1"/>
    <col min="8" max="27" width="14" style="90" customWidth="1"/>
    <col min="28" max="28" width="10.7109375" style="90" customWidth="1"/>
    <col min="29" max="30" width="14" style="90" customWidth="1"/>
    <col min="31" max="31" width="11" style="90" customWidth="1"/>
  </cols>
  <sheetData>
    <row r="1" spans="1:31" ht="60" customHeight="1" thickBot="1" x14ac:dyDescent="0.3">
      <c r="E1" s="2" t="s">
        <v>0</v>
      </c>
      <c r="F1" s="3"/>
      <c r="G1" s="4"/>
      <c r="H1" s="76"/>
      <c r="I1" s="76"/>
      <c r="J1" s="76"/>
      <c r="K1" s="76"/>
      <c r="L1" s="76"/>
      <c r="M1" s="76"/>
      <c r="N1" s="76"/>
      <c r="O1" s="76"/>
      <c r="P1" s="76"/>
      <c r="Q1" s="76"/>
      <c r="R1" s="76"/>
      <c r="S1" s="76"/>
      <c r="T1" s="76"/>
      <c r="U1" s="76"/>
      <c r="V1" s="76"/>
      <c r="W1" s="76"/>
      <c r="X1" s="76"/>
      <c r="Y1" s="76"/>
      <c r="Z1" s="76"/>
      <c r="AA1" s="76"/>
      <c r="AB1" s="76"/>
      <c r="AC1" s="76"/>
      <c r="AD1" s="76"/>
      <c r="AE1" s="76"/>
    </row>
    <row r="2" spans="1:31" ht="23.25" customHeight="1" thickBot="1" x14ac:dyDescent="0.3">
      <c r="E2" s="130" t="s">
        <v>716</v>
      </c>
      <c r="F2" s="121"/>
      <c r="G2" s="132" t="s">
        <v>3</v>
      </c>
      <c r="H2" s="127" t="s">
        <v>720</v>
      </c>
      <c r="I2" s="128"/>
      <c r="J2" s="129"/>
      <c r="K2" s="127" t="s">
        <v>725</v>
      </c>
      <c r="L2" s="128"/>
      <c r="M2" s="129"/>
      <c r="N2" s="127" t="s">
        <v>721</v>
      </c>
      <c r="O2" s="128"/>
      <c r="P2" s="129"/>
      <c r="Q2" s="127" t="s">
        <v>726</v>
      </c>
      <c r="R2" s="128"/>
      <c r="S2" s="129"/>
      <c r="T2" s="127" t="s">
        <v>727</v>
      </c>
      <c r="U2" s="128"/>
      <c r="V2" s="129"/>
      <c r="W2" s="127" t="s">
        <v>724</v>
      </c>
      <c r="X2" s="128"/>
      <c r="Y2" s="129"/>
      <c r="Z2" s="127" t="s">
        <v>728</v>
      </c>
      <c r="AA2" s="128"/>
      <c r="AB2" s="129"/>
      <c r="AC2" s="127" t="s">
        <v>729</v>
      </c>
      <c r="AD2" s="128"/>
      <c r="AE2" s="129"/>
    </row>
    <row r="3" spans="1:31" ht="39" thickBot="1" x14ac:dyDescent="0.3">
      <c r="D3" s="6" t="s">
        <v>1</v>
      </c>
      <c r="E3" s="131"/>
      <c r="F3" s="7" t="s">
        <v>2</v>
      </c>
      <c r="G3" s="133"/>
      <c r="H3" s="77" t="s">
        <v>717</v>
      </c>
      <c r="I3" s="77" t="s">
        <v>718</v>
      </c>
      <c r="J3" s="77" t="s">
        <v>719</v>
      </c>
      <c r="K3" s="77" t="s">
        <v>717</v>
      </c>
      <c r="L3" s="77" t="s">
        <v>718</v>
      </c>
      <c r="M3" s="77" t="s">
        <v>719</v>
      </c>
      <c r="N3" s="77" t="s">
        <v>717</v>
      </c>
      <c r="O3" s="77" t="s">
        <v>718</v>
      </c>
      <c r="P3" s="77" t="s">
        <v>719</v>
      </c>
      <c r="Q3" s="77" t="s">
        <v>717</v>
      </c>
      <c r="R3" s="77" t="s">
        <v>718</v>
      </c>
      <c r="S3" s="77" t="s">
        <v>719</v>
      </c>
      <c r="T3" s="77" t="s">
        <v>717</v>
      </c>
      <c r="U3" s="77" t="s">
        <v>718</v>
      </c>
      <c r="V3" s="77" t="s">
        <v>719</v>
      </c>
      <c r="W3" s="77" t="s">
        <v>717</v>
      </c>
      <c r="X3" s="77" t="s">
        <v>718</v>
      </c>
      <c r="Y3" s="77" t="s">
        <v>719</v>
      </c>
      <c r="Z3" s="77" t="s">
        <v>717</v>
      </c>
      <c r="AA3" s="77" t="s">
        <v>718</v>
      </c>
      <c r="AB3" s="77" t="s">
        <v>719</v>
      </c>
      <c r="AC3" s="77" t="s">
        <v>717</v>
      </c>
      <c r="AD3" s="77" t="s">
        <v>718</v>
      </c>
      <c r="AE3" s="77" t="s">
        <v>719</v>
      </c>
    </row>
    <row r="4" spans="1:31" ht="15.75" thickBot="1" x14ac:dyDescent="0.3">
      <c r="A4" s="8" t="s">
        <v>4</v>
      </c>
      <c r="B4" s="8" t="s">
        <v>5</v>
      </c>
      <c r="C4" s="8" t="s">
        <v>6</v>
      </c>
      <c r="D4" s="11"/>
      <c r="E4" s="9" t="s">
        <v>7</v>
      </c>
      <c r="F4" s="9" t="s">
        <v>7</v>
      </c>
      <c r="G4" s="10"/>
      <c r="H4" s="114">
        <f>SUM(H5:H7)</f>
        <v>2683</v>
      </c>
      <c r="I4" s="78">
        <f t="shared" ref="I4:AE4" si="0">SUM(I5:I7)</f>
        <v>1029</v>
      </c>
      <c r="J4" s="79">
        <f t="shared" si="0"/>
        <v>3712</v>
      </c>
      <c r="K4" s="114">
        <f t="shared" si="0"/>
        <v>3073</v>
      </c>
      <c r="L4" s="114">
        <f t="shared" si="0"/>
        <v>998</v>
      </c>
      <c r="M4" s="114">
        <f t="shared" si="0"/>
        <v>4071</v>
      </c>
      <c r="N4" s="114">
        <f t="shared" si="0"/>
        <v>2848</v>
      </c>
      <c r="O4" s="78">
        <f t="shared" si="0"/>
        <v>1059</v>
      </c>
      <c r="P4" s="79">
        <f t="shared" si="0"/>
        <v>3907</v>
      </c>
      <c r="Q4" s="114">
        <f t="shared" si="0"/>
        <v>2885</v>
      </c>
      <c r="R4" s="78">
        <f t="shared" si="0"/>
        <v>1013</v>
      </c>
      <c r="S4" s="79">
        <f t="shared" si="0"/>
        <v>3898</v>
      </c>
      <c r="T4" s="114">
        <f t="shared" si="0"/>
        <v>2898</v>
      </c>
      <c r="U4" s="78">
        <f t="shared" si="0"/>
        <v>1023</v>
      </c>
      <c r="V4" s="79">
        <f t="shared" si="0"/>
        <v>3921</v>
      </c>
      <c r="W4" s="114">
        <f t="shared" si="0"/>
        <v>215</v>
      </c>
      <c r="X4" s="78">
        <f t="shared" si="0"/>
        <v>-6</v>
      </c>
      <c r="Y4" s="79">
        <f t="shared" si="0"/>
        <v>209</v>
      </c>
      <c r="Z4" s="114">
        <f t="shared" si="0"/>
        <v>-175</v>
      </c>
      <c r="AA4" s="78">
        <f t="shared" si="0"/>
        <v>25</v>
      </c>
      <c r="AB4" s="79">
        <f t="shared" si="0"/>
        <v>-150</v>
      </c>
      <c r="AC4" s="114">
        <f t="shared" si="0"/>
        <v>13</v>
      </c>
      <c r="AD4" s="78">
        <f t="shared" si="0"/>
        <v>10</v>
      </c>
      <c r="AE4" s="79">
        <f t="shared" si="0"/>
        <v>23</v>
      </c>
    </row>
    <row r="5" spans="1:31" ht="15.75" hidden="1" thickBot="1" x14ac:dyDescent="0.3">
      <c r="A5" s="12">
        <v>11</v>
      </c>
      <c r="B5" s="13" t="s">
        <v>8</v>
      </c>
      <c r="C5" s="13" t="s">
        <v>8</v>
      </c>
      <c r="D5" s="46" t="str">
        <f>CONCATENATE(A5,B5,C5)</f>
        <v>110101</v>
      </c>
      <c r="E5" s="14">
        <v>1</v>
      </c>
      <c r="F5" s="12">
        <v>1</v>
      </c>
      <c r="G5" s="91" t="s">
        <v>9</v>
      </c>
      <c r="H5" s="80">
        <f>VLOOKUP($G5,[1]Total!$G$5:$I$452,2,0)</f>
        <v>537</v>
      </c>
      <c r="I5" s="80">
        <f>VLOOKUP($G5,[1]Total!$G$5:$I$452,3,0)</f>
        <v>234</v>
      </c>
      <c r="J5" s="80">
        <f>SUM(H5:I5)</f>
        <v>771</v>
      </c>
      <c r="K5" s="80">
        <f>VLOOKUP($G5,'[2]CantFuncPorSexo - 2021-08-11T12'!$A$6:$O$406,11,0)</f>
        <v>654</v>
      </c>
      <c r="L5" s="80">
        <f>VLOOKUP($G5,'[2]CantFuncPorSexo - 2021-08-11T12'!$A$6:$O$406,14,0)</f>
        <v>191</v>
      </c>
      <c r="M5" s="80">
        <f>SUM(K5:L5)</f>
        <v>845</v>
      </c>
      <c r="N5" s="80">
        <f>VLOOKUP($G5,[3]CantFuncPorSexo!$A$6:$N$410,11,0)</f>
        <v>658</v>
      </c>
      <c r="O5" s="80">
        <f>VLOOKUP($G5,[3]CantFuncPorSexo!$A$6:$N$410,14,0)</f>
        <v>198</v>
      </c>
      <c r="P5" s="80">
        <f>SUM(N5:O5)</f>
        <v>856</v>
      </c>
      <c r="Q5" s="80">
        <f>VLOOKUP($G5,'[4]CantFuncPorSexo(3)'!$A$6:$O$420,11,0)</f>
        <v>635</v>
      </c>
      <c r="R5" s="80">
        <f>VLOOKUP($G5,'[4]CantFuncPorSexo(3)'!$A$6:$O$420,14,0)</f>
        <v>200</v>
      </c>
      <c r="S5" s="80">
        <f>SUM(Q5:R5)</f>
        <v>835</v>
      </c>
      <c r="T5" s="80">
        <f>VLOOKUP($G5,'[5]CantFuncPorSexo(17)'!$A$6:$N$421,11,0)</f>
        <v>635</v>
      </c>
      <c r="U5" s="80">
        <f>VLOOKUP($G5,'[5]CantFuncPorSexo(17)'!$A$6:$N$421,14,0)</f>
        <v>216</v>
      </c>
      <c r="V5" s="80">
        <f>SUM(T5:U5)</f>
        <v>851</v>
      </c>
      <c r="W5" s="80">
        <f t="shared" ref="W5:X7" si="1">T5-H5</f>
        <v>98</v>
      </c>
      <c r="X5" s="80">
        <f t="shared" si="1"/>
        <v>-18</v>
      </c>
      <c r="Y5" s="80">
        <f>SUM(W5:X5)</f>
        <v>80</v>
      </c>
      <c r="Z5" s="80">
        <f t="shared" ref="Z5:AA7" si="2">T5-K5</f>
        <v>-19</v>
      </c>
      <c r="AA5" s="80">
        <f t="shared" si="2"/>
        <v>25</v>
      </c>
      <c r="AB5" s="80">
        <f>SUM(Z5:AA5)</f>
        <v>6</v>
      </c>
      <c r="AC5" s="80">
        <f t="shared" ref="AC5:AD7" si="3">T5-Q5</f>
        <v>0</v>
      </c>
      <c r="AD5" s="80">
        <f t="shared" si="3"/>
        <v>16</v>
      </c>
      <c r="AE5" s="80">
        <f>SUM(AC5:AD5)</f>
        <v>16</v>
      </c>
    </row>
    <row r="6" spans="1:31" ht="15.75" hidden="1" thickBot="1" x14ac:dyDescent="0.3">
      <c r="A6" s="15">
        <v>11</v>
      </c>
      <c r="B6" s="16" t="s">
        <v>10</v>
      </c>
      <c r="C6" s="16" t="s">
        <v>8</v>
      </c>
      <c r="D6" s="49" t="str">
        <f>CONCATENATE(A6,B6,C6)</f>
        <v>110201</v>
      </c>
      <c r="E6" s="17">
        <f>E5+1</f>
        <v>2</v>
      </c>
      <c r="F6" s="15">
        <v>2</v>
      </c>
      <c r="G6" s="92" t="s">
        <v>11</v>
      </c>
      <c r="H6" s="80">
        <f>VLOOKUP($G6,[1]Total!$G$5:$I$452,2,0)</f>
        <v>741</v>
      </c>
      <c r="I6" s="80">
        <f>VLOOKUP($G6,[1]Total!$G$5:$I$452,3,0)</f>
        <v>152</v>
      </c>
      <c r="J6" s="80">
        <f t="shared" ref="J6:J69" si="4">SUM(H6:I6)</f>
        <v>893</v>
      </c>
      <c r="K6" s="80">
        <f>VLOOKUP($G6,'[2]CantFuncPorSexo - 2021-08-11T12'!$A$6:$O$406,11,0)</f>
        <v>988</v>
      </c>
      <c r="L6" s="80">
        <f>VLOOKUP($G6,'[2]CantFuncPorSexo - 2021-08-11T12'!$A$6:$O$406,14,0)</f>
        <v>197</v>
      </c>
      <c r="M6" s="80">
        <f t="shared" ref="M6:M69" si="5">SUM(K6:L6)</f>
        <v>1185</v>
      </c>
      <c r="N6" s="80">
        <f>VLOOKUP($G6,[3]CantFuncPorSexo!$A$6:$N$410,11,0)</f>
        <v>762</v>
      </c>
      <c r="O6" s="80">
        <f>VLOOKUP($G6,[3]CantFuncPorSexo!$A$6:$N$410,14,0)</f>
        <v>231</v>
      </c>
      <c r="P6" s="80">
        <f t="shared" ref="P6:P69" si="6">SUM(N6:O6)</f>
        <v>993</v>
      </c>
      <c r="Q6" s="80">
        <f>VLOOKUP($G6,'[4]CantFuncPorSexo(3)'!$A$6:$O$420,11,0)</f>
        <v>776</v>
      </c>
      <c r="R6" s="80">
        <f>VLOOKUP($G6,'[4]CantFuncPorSexo(3)'!$A$6:$O$420,14,0)</f>
        <v>216</v>
      </c>
      <c r="S6" s="80">
        <f t="shared" ref="S6:S69" si="7">SUM(Q6:R6)</f>
        <v>992</v>
      </c>
      <c r="T6" s="80">
        <f>VLOOKUP($G6,'[5]CantFuncPorSexo(17)'!$A$6:$N$421,11,0)</f>
        <v>775</v>
      </c>
      <c r="U6" s="80">
        <f>VLOOKUP($G6,'[5]CantFuncPorSexo(17)'!$A$6:$N$421,14,0)</f>
        <v>208</v>
      </c>
      <c r="V6" s="80">
        <f t="shared" ref="V6:V69" si="8">SUM(T6:U6)</f>
        <v>983</v>
      </c>
      <c r="W6" s="80">
        <f t="shared" si="1"/>
        <v>34</v>
      </c>
      <c r="X6" s="80">
        <f t="shared" si="1"/>
        <v>56</v>
      </c>
      <c r="Y6" s="80">
        <f t="shared" ref="Y6:Y69" si="9">SUM(W6:X6)</f>
        <v>90</v>
      </c>
      <c r="Z6" s="80">
        <f t="shared" si="2"/>
        <v>-213</v>
      </c>
      <c r="AA6" s="80">
        <f t="shared" si="2"/>
        <v>11</v>
      </c>
      <c r="AB6" s="80">
        <f t="shared" ref="AB6:AB7" si="10">SUM(Z6:AA6)</f>
        <v>-202</v>
      </c>
      <c r="AC6" s="80">
        <f t="shared" si="3"/>
        <v>-1</v>
      </c>
      <c r="AD6" s="80">
        <f t="shared" si="3"/>
        <v>-8</v>
      </c>
      <c r="AE6" s="80">
        <f t="shared" ref="AE6:AE7" si="11">SUM(AC6:AD6)</f>
        <v>-9</v>
      </c>
    </row>
    <row r="7" spans="1:31" ht="15.75" hidden="1" thickBot="1" x14ac:dyDescent="0.3">
      <c r="A7" s="18">
        <v>11</v>
      </c>
      <c r="B7" s="19" t="s">
        <v>12</v>
      </c>
      <c r="C7" s="19" t="s">
        <v>8</v>
      </c>
      <c r="D7" s="52" t="str">
        <f>CONCATENATE(A7,B7,C7)</f>
        <v>110301</v>
      </c>
      <c r="E7" s="17">
        <f>E6+1</f>
        <v>3</v>
      </c>
      <c r="F7" s="15">
        <v>3</v>
      </c>
      <c r="G7" s="93" t="s">
        <v>13</v>
      </c>
      <c r="H7" s="80">
        <f>VLOOKUP($G7,[1]Total!$G$5:$I$452,2,0)</f>
        <v>1405</v>
      </c>
      <c r="I7" s="80">
        <f>VLOOKUP($G7,[1]Total!$G$5:$I$452,3,0)</f>
        <v>643</v>
      </c>
      <c r="J7" s="80">
        <f t="shared" si="4"/>
        <v>2048</v>
      </c>
      <c r="K7" s="80">
        <f>VLOOKUP($G7,'[2]CantFuncPorSexo - 2021-08-11T12'!$A$6:$O$406,11,0)</f>
        <v>1431</v>
      </c>
      <c r="L7" s="80">
        <f>VLOOKUP($G7,'[2]CantFuncPorSexo - 2021-08-11T12'!$A$6:$O$406,14,0)</f>
        <v>610</v>
      </c>
      <c r="M7" s="80">
        <f t="shared" si="5"/>
        <v>2041</v>
      </c>
      <c r="N7" s="80">
        <f>VLOOKUP($G7,[3]CantFuncPorSexo!$A$6:$N$410,11,0)</f>
        <v>1428</v>
      </c>
      <c r="O7" s="80">
        <f>VLOOKUP($G7,[3]CantFuncPorSexo!$A$6:$N$410,14,0)</f>
        <v>630</v>
      </c>
      <c r="P7" s="80">
        <f t="shared" si="6"/>
        <v>2058</v>
      </c>
      <c r="Q7" s="80">
        <f>VLOOKUP($G7,'[4]CantFuncPorSexo(3)'!$A$6:$O$420,11,0)</f>
        <v>1474</v>
      </c>
      <c r="R7" s="80">
        <f>VLOOKUP($G7,'[4]CantFuncPorSexo(3)'!$A$6:$O$420,14,0)</f>
        <v>597</v>
      </c>
      <c r="S7" s="80">
        <f t="shared" si="7"/>
        <v>2071</v>
      </c>
      <c r="T7" s="80">
        <f>VLOOKUP($G7,'[5]CantFuncPorSexo(17)'!$A$6:$N$421,11,0)</f>
        <v>1488</v>
      </c>
      <c r="U7" s="80">
        <f>VLOOKUP($G7,'[5]CantFuncPorSexo(17)'!$A$6:$N$421,14,0)</f>
        <v>599</v>
      </c>
      <c r="V7" s="80">
        <f t="shared" si="8"/>
        <v>2087</v>
      </c>
      <c r="W7" s="80">
        <f t="shared" si="1"/>
        <v>83</v>
      </c>
      <c r="X7" s="80">
        <f t="shared" si="1"/>
        <v>-44</v>
      </c>
      <c r="Y7" s="80">
        <f t="shared" si="9"/>
        <v>39</v>
      </c>
      <c r="Z7" s="80">
        <f t="shared" si="2"/>
        <v>57</v>
      </c>
      <c r="AA7" s="80">
        <f t="shared" si="2"/>
        <v>-11</v>
      </c>
      <c r="AB7" s="80">
        <f t="shared" si="10"/>
        <v>46</v>
      </c>
      <c r="AC7" s="80">
        <f t="shared" si="3"/>
        <v>14</v>
      </c>
      <c r="AD7" s="80">
        <f t="shared" si="3"/>
        <v>2</v>
      </c>
      <c r="AE7" s="80">
        <f t="shared" si="11"/>
        <v>16</v>
      </c>
    </row>
    <row r="8" spans="1:31" ht="15.75" thickBot="1" x14ac:dyDescent="0.3">
      <c r="A8" s="20"/>
      <c r="B8" s="21"/>
      <c r="C8" s="20"/>
      <c r="D8" s="116" t="s">
        <v>14</v>
      </c>
      <c r="E8" s="9" t="s">
        <v>15</v>
      </c>
      <c r="F8" s="9" t="s">
        <v>15</v>
      </c>
      <c r="G8" s="10"/>
      <c r="H8" s="115">
        <f>SUM(H9:H60)</f>
        <v>149496</v>
      </c>
      <c r="I8" s="81">
        <f t="shared" ref="I8:AE8" si="12">SUM(I9:I60)</f>
        <v>27405</v>
      </c>
      <c r="J8" s="82">
        <f t="shared" si="12"/>
        <v>176901</v>
      </c>
      <c r="K8" s="115">
        <f>SUM(K9:K60)</f>
        <v>151379</v>
      </c>
      <c r="L8" s="81">
        <f t="shared" si="12"/>
        <v>9857</v>
      </c>
      <c r="M8" s="82">
        <f t="shared" si="12"/>
        <v>161236</v>
      </c>
      <c r="N8" s="115">
        <f t="shared" si="12"/>
        <v>151263</v>
      </c>
      <c r="O8" s="81">
        <f t="shared" si="12"/>
        <v>29352</v>
      </c>
      <c r="P8" s="82">
        <f t="shared" si="12"/>
        <v>180615</v>
      </c>
      <c r="Q8" s="82">
        <f t="shared" si="12"/>
        <v>153821</v>
      </c>
      <c r="R8" s="82">
        <f t="shared" si="12"/>
        <v>40366</v>
      </c>
      <c r="S8" s="82">
        <f t="shared" si="12"/>
        <v>194187</v>
      </c>
      <c r="T8" s="115">
        <f t="shared" si="12"/>
        <v>152016</v>
      </c>
      <c r="U8" s="81">
        <f t="shared" si="12"/>
        <v>39007</v>
      </c>
      <c r="V8" s="82">
        <f t="shared" si="12"/>
        <v>191023</v>
      </c>
      <c r="W8" s="115">
        <f t="shared" si="12"/>
        <v>2520</v>
      </c>
      <c r="X8" s="81">
        <f t="shared" si="12"/>
        <v>11602</v>
      </c>
      <c r="Y8" s="82">
        <f t="shared" si="12"/>
        <v>14122</v>
      </c>
      <c r="Z8" s="115">
        <f t="shared" si="12"/>
        <v>637</v>
      </c>
      <c r="AA8" s="81">
        <f t="shared" si="12"/>
        <v>29150</v>
      </c>
      <c r="AB8" s="82">
        <f t="shared" si="12"/>
        <v>29787</v>
      </c>
      <c r="AC8" s="115">
        <f t="shared" si="12"/>
        <v>-1805</v>
      </c>
      <c r="AD8" s="81">
        <f t="shared" si="12"/>
        <v>-1359</v>
      </c>
      <c r="AE8" s="82">
        <f t="shared" si="12"/>
        <v>-3164</v>
      </c>
    </row>
    <row r="9" spans="1:31" ht="15.75" hidden="1" thickBot="1" x14ac:dyDescent="0.3">
      <c r="A9" s="12">
        <v>12</v>
      </c>
      <c r="B9" s="13" t="s">
        <v>8</v>
      </c>
      <c r="C9" s="13" t="s">
        <v>10</v>
      </c>
      <c r="D9" s="46" t="str">
        <f t="shared" ref="D9:D84" si="13">CONCATENATE(A9,B9,C9)</f>
        <v>120102</v>
      </c>
      <c r="E9" s="22">
        <f>E7+1</f>
        <v>4</v>
      </c>
      <c r="F9" s="23">
        <v>4</v>
      </c>
      <c r="G9" s="94" t="s">
        <v>16</v>
      </c>
      <c r="H9" s="83">
        <f>VLOOKUP($G9,[1]Total!$G$5:$I$452,2,0)</f>
        <v>221</v>
      </c>
      <c r="I9" s="83">
        <f>VLOOKUP($G9,[1]Total!$G$5:$I$452,3,0)</f>
        <v>54</v>
      </c>
      <c r="J9" s="83">
        <f t="shared" si="4"/>
        <v>275</v>
      </c>
      <c r="K9" s="83">
        <f>VLOOKUP($G9,'[2]CantFuncPorSexo - 2021-08-11T12'!$A$6:$O$406,11,0)</f>
        <v>192</v>
      </c>
      <c r="L9" s="83">
        <f>VLOOKUP($G9,'[2]CantFuncPorSexo - 2021-08-11T12'!$A$6:$O$406,14,0)</f>
        <v>63</v>
      </c>
      <c r="M9" s="83">
        <f t="shared" si="5"/>
        <v>255</v>
      </c>
      <c r="N9" s="83">
        <f>VLOOKUP($G9,[3]CantFuncPorSexo!$A$6:$N$410,11,0)</f>
        <v>190</v>
      </c>
      <c r="O9" s="83">
        <f>VLOOKUP($G9,[3]CantFuncPorSexo!$A$6:$N$410,14,0)</f>
        <v>67</v>
      </c>
      <c r="P9" s="83">
        <f t="shared" si="6"/>
        <v>257</v>
      </c>
      <c r="Q9" s="83">
        <f>VLOOKUP($G9,'[4]CantFuncPorSexo(3)'!$A$6:$O$420,11,0)</f>
        <v>190</v>
      </c>
      <c r="R9" s="83">
        <f>VLOOKUP($G9,'[4]CantFuncPorSexo(3)'!$A$6:$O$420,14,0)</f>
        <v>65</v>
      </c>
      <c r="S9" s="83">
        <f t="shared" si="7"/>
        <v>255</v>
      </c>
      <c r="T9" s="83">
        <f>VLOOKUP($G9,'[5]CantFuncPorSexo(17)'!$A$6:$N$421,11,0)</f>
        <v>187</v>
      </c>
      <c r="U9" s="83">
        <f>VLOOKUP($G9,'[5]CantFuncPorSexo(17)'!$A$6:$N$421,14,0)</f>
        <v>65</v>
      </c>
      <c r="V9" s="83">
        <f t="shared" si="8"/>
        <v>252</v>
      </c>
      <c r="W9" s="83">
        <f t="shared" ref="W9:W40" si="14">T9-H9</f>
        <v>-34</v>
      </c>
      <c r="X9" s="83">
        <f t="shared" ref="X9:X40" si="15">U9-I9</f>
        <v>11</v>
      </c>
      <c r="Y9" s="83">
        <f t="shared" si="9"/>
        <v>-23</v>
      </c>
      <c r="Z9" s="83">
        <f t="shared" ref="Z9:Z40" si="16">T9-K9</f>
        <v>-5</v>
      </c>
      <c r="AA9" s="83">
        <f t="shared" ref="AA9:AA40" si="17">U9-L9</f>
        <v>2</v>
      </c>
      <c r="AB9" s="83">
        <f t="shared" ref="AB9:AB60" si="18">SUM(Z9:AA9)</f>
        <v>-3</v>
      </c>
      <c r="AC9" s="83">
        <f t="shared" ref="AC9:AC40" si="19">T9-Q9</f>
        <v>-3</v>
      </c>
      <c r="AD9" s="83">
        <f t="shared" ref="AD9:AD40" si="20">U9-R9</f>
        <v>0</v>
      </c>
      <c r="AE9" s="83">
        <f t="shared" ref="AE9:AE60" si="21">SUM(AC9:AD9)</f>
        <v>-3</v>
      </c>
    </row>
    <row r="10" spans="1:31" ht="15.75" hidden="1" thickBot="1" x14ac:dyDescent="0.3">
      <c r="A10" s="17">
        <v>12</v>
      </c>
      <c r="B10" s="24" t="s">
        <v>8</v>
      </c>
      <c r="C10" s="24" t="s">
        <v>12</v>
      </c>
      <c r="D10" s="32" t="str">
        <f t="shared" si="13"/>
        <v>120103</v>
      </c>
      <c r="E10" s="25">
        <f>E9+1</f>
        <v>5</v>
      </c>
      <c r="F10" s="26">
        <v>5</v>
      </c>
      <c r="G10" s="95" t="s">
        <v>17</v>
      </c>
      <c r="H10" s="83">
        <f>VLOOKUP($G10,[1]Total!$G$5:$I$452,2,0)</f>
        <v>25</v>
      </c>
      <c r="I10" s="83">
        <f>VLOOKUP($G10,[1]Total!$G$5:$I$452,3,0)</f>
        <v>2</v>
      </c>
      <c r="J10" s="83">
        <f t="shared" si="4"/>
        <v>27</v>
      </c>
      <c r="K10" s="83">
        <f>VLOOKUP($G10,'[2]CantFuncPorSexo - 2021-08-11T12'!$A$6:$O$406,11,0)</f>
        <v>26</v>
      </c>
      <c r="L10" s="83">
        <f>VLOOKUP($G10,'[2]CantFuncPorSexo - 2021-08-11T12'!$A$6:$O$406,14,0)</f>
        <v>2</v>
      </c>
      <c r="M10" s="83">
        <f t="shared" si="5"/>
        <v>28</v>
      </c>
      <c r="N10" s="83">
        <f>VLOOKUP($G10,[3]CantFuncPorSexo!$A$6:$N$410,11,0)</f>
        <v>26</v>
      </c>
      <c r="O10" s="83">
        <f>VLOOKUP($G10,[3]CantFuncPorSexo!$A$6:$N$410,14,0)</f>
        <v>2</v>
      </c>
      <c r="P10" s="83">
        <f t="shared" si="6"/>
        <v>28</v>
      </c>
      <c r="Q10" s="83">
        <f>VLOOKUP($G10,'[4]CantFuncPorSexo(3)'!$A$6:$O$420,11,0)</f>
        <v>26</v>
      </c>
      <c r="R10" s="83">
        <f>VLOOKUP($G10,'[4]CantFuncPorSexo(3)'!$A$6:$O$420,14,0)</f>
        <v>2</v>
      </c>
      <c r="S10" s="83">
        <f t="shared" si="7"/>
        <v>28</v>
      </c>
      <c r="T10" s="83">
        <f>VLOOKUP($G10,'[5]CantFuncPorSexo(17)'!$A$6:$N$421,11,0)</f>
        <v>22</v>
      </c>
      <c r="U10" s="83">
        <f>VLOOKUP($G10,'[5]CantFuncPorSexo(17)'!$A$6:$N$421,14,0)</f>
        <v>2</v>
      </c>
      <c r="V10" s="83">
        <f t="shared" si="8"/>
        <v>24</v>
      </c>
      <c r="W10" s="83">
        <f t="shared" si="14"/>
        <v>-3</v>
      </c>
      <c r="X10" s="83">
        <f t="shared" si="15"/>
        <v>0</v>
      </c>
      <c r="Y10" s="83">
        <f t="shared" si="9"/>
        <v>-3</v>
      </c>
      <c r="Z10" s="83">
        <f t="shared" si="16"/>
        <v>-4</v>
      </c>
      <c r="AA10" s="83">
        <f t="shared" si="17"/>
        <v>0</v>
      </c>
      <c r="AB10" s="83">
        <f t="shared" si="18"/>
        <v>-4</v>
      </c>
      <c r="AC10" s="83">
        <f t="shared" si="19"/>
        <v>-4</v>
      </c>
      <c r="AD10" s="83">
        <f t="shared" si="20"/>
        <v>0</v>
      </c>
      <c r="AE10" s="83">
        <f t="shared" si="21"/>
        <v>-4</v>
      </c>
    </row>
    <row r="11" spans="1:31" ht="15.75" hidden="1" thickBot="1" x14ac:dyDescent="0.3">
      <c r="A11" s="17">
        <v>12</v>
      </c>
      <c r="B11" s="24" t="s">
        <v>8</v>
      </c>
      <c r="C11" s="24" t="s">
        <v>18</v>
      </c>
      <c r="D11" s="32" t="str">
        <f t="shared" si="13"/>
        <v>120104</v>
      </c>
      <c r="E11" s="25">
        <f>E10+1</f>
        <v>6</v>
      </c>
      <c r="F11" s="26">
        <v>6</v>
      </c>
      <c r="G11" s="95" t="s">
        <v>19</v>
      </c>
      <c r="H11" s="83">
        <f>VLOOKUP($G11,[1]Total!$G$5:$I$452,2,0)</f>
        <v>110</v>
      </c>
      <c r="I11" s="83">
        <f>VLOOKUP($G11,[1]Total!$G$5:$I$452,3,0)</f>
        <v>7</v>
      </c>
      <c r="J11" s="83">
        <f t="shared" si="4"/>
        <v>117</v>
      </c>
      <c r="K11" s="83">
        <f>VLOOKUP($G11,'[2]CantFuncPorSexo - 2021-08-11T12'!$A$6:$O$406,11,0)</f>
        <v>116</v>
      </c>
      <c r="L11" s="83">
        <f>VLOOKUP($G11,'[2]CantFuncPorSexo - 2021-08-11T12'!$A$6:$O$406,14,0)</f>
        <v>5</v>
      </c>
      <c r="M11" s="83">
        <f t="shared" si="5"/>
        <v>121</v>
      </c>
      <c r="N11" s="83">
        <f>VLOOKUP($G11,[3]CantFuncPorSexo!$A$6:$N$410,11,0)</f>
        <v>114</v>
      </c>
      <c r="O11" s="83">
        <f>VLOOKUP($G11,[3]CantFuncPorSexo!$A$6:$N$410,14,0)</f>
        <v>5</v>
      </c>
      <c r="P11" s="83">
        <f t="shared" si="6"/>
        <v>119</v>
      </c>
      <c r="Q11" s="83">
        <f>VLOOKUP($G11,'[4]CantFuncPorSexo(3)'!$A$6:$O$420,11,0)</f>
        <v>114</v>
      </c>
      <c r="R11" s="83">
        <f>VLOOKUP($G11,'[4]CantFuncPorSexo(3)'!$A$6:$O$420,14,0)</f>
        <v>6</v>
      </c>
      <c r="S11" s="83">
        <f t="shared" si="7"/>
        <v>120</v>
      </c>
      <c r="T11" s="83">
        <f>VLOOKUP($G11,'[5]CantFuncPorSexo(17)'!$A$6:$N$421,11,0)</f>
        <v>113</v>
      </c>
      <c r="U11" s="83">
        <f>VLOOKUP($G11,'[5]CantFuncPorSexo(17)'!$A$6:$N$421,14,0)</f>
        <v>6</v>
      </c>
      <c r="V11" s="83">
        <f t="shared" si="8"/>
        <v>119</v>
      </c>
      <c r="W11" s="83">
        <f t="shared" si="14"/>
        <v>3</v>
      </c>
      <c r="X11" s="83">
        <f t="shared" si="15"/>
        <v>-1</v>
      </c>
      <c r="Y11" s="83">
        <f t="shared" si="9"/>
        <v>2</v>
      </c>
      <c r="Z11" s="83">
        <f t="shared" si="16"/>
        <v>-3</v>
      </c>
      <c r="AA11" s="83">
        <f t="shared" si="17"/>
        <v>1</v>
      </c>
      <c r="AB11" s="83">
        <f t="shared" si="18"/>
        <v>-2</v>
      </c>
      <c r="AC11" s="83">
        <f t="shared" si="19"/>
        <v>-1</v>
      </c>
      <c r="AD11" s="83">
        <f t="shared" si="20"/>
        <v>0</v>
      </c>
      <c r="AE11" s="83">
        <f t="shared" si="21"/>
        <v>-1</v>
      </c>
    </row>
    <row r="12" spans="1:31" ht="15.75" hidden="1" thickBot="1" x14ac:dyDescent="0.3">
      <c r="A12" s="15">
        <v>12</v>
      </c>
      <c r="B12" s="16" t="s">
        <v>8</v>
      </c>
      <c r="C12" s="16" t="s">
        <v>20</v>
      </c>
      <c r="D12" s="49" t="str">
        <f t="shared" si="13"/>
        <v>120106</v>
      </c>
      <c r="E12" s="25">
        <f>E11+1</f>
        <v>7</v>
      </c>
      <c r="F12" s="26">
        <v>8</v>
      </c>
      <c r="G12" s="95" t="s">
        <v>21</v>
      </c>
      <c r="H12" s="83">
        <f>VLOOKUP($G12,[1]Total!$G$5:$I$452,2,0)</f>
        <v>55</v>
      </c>
      <c r="I12" s="83">
        <f>VLOOKUP($G12,[1]Total!$G$5:$I$452,3,0)</f>
        <v>4</v>
      </c>
      <c r="J12" s="83">
        <f t="shared" si="4"/>
        <v>59</v>
      </c>
      <c r="K12" s="83">
        <f>VLOOKUP($G12,'[2]CantFuncPorSexo - 2021-08-11T12'!$A$6:$O$406,11,0)</f>
        <v>67</v>
      </c>
      <c r="L12" s="83">
        <f>VLOOKUP($G12,'[2]CantFuncPorSexo - 2021-08-11T12'!$A$6:$O$406,14,0)</f>
        <v>3</v>
      </c>
      <c r="M12" s="83">
        <f t="shared" si="5"/>
        <v>70</v>
      </c>
      <c r="N12" s="83">
        <f>VLOOKUP($G12,[3]CantFuncPorSexo!$A$6:$N$410,11,0)</f>
        <v>66</v>
      </c>
      <c r="O12" s="83">
        <f>VLOOKUP($G12,[3]CantFuncPorSexo!$A$6:$N$410,14,0)</f>
        <v>4</v>
      </c>
      <c r="P12" s="83">
        <f t="shared" si="6"/>
        <v>70</v>
      </c>
      <c r="Q12" s="83">
        <f>VLOOKUP($G12,'[4]CantFuncPorSexo(3)'!$A$6:$O$420,11,0)</f>
        <v>65</v>
      </c>
      <c r="R12" s="83">
        <f>VLOOKUP($G12,'[4]CantFuncPorSexo(3)'!$A$6:$O$420,14,0)</f>
        <v>4</v>
      </c>
      <c r="S12" s="83">
        <f t="shared" si="7"/>
        <v>69</v>
      </c>
      <c r="T12" s="83">
        <f>VLOOKUP($G12,'[5]CantFuncPorSexo(17)'!$A$6:$N$421,11,0)</f>
        <v>65</v>
      </c>
      <c r="U12" s="83">
        <f>VLOOKUP($G12,'[5]CantFuncPorSexo(17)'!$A$6:$N$421,14,0)</f>
        <v>4</v>
      </c>
      <c r="V12" s="83">
        <f t="shared" si="8"/>
        <v>69</v>
      </c>
      <c r="W12" s="83">
        <f t="shared" si="14"/>
        <v>10</v>
      </c>
      <c r="X12" s="83">
        <f t="shared" si="15"/>
        <v>0</v>
      </c>
      <c r="Y12" s="83">
        <f t="shared" si="9"/>
        <v>10</v>
      </c>
      <c r="Z12" s="83">
        <f t="shared" si="16"/>
        <v>-2</v>
      </c>
      <c r="AA12" s="83">
        <f t="shared" si="17"/>
        <v>1</v>
      </c>
      <c r="AB12" s="83">
        <f t="shared" si="18"/>
        <v>-1</v>
      </c>
      <c r="AC12" s="83">
        <f t="shared" si="19"/>
        <v>0</v>
      </c>
      <c r="AD12" s="83">
        <f t="shared" si="20"/>
        <v>0</v>
      </c>
      <c r="AE12" s="83">
        <f t="shared" si="21"/>
        <v>0</v>
      </c>
    </row>
    <row r="13" spans="1:31" ht="15.75" hidden="1" thickBot="1" x14ac:dyDescent="0.3">
      <c r="A13" s="15">
        <v>12</v>
      </c>
      <c r="B13" s="16" t="s">
        <v>8</v>
      </c>
      <c r="C13" s="16" t="s">
        <v>22</v>
      </c>
      <c r="D13" s="49" t="str">
        <f t="shared" si="13"/>
        <v>120107</v>
      </c>
      <c r="E13" s="25">
        <f t="shared" ref="E13:E60" si="22">E12+1</f>
        <v>8</v>
      </c>
      <c r="F13" s="26">
        <v>9</v>
      </c>
      <c r="G13" s="95" t="s">
        <v>23</v>
      </c>
      <c r="H13" s="83">
        <f>VLOOKUP($G13,[1]Total!$G$5:$I$452,2,0)</f>
        <v>151</v>
      </c>
      <c r="I13" s="83">
        <f>VLOOKUP($G13,[1]Total!$G$5:$I$452,3,0)</f>
        <v>127</v>
      </c>
      <c r="J13" s="83">
        <f t="shared" si="4"/>
        <v>278</v>
      </c>
      <c r="K13" s="83">
        <f>VLOOKUP($G13,'[2]CantFuncPorSexo - 2021-08-11T12'!$A$6:$O$406,11,0)</f>
        <v>130</v>
      </c>
      <c r="L13" s="83">
        <f>VLOOKUP($G13,'[2]CantFuncPorSexo - 2021-08-11T12'!$A$6:$O$406,14,0)</f>
        <v>42</v>
      </c>
      <c r="M13" s="83">
        <f t="shared" si="5"/>
        <v>172</v>
      </c>
      <c r="N13" s="83">
        <f>VLOOKUP($G13,[3]CantFuncPorSexo!$A$6:$N$410,11,0)</f>
        <v>128</v>
      </c>
      <c r="O13" s="83">
        <f>VLOOKUP($G13,[3]CantFuncPorSexo!$A$6:$N$410,14,0)</f>
        <v>42</v>
      </c>
      <c r="P13" s="83">
        <f t="shared" si="6"/>
        <v>170</v>
      </c>
      <c r="Q13" s="83">
        <f>VLOOKUP($G13,'[4]CantFuncPorSexo(3)'!$A$6:$O$420,11,0)</f>
        <v>128</v>
      </c>
      <c r="R13" s="83">
        <f>VLOOKUP($G13,'[4]CantFuncPorSexo(3)'!$A$6:$O$420,14,0)</f>
        <v>43</v>
      </c>
      <c r="S13" s="83">
        <f t="shared" si="7"/>
        <v>171</v>
      </c>
      <c r="T13" s="83">
        <f>VLOOKUP($G13,'[5]CantFuncPorSexo(17)'!$A$6:$N$421,11,0)</f>
        <v>125</v>
      </c>
      <c r="U13" s="83">
        <f>VLOOKUP($G13,'[5]CantFuncPorSexo(17)'!$A$6:$N$421,14,0)</f>
        <v>45</v>
      </c>
      <c r="V13" s="83">
        <f t="shared" si="8"/>
        <v>170</v>
      </c>
      <c r="W13" s="83">
        <f t="shared" si="14"/>
        <v>-26</v>
      </c>
      <c r="X13" s="83">
        <f t="shared" si="15"/>
        <v>-82</v>
      </c>
      <c r="Y13" s="83">
        <f t="shared" si="9"/>
        <v>-108</v>
      </c>
      <c r="Z13" s="83">
        <f t="shared" si="16"/>
        <v>-5</v>
      </c>
      <c r="AA13" s="83">
        <f t="shared" si="17"/>
        <v>3</v>
      </c>
      <c r="AB13" s="83">
        <f t="shared" si="18"/>
        <v>-2</v>
      </c>
      <c r="AC13" s="83">
        <f t="shared" si="19"/>
        <v>-3</v>
      </c>
      <c r="AD13" s="83">
        <f t="shared" si="20"/>
        <v>2</v>
      </c>
      <c r="AE13" s="83">
        <f t="shared" si="21"/>
        <v>-1</v>
      </c>
    </row>
    <row r="14" spans="1:31" ht="15.75" hidden="1" thickBot="1" x14ac:dyDescent="0.3">
      <c r="A14" s="15">
        <v>12</v>
      </c>
      <c r="B14" s="16" t="s">
        <v>8</v>
      </c>
      <c r="C14" s="16" t="s">
        <v>24</v>
      </c>
      <c r="D14" s="49" t="str">
        <f t="shared" si="13"/>
        <v>120108</v>
      </c>
      <c r="E14" s="25">
        <f t="shared" si="22"/>
        <v>9</v>
      </c>
      <c r="F14" s="26">
        <v>10</v>
      </c>
      <c r="G14" s="95" t="s">
        <v>25</v>
      </c>
      <c r="H14" s="83">
        <f>VLOOKUP($G14,[1]Total!$G$5:$I$452,2,0)</f>
        <v>73</v>
      </c>
      <c r="I14" s="83">
        <f>VLOOKUP($G14,[1]Total!$G$5:$I$452,3,0)</f>
        <v>7</v>
      </c>
      <c r="J14" s="83">
        <f t="shared" si="4"/>
        <v>80</v>
      </c>
      <c r="K14" s="83">
        <f>VLOOKUP($G14,'[2]CantFuncPorSexo - 2021-08-11T12'!$A$6:$O$406,11,0)</f>
        <v>72</v>
      </c>
      <c r="L14" s="83">
        <f>VLOOKUP($G14,'[2]CantFuncPorSexo - 2021-08-11T12'!$A$6:$O$406,14,0)</f>
        <v>7</v>
      </c>
      <c r="M14" s="83">
        <f t="shared" si="5"/>
        <v>79</v>
      </c>
      <c r="N14" s="83">
        <f>VLOOKUP($G14,[3]CantFuncPorSexo!$A$6:$N$410,11,0)</f>
        <v>74</v>
      </c>
      <c r="O14" s="83">
        <f>VLOOKUP($G14,[3]CantFuncPorSexo!$A$6:$N$410,14,0)</f>
        <v>7</v>
      </c>
      <c r="P14" s="83">
        <f t="shared" si="6"/>
        <v>81</v>
      </c>
      <c r="Q14" s="83">
        <f>VLOOKUP($G14,'[4]CantFuncPorSexo(3)'!$A$6:$O$420,11,0)</f>
        <v>71</v>
      </c>
      <c r="R14" s="83">
        <f>VLOOKUP($G14,'[4]CantFuncPorSexo(3)'!$A$6:$O$420,14,0)</f>
        <v>6</v>
      </c>
      <c r="S14" s="83">
        <f t="shared" si="7"/>
        <v>77</v>
      </c>
      <c r="T14" s="83">
        <f>VLOOKUP($G14,'[5]CantFuncPorSexo(17)'!$A$6:$N$421,11,0)</f>
        <v>72</v>
      </c>
      <c r="U14" s="83">
        <f>VLOOKUP($G14,'[5]CantFuncPorSexo(17)'!$A$6:$N$421,14,0)</f>
        <v>6</v>
      </c>
      <c r="V14" s="83">
        <f t="shared" si="8"/>
        <v>78</v>
      </c>
      <c r="W14" s="83">
        <f t="shared" si="14"/>
        <v>-1</v>
      </c>
      <c r="X14" s="83">
        <f t="shared" si="15"/>
        <v>-1</v>
      </c>
      <c r="Y14" s="83">
        <f t="shared" si="9"/>
        <v>-2</v>
      </c>
      <c r="Z14" s="83">
        <f t="shared" si="16"/>
        <v>0</v>
      </c>
      <c r="AA14" s="83">
        <f t="shared" si="17"/>
        <v>-1</v>
      </c>
      <c r="AB14" s="83">
        <f t="shared" si="18"/>
        <v>-1</v>
      </c>
      <c r="AC14" s="83">
        <f t="shared" si="19"/>
        <v>1</v>
      </c>
      <c r="AD14" s="83">
        <f t="shared" si="20"/>
        <v>0</v>
      </c>
      <c r="AE14" s="83">
        <f t="shared" si="21"/>
        <v>1</v>
      </c>
    </row>
    <row r="15" spans="1:31" ht="15.75" hidden="1" thickBot="1" x14ac:dyDescent="0.3">
      <c r="A15" s="15">
        <v>12</v>
      </c>
      <c r="B15" s="16" t="s">
        <v>8</v>
      </c>
      <c r="C15" s="16">
        <v>10</v>
      </c>
      <c r="D15" s="49" t="str">
        <f t="shared" si="13"/>
        <v>120110</v>
      </c>
      <c r="E15" s="25">
        <f t="shared" si="22"/>
        <v>10</v>
      </c>
      <c r="F15" s="26">
        <v>12</v>
      </c>
      <c r="G15" s="95" t="s">
        <v>26</v>
      </c>
      <c r="H15" s="83">
        <f>VLOOKUP($G15,[1]Total!$G$5:$I$452,2,0)</f>
        <v>374</v>
      </c>
      <c r="I15" s="83">
        <f>VLOOKUP($G15,[1]Total!$G$5:$I$452,3,0)</f>
        <v>17</v>
      </c>
      <c r="J15" s="83">
        <f t="shared" si="4"/>
        <v>391</v>
      </c>
      <c r="K15" s="83">
        <f>VLOOKUP($G15,'[2]CantFuncPorSexo - 2021-08-11T12'!$A$6:$O$406,11,0)</f>
        <v>355</v>
      </c>
      <c r="L15" s="83">
        <f>VLOOKUP($G15,'[2]CantFuncPorSexo - 2021-08-11T12'!$A$6:$O$406,14,0)</f>
        <v>19</v>
      </c>
      <c r="M15" s="83">
        <f t="shared" si="5"/>
        <v>374</v>
      </c>
      <c r="N15" s="83">
        <f>VLOOKUP($G15,[3]CantFuncPorSexo!$A$6:$N$410,11,0)</f>
        <v>373</v>
      </c>
      <c r="O15" s="83">
        <f>VLOOKUP($G15,[3]CantFuncPorSexo!$A$6:$N$410,14,0)</f>
        <v>27</v>
      </c>
      <c r="P15" s="83">
        <f t="shared" si="6"/>
        <v>400</v>
      </c>
      <c r="Q15" s="83">
        <f>VLOOKUP($G15,'[4]CantFuncPorSexo(3)'!$A$6:$O$420,11,0)</f>
        <v>400</v>
      </c>
      <c r="R15" s="83">
        <f>VLOOKUP($G15,'[4]CantFuncPorSexo(3)'!$A$6:$O$420,14,0)</f>
        <v>25</v>
      </c>
      <c r="S15" s="83">
        <f t="shared" si="7"/>
        <v>425</v>
      </c>
      <c r="T15" s="83">
        <f>VLOOKUP($G15,'[5]CantFuncPorSexo(17)'!$A$6:$N$421,11,0)</f>
        <v>399</v>
      </c>
      <c r="U15" s="83">
        <f>VLOOKUP($G15,'[5]CantFuncPorSexo(17)'!$A$6:$N$421,14,0)</f>
        <v>6</v>
      </c>
      <c r="V15" s="83">
        <f t="shared" si="8"/>
        <v>405</v>
      </c>
      <c r="W15" s="83">
        <f t="shared" si="14"/>
        <v>25</v>
      </c>
      <c r="X15" s="83">
        <f t="shared" si="15"/>
        <v>-11</v>
      </c>
      <c r="Y15" s="83">
        <f t="shared" si="9"/>
        <v>14</v>
      </c>
      <c r="Z15" s="83">
        <f t="shared" si="16"/>
        <v>44</v>
      </c>
      <c r="AA15" s="83">
        <f t="shared" si="17"/>
        <v>-13</v>
      </c>
      <c r="AB15" s="83">
        <f t="shared" si="18"/>
        <v>31</v>
      </c>
      <c r="AC15" s="83">
        <f t="shared" si="19"/>
        <v>-1</v>
      </c>
      <c r="AD15" s="83">
        <f t="shared" si="20"/>
        <v>-19</v>
      </c>
      <c r="AE15" s="83">
        <f t="shared" si="21"/>
        <v>-20</v>
      </c>
    </row>
    <row r="16" spans="1:31" ht="15.75" hidden="1" thickBot="1" x14ac:dyDescent="0.3">
      <c r="A16" s="15">
        <v>12</v>
      </c>
      <c r="B16" s="16" t="s">
        <v>8</v>
      </c>
      <c r="C16" s="15">
        <v>11</v>
      </c>
      <c r="D16" s="49" t="str">
        <f>CONCATENATE(A16,B16,C16)</f>
        <v>120111</v>
      </c>
      <c r="E16" s="25">
        <f t="shared" si="22"/>
        <v>11</v>
      </c>
      <c r="F16" s="26">
        <v>13</v>
      </c>
      <c r="G16" s="95" t="s">
        <v>27</v>
      </c>
      <c r="H16" s="83">
        <f>VLOOKUP($G16,[1]Total!$G$5:$I$452,2,0)</f>
        <v>11</v>
      </c>
      <c r="I16" s="83">
        <f>VLOOKUP($G16,[1]Total!$G$5:$I$452,3,0)</f>
        <v>1</v>
      </c>
      <c r="J16" s="83">
        <f t="shared" si="4"/>
        <v>12</v>
      </c>
      <c r="K16" s="83">
        <f>VLOOKUP($G16,'[2]CantFuncPorSexo - 2021-08-11T12'!$A$6:$O$406,11,0)</f>
        <v>11</v>
      </c>
      <c r="L16" s="83">
        <f>VLOOKUP($G16,'[2]CantFuncPorSexo - 2021-08-11T12'!$A$6:$O$406,14,0)</f>
        <v>0</v>
      </c>
      <c r="M16" s="83">
        <f t="shared" si="5"/>
        <v>11</v>
      </c>
      <c r="N16" s="83">
        <f>VLOOKUP($G16,[3]CantFuncPorSexo!$A$6:$N$410,11,0)</f>
        <v>11</v>
      </c>
      <c r="O16" s="83">
        <f>VLOOKUP($G16,[3]CantFuncPorSexo!$A$6:$N$410,14,0)</f>
        <v>0</v>
      </c>
      <c r="P16" s="83">
        <f t="shared" si="6"/>
        <v>11</v>
      </c>
      <c r="Q16" s="83">
        <f>VLOOKUP($G16,'[4]CantFuncPorSexo(3)'!$A$6:$O$420,11,0)</f>
        <v>11</v>
      </c>
      <c r="R16" s="83">
        <f>VLOOKUP($G16,'[4]CantFuncPorSexo(3)'!$A$6:$O$420,14,0)</f>
        <v>0</v>
      </c>
      <c r="S16" s="83">
        <f t="shared" si="7"/>
        <v>11</v>
      </c>
      <c r="T16" s="83">
        <f>VLOOKUP($G16,'[5]CantFuncPorSexo(17)'!$A$6:$N$421,11,0)</f>
        <v>11</v>
      </c>
      <c r="U16" s="83">
        <f>VLOOKUP($G16,'[5]CantFuncPorSexo(17)'!$A$6:$N$421,14,0)</f>
        <v>0</v>
      </c>
      <c r="V16" s="83">
        <f t="shared" si="8"/>
        <v>11</v>
      </c>
      <c r="W16" s="83">
        <f t="shared" si="14"/>
        <v>0</v>
      </c>
      <c r="X16" s="83">
        <f t="shared" si="15"/>
        <v>-1</v>
      </c>
      <c r="Y16" s="83">
        <f t="shared" si="9"/>
        <v>-1</v>
      </c>
      <c r="Z16" s="83">
        <f t="shared" si="16"/>
        <v>0</v>
      </c>
      <c r="AA16" s="83">
        <f t="shared" si="17"/>
        <v>0</v>
      </c>
      <c r="AB16" s="83">
        <f t="shared" si="18"/>
        <v>0</v>
      </c>
      <c r="AC16" s="83">
        <f t="shared" si="19"/>
        <v>0</v>
      </c>
      <c r="AD16" s="83">
        <f t="shared" si="20"/>
        <v>0</v>
      </c>
      <c r="AE16" s="83">
        <f t="shared" si="21"/>
        <v>0</v>
      </c>
    </row>
    <row r="17" spans="1:31" ht="15.75" hidden="1" thickBot="1" x14ac:dyDescent="0.3">
      <c r="A17" s="15">
        <v>12</v>
      </c>
      <c r="B17" s="16" t="s">
        <v>8</v>
      </c>
      <c r="C17" s="15">
        <v>12</v>
      </c>
      <c r="D17" s="49" t="str">
        <f t="shared" si="13"/>
        <v>120112</v>
      </c>
      <c r="E17" s="25">
        <f t="shared" si="22"/>
        <v>12</v>
      </c>
      <c r="F17" s="26">
        <v>14</v>
      </c>
      <c r="G17" s="95" t="s">
        <v>28</v>
      </c>
      <c r="H17" s="83">
        <f>VLOOKUP($G17,[1]Total!$G$5:$I$452,2,0)</f>
        <v>56</v>
      </c>
      <c r="I17" s="83">
        <f>VLOOKUP($G17,[1]Total!$G$5:$I$452,3,0)</f>
        <v>12</v>
      </c>
      <c r="J17" s="83">
        <f t="shared" si="4"/>
        <v>68</v>
      </c>
      <c r="K17" s="83">
        <f>VLOOKUP($G17,'[2]CantFuncPorSexo - 2021-08-11T12'!$A$6:$O$406,11,0)</f>
        <v>67</v>
      </c>
      <c r="L17" s="83">
        <f>VLOOKUP($G17,'[2]CantFuncPorSexo - 2021-08-11T12'!$A$6:$O$406,14,0)</f>
        <v>47</v>
      </c>
      <c r="M17" s="83">
        <f t="shared" si="5"/>
        <v>114</v>
      </c>
      <c r="N17" s="83">
        <f>VLOOKUP($G17,[3]CantFuncPorSexo!$A$6:$N$410,11,0)</f>
        <v>66</v>
      </c>
      <c r="O17" s="83">
        <f>VLOOKUP($G17,[3]CantFuncPorSexo!$A$6:$N$410,14,0)</f>
        <v>51</v>
      </c>
      <c r="P17" s="83">
        <f t="shared" si="6"/>
        <v>117</v>
      </c>
      <c r="Q17" s="83">
        <f>VLOOKUP($G17,'[4]CantFuncPorSexo(3)'!$A$6:$O$420,11,0)</f>
        <v>65</v>
      </c>
      <c r="R17" s="83">
        <f>VLOOKUP($G17,'[4]CantFuncPorSexo(3)'!$A$6:$O$420,14,0)</f>
        <v>49</v>
      </c>
      <c r="S17" s="83">
        <f t="shared" si="7"/>
        <v>114</v>
      </c>
      <c r="T17" s="83">
        <f>VLOOKUP($G17,'[5]CantFuncPorSexo(17)'!$A$6:$N$421,11,0)</f>
        <v>72</v>
      </c>
      <c r="U17" s="83">
        <f>VLOOKUP($G17,'[5]CantFuncPorSexo(17)'!$A$6:$N$421,14,0)</f>
        <v>47</v>
      </c>
      <c r="V17" s="83">
        <f t="shared" si="8"/>
        <v>119</v>
      </c>
      <c r="W17" s="83">
        <f t="shared" si="14"/>
        <v>16</v>
      </c>
      <c r="X17" s="83">
        <f t="shared" si="15"/>
        <v>35</v>
      </c>
      <c r="Y17" s="83">
        <f t="shared" si="9"/>
        <v>51</v>
      </c>
      <c r="Z17" s="83">
        <f t="shared" si="16"/>
        <v>5</v>
      </c>
      <c r="AA17" s="83">
        <f t="shared" si="17"/>
        <v>0</v>
      </c>
      <c r="AB17" s="83">
        <f t="shared" si="18"/>
        <v>5</v>
      </c>
      <c r="AC17" s="83">
        <f t="shared" si="19"/>
        <v>7</v>
      </c>
      <c r="AD17" s="83">
        <f t="shared" si="20"/>
        <v>-2</v>
      </c>
      <c r="AE17" s="83">
        <f t="shared" si="21"/>
        <v>5</v>
      </c>
    </row>
    <row r="18" spans="1:31" ht="15.75" hidden="1" thickBot="1" x14ac:dyDescent="0.3">
      <c r="A18" s="15">
        <v>12</v>
      </c>
      <c r="B18" s="16" t="s">
        <v>8</v>
      </c>
      <c r="C18" s="15">
        <v>13</v>
      </c>
      <c r="D18" s="49" t="str">
        <f t="shared" si="13"/>
        <v>120113</v>
      </c>
      <c r="E18" s="25">
        <f t="shared" si="22"/>
        <v>13</v>
      </c>
      <c r="F18" s="26">
        <v>15</v>
      </c>
      <c r="G18" s="95" t="s">
        <v>29</v>
      </c>
      <c r="H18" s="83">
        <f>VLOOKUP($G18,[1]Total!$G$5:$I$452,2,0)</f>
        <v>177</v>
      </c>
      <c r="I18" s="83">
        <f>VLOOKUP($G18,[1]Total!$G$5:$I$452,3,0)</f>
        <v>132</v>
      </c>
      <c r="J18" s="83">
        <f t="shared" si="4"/>
        <v>309</v>
      </c>
      <c r="K18" s="83">
        <f>VLOOKUP($G18,'[2]CantFuncPorSexo - 2021-08-11T12'!$A$6:$O$406,11,0)</f>
        <v>177</v>
      </c>
      <c r="L18" s="83">
        <f>VLOOKUP($G18,'[2]CantFuncPorSexo - 2021-08-11T12'!$A$6:$O$406,14,0)</f>
        <v>112</v>
      </c>
      <c r="M18" s="83">
        <f t="shared" si="5"/>
        <v>289</v>
      </c>
      <c r="N18" s="83">
        <f>VLOOKUP($G18,[3]CantFuncPorSexo!$A$6:$N$410,11,0)</f>
        <v>176</v>
      </c>
      <c r="O18" s="83">
        <f>VLOOKUP($G18,[3]CantFuncPorSexo!$A$6:$N$410,14,0)</f>
        <v>108</v>
      </c>
      <c r="P18" s="83">
        <f t="shared" si="6"/>
        <v>284</v>
      </c>
      <c r="Q18" s="83">
        <f>VLOOKUP($G18,'[4]CantFuncPorSexo(3)'!$A$6:$O$420,11,0)</f>
        <v>182</v>
      </c>
      <c r="R18" s="83">
        <f>VLOOKUP($G18,'[4]CantFuncPorSexo(3)'!$A$6:$O$420,14,0)</f>
        <v>108</v>
      </c>
      <c r="S18" s="83">
        <f t="shared" si="7"/>
        <v>290</v>
      </c>
      <c r="T18" s="83">
        <f>VLOOKUP($G18,'[5]CantFuncPorSexo(17)'!$A$6:$N$421,11,0)</f>
        <v>178</v>
      </c>
      <c r="U18" s="83">
        <f>VLOOKUP($G18,'[5]CantFuncPorSexo(17)'!$A$6:$N$421,14,0)</f>
        <v>108</v>
      </c>
      <c r="V18" s="83">
        <f t="shared" si="8"/>
        <v>286</v>
      </c>
      <c r="W18" s="83">
        <f t="shared" si="14"/>
        <v>1</v>
      </c>
      <c r="X18" s="83">
        <f t="shared" si="15"/>
        <v>-24</v>
      </c>
      <c r="Y18" s="83">
        <f t="shared" si="9"/>
        <v>-23</v>
      </c>
      <c r="Z18" s="83">
        <f t="shared" si="16"/>
        <v>1</v>
      </c>
      <c r="AA18" s="83">
        <f t="shared" si="17"/>
        <v>-4</v>
      </c>
      <c r="AB18" s="83">
        <f t="shared" si="18"/>
        <v>-3</v>
      </c>
      <c r="AC18" s="83">
        <f t="shared" si="19"/>
        <v>-4</v>
      </c>
      <c r="AD18" s="83">
        <f t="shared" si="20"/>
        <v>0</v>
      </c>
      <c r="AE18" s="83">
        <f t="shared" si="21"/>
        <v>-4</v>
      </c>
    </row>
    <row r="19" spans="1:31" ht="15.75" hidden="1" thickBot="1" x14ac:dyDescent="0.3">
      <c r="A19" s="15">
        <v>12</v>
      </c>
      <c r="B19" s="16" t="s">
        <v>8</v>
      </c>
      <c r="C19" s="15">
        <v>14</v>
      </c>
      <c r="D19" s="49" t="str">
        <f>CONCATENATE(A19,B19,C19)</f>
        <v>120114</v>
      </c>
      <c r="E19" s="25">
        <f t="shared" si="22"/>
        <v>14</v>
      </c>
      <c r="F19" s="26">
        <v>16</v>
      </c>
      <c r="G19" s="95" t="s">
        <v>30</v>
      </c>
      <c r="H19" s="83">
        <f>VLOOKUP($G19,[1]Total!$G$5:$I$452,2,0)</f>
        <v>42</v>
      </c>
      <c r="I19" s="83">
        <f>VLOOKUP($G19,[1]Total!$G$5:$I$452,3,0)</f>
        <v>17</v>
      </c>
      <c r="J19" s="83">
        <f t="shared" si="4"/>
        <v>59</v>
      </c>
      <c r="K19" s="83">
        <f>VLOOKUP($G19,'[2]CantFuncPorSexo - 2021-08-11T12'!$A$6:$O$406,11,0)</f>
        <v>70</v>
      </c>
      <c r="L19" s="83">
        <f>VLOOKUP($G19,'[2]CantFuncPorSexo - 2021-08-11T12'!$A$6:$O$406,14,0)</f>
        <v>5</v>
      </c>
      <c r="M19" s="83">
        <f t="shared" si="5"/>
        <v>75</v>
      </c>
      <c r="N19" s="83">
        <f>VLOOKUP($G19,[3]CantFuncPorSexo!$A$6:$N$410,11,0)</f>
        <v>72</v>
      </c>
      <c r="O19" s="83">
        <f>VLOOKUP($G19,[3]CantFuncPorSexo!$A$6:$N$410,14,0)</f>
        <v>8</v>
      </c>
      <c r="P19" s="83">
        <f t="shared" si="6"/>
        <v>80</v>
      </c>
      <c r="Q19" s="83">
        <f>VLOOKUP($G19,'[4]CantFuncPorSexo(3)'!$A$6:$O$420,11,0)</f>
        <v>72</v>
      </c>
      <c r="R19" s="83">
        <f>VLOOKUP($G19,'[4]CantFuncPorSexo(3)'!$A$6:$O$420,14,0)</f>
        <v>8</v>
      </c>
      <c r="S19" s="83">
        <f t="shared" si="7"/>
        <v>80</v>
      </c>
      <c r="T19" s="83">
        <f>VLOOKUP($G19,'[5]CantFuncPorSexo(17)'!$A$6:$N$421,11,0)</f>
        <v>73</v>
      </c>
      <c r="U19" s="83">
        <f>VLOOKUP($G19,'[5]CantFuncPorSexo(17)'!$A$6:$N$421,14,0)</f>
        <v>6</v>
      </c>
      <c r="V19" s="83">
        <f t="shared" si="8"/>
        <v>79</v>
      </c>
      <c r="W19" s="83">
        <f t="shared" si="14"/>
        <v>31</v>
      </c>
      <c r="X19" s="83">
        <f t="shared" si="15"/>
        <v>-11</v>
      </c>
      <c r="Y19" s="83">
        <f t="shared" si="9"/>
        <v>20</v>
      </c>
      <c r="Z19" s="83">
        <f t="shared" si="16"/>
        <v>3</v>
      </c>
      <c r="AA19" s="83">
        <f t="shared" si="17"/>
        <v>1</v>
      </c>
      <c r="AB19" s="83">
        <f t="shared" si="18"/>
        <v>4</v>
      </c>
      <c r="AC19" s="83">
        <f t="shared" si="19"/>
        <v>1</v>
      </c>
      <c r="AD19" s="83">
        <f t="shared" si="20"/>
        <v>-2</v>
      </c>
      <c r="AE19" s="83">
        <f t="shared" si="21"/>
        <v>-1</v>
      </c>
    </row>
    <row r="20" spans="1:31" ht="15.75" hidden="1" thickBot="1" x14ac:dyDescent="0.3">
      <c r="A20" s="15">
        <v>12</v>
      </c>
      <c r="B20" s="16" t="s">
        <v>8</v>
      </c>
      <c r="C20" s="15">
        <v>15</v>
      </c>
      <c r="D20" s="49" t="str">
        <f t="shared" si="13"/>
        <v>120115</v>
      </c>
      <c r="E20" s="25">
        <f t="shared" si="22"/>
        <v>15</v>
      </c>
      <c r="F20" s="26">
        <v>17</v>
      </c>
      <c r="G20" s="95" t="s">
        <v>31</v>
      </c>
      <c r="H20" s="83">
        <f>VLOOKUP($G20,[1]Total!$G$5:$I$452,2,0)</f>
        <v>33</v>
      </c>
      <c r="I20" s="83">
        <f>VLOOKUP($G20,[1]Total!$G$5:$I$452,3,0)</f>
        <v>86</v>
      </c>
      <c r="J20" s="83">
        <f t="shared" si="4"/>
        <v>119</v>
      </c>
      <c r="K20" s="83">
        <f>VLOOKUP($G20,'[2]CantFuncPorSexo - 2021-08-11T12'!$A$6:$O$406,11,0)</f>
        <v>38</v>
      </c>
      <c r="L20" s="83">
        <f>VLOOKUP($G20,'[2]CantFuncPorSexo - 2021-08-11T12'!$A$6:$O$406,14,0)</f>
        <v>82</v>
      </c>
      <c r="M20" s="83">
        <f t="shared" si="5"/>
        <v>120</v>
      </c>
      <c r="N20" s="83">
        <f>VLOOKUP($G20,[3]CantFuncPorSexo!$A$6:$N$410,11,0)</f>
        <v>36</v>
      </c>
      <c r="O20" s="83">
        <f>VLOOKUP($G20,[3]CantFuncPorSexo!$A$6:$N$410,14,0)</f>
        <v>75</v>
      </c>
      <c r="P20" s="83">
        <f t="shared" si="6"/>
        <v>111</v>
      </c>
      <c r="Q20" s="83">
        <f>VLOOKUP($G20,'[4]CantFuncPorSexo(3)'!$A$6:$O$420,11,0)</f>
        <v>37</v>
      </c>
      <c r="R20" s="83">
        <f>VLOOKUP($G20,'[4]CantFuncPorSexo(3)'!$A$6:$O$420,14,0)</f>
        <v>69</v>
      </c>
      <c r="S20" s="83">
        <f t="shared" si="7"/>
        <v>106</v>
      </c>
      <c r="T20" s="83">
        <f>VLOOKUP($G20,'[5]CantFuncPorSexo(17)'!$A$6:$N$421,11,0)</f>
        <v>37</v>
      </c>
      <c r="U20" s="83">
        <f>VLOOKUP($G20,'[5]CantFuncPorSexo(17)'!$A$6:$N$421,14,0)</f>
        <v>68</v>
      </c>
      <c r="V20" s="83">
        <f t="shared" si="8"/>
        <v>105</v>
      </c>
      <c r="W20" s="83">
        <f t="shared" si="14"/>
        <v>4</v>
      </c>
      <c r="X20" s="83">
        <f t="shared" si="15"/>
        <v>-18</v>
      </c>
      <c r="Y20" s="83">
        <f t="shared" si="9"/>
        <v>-14</v>
      </c>
      <c r="Z20" s="83">
        <f t="shared" si="16"/>
        <v>-1</v>
      </c>
      <c r="AA20" s="83">
        <f t="shared" si="17"/>
        <v>-14</v>
      </c>
      <c r="AB20" s="83">
        <f t="shared" si="18"/>
        <v>-15</v>
      </c>
      <c r="AC20" s="83">
        <f t="shared" si="19"/>
        <v>0</v>
      </c>
      <c r="AD20" s="83">
        <f t="shared" si="20"/>
        <v>-1</v>
      </c>
      <c r="AE20" s="83">
        <f t="shared" si="21"/>
        <v>-1</v>
      </c>
    </row>
    <row r="21" spans="1:31" ht="15.75" hidden="1" thickBot="1" x14ac:dyDescent="0.3">
      <c r="A21" s="15">
        <v>12</v>
      </c>
      <c r="B21" s="16" t="s">
        <v>8</v>
      </c>
      <c r="C21" s="15">
        <v>16</v>
      </c>
      <c r="D21" s="49" t="str">
        <f>CONCATENATE(A21,B21,C21)</f>
        <v>120116</v>
      </c>
      <c r="E21" s="25">
        <f t="shared" si="22"/>
        <v>16</v>
      </c>
      <c r="F21" s="26">
        <v>18</v>
      </c>
      <c r="G21" s="95" t="s">
        <v>32</v>
      </c>
      <c r="H21" s="83">
        <f>VLOOKUP($G21,[1]Total!$G$5:$I$452,2,0)</f>
        <v>29</v>
      </c>
      <c r="I21" s="83">
        <f>VLOOKUP($G21,[1]Total!$G$5:$I$452,3,0)</f>
        <v>4</v>
      </c>
      <c r="J21" s="83">
        <f t="shared" si="4"/>
        <v>33</v>
      </c>
      <c r="K21" s="83">
        <f>VLOOKUP($G21,'[2]CantFuncPorSexo - 2021-08-11T12'!$A$6:$O$406,11,0)</f>
        <v>30</v>
      </c>
      <c r="L21" s="83">
        <f>VLOOKUP($G21,'[2]CantFuncPorSexo - 2021-08-11T12'!$A$6:$O$406,14,0)</f>
        <v>2</v>
      </c>
      <c r="M21" s="83">
        <f t="shared" si="5"/>
        <v>32</v>
      </c>
      <c r="N21" s="83">
        <f>VLOOKUP($G21,[3]CantFuncPorSexo!$A$6:$N$410,11,0)</f>
        <v>30</v>
      </c>
      <c r="O21" s="83">
        <f>VLOOKUP($G21,[3]CantFuncPorSexo!$A$6:$N$410,14,0)</f>
        <v>2</v>
      </c>
      <c r="P21" s="83">
        <f t="shared" si="6"/>
        <v>32</v>
      </c>
      <c r="Q21" s="83">
        <f>VLOOKUP($G21,'[4]CantFuncPorSexo(3)'!$A$6:$O$420,11,0)</f>
        <v>30</v>
      </c>
      <c r="R21" s="83">
        <f>VLOOKUP($G21,'[4]CantFuncPorSexo(3)'!$A$6:$O$420,14,0)</f>
        <v>2</v>
      </c>
      <c r="S21" s="83">
        <f t="shared" si="7"/>
        <v>32</v>
      </c>
      <c r="T21" s="83">
        <f>VLOOKUP($G21,'[5]CantFuncPorSexo(17)'!$A$6:$N$421,11,0)</f>
        <v>30</v>
      </c>
      <c r="U21" s="83">
        <f>VLOOKUP($G21,'[5]CantFuncPorSexo(17)'!$A$6:$N$421,14,0)</f>
        <v>2</v>
      </c>
      <c r="V21" s="83">
        <f t="shared" si="8"/>
        <v>32</v>
      </c>
      <c r="W21" s="83">
        <f t="shared" si="14"/>
        <v>1</v>
      </c>
      <c r="X21" s="83">
        <f t="shared" si="15"/>
        <v>-2</v>
      </c>
      <c r="Y21" s="83">
        <f t="shared" si="9"/>
        <v>-1</v>
      </c>
      <c r="Z21" s="83">
        <f t="shared" si="16"/>
        <v>0</v>
      </c>
      <c r="AA21" s="83">
        <f t="shared" si="17"/>
        <v>0</v>
      </c>
      <c r="AB21" s="83">
        <f t="shared" si="18"/>
        <v>0</v>
      </c>
      <c r="AC21" s="83">
        <f t="shared" si="19"/>
        <v>0</v>
      </c>
      <c r="AD21" s="83">
        <f t="shared" si="20"/>
        <v>0</v>
      </c>
      <c r="AE21" s="83">
        <f t="shared" si="21"/>
        <v>0</v>
      </c>
    </row>
    <row r="22" spans="1:31" ht="15.75" hidden="1" thickBot="1" x14ac:dyDescent="0.3">
      <c r="A22" s="15">
        <v>12</v>
      </c>
      <c r="B22" s="16" t="s">
        <v>8</v>
      </c>
      <c r="C22" s="15">
        <v>19</v>
      </c>
      <c r="D22" s="49" t="str">
        <f>CONCATENATE(A22,B22,C22)</f>
        <v>120119</v>
      </c>
      <c r="E22" s="25">
        <f t="shared" si="22"/>
        <v>17</v>
      </c>
      <c r="F22" s="26">
        <v>21</v>
      </c>
      <c r="G22" s="95" t="s">
        <v>33</v>
      </c>
      <c r="H22" s="80">
        <f>VLOOKUP($G22,[1]Total!$G$5:$I$452,2,0)</f>
        <v>53</v>
      </c>
      <c r="I22" s="80">
        <f>VLOOKUP($G22,[1]Total!$G$5:$I$452,3,0)</f>
        <v>350</v>
      </c>
      <c r="J22" s="80">
        <f t="shared" si="4"/>
        <v>403</v>
      </c>
      <c r="K22" s="80">
        <f>VLOOKUP($G22,'[2]CantFuncPorSexo - 2021-08-11T12'!$A$6:$O$406,11,0)</f>
        <v>76</v>
      </c>
      <c r="L22" s="80">
        <f>VLOOKUP($G22,'[2]CantFuncPorSexo - 2021-08-11T12'!$A$6:$O$406,14,0)</f>
        <v>485</v>
      </c>
      <c r="M22" s="80">
        <f t="shared" si="5"/>
        <v>561</v>
      </c>
      <c r="N22" s="80">
        <f>VLOOKUP($G22,[3]CantFuncPorSexo!$A$6:$N$410,11,0)</f>
        <v>73</v>
      </c>
      <c r="O22" s="80">
        <f>VLOOKUP($G22,[3]CantFuncPorSexo!$A$6:$N$410,14,0)</f>
        <v>599</v>
      </c>
      <c r="P22" s="80">
        <f t="shared" si="6"/>
        <v>672</v>
      </c>
      <c r="Q22" s="80">
        <f>VLOOKUP($G22,'[4]CantFuncPorSexo(3)'!$A$6:$O$420,11,0)</f>
        <v>76</v>
      </c>
      <c r="R22" s="80">
        <f>VLOOKUP($G22,'[4]CantFuncPorSexo(3)'!$A$6:$O$420,14,0)</f>
        <v>575</v>
      </c>
      <c r="S22" s="80">
        <f t="shared" si="7"/>
        <v>651</v>
      </c>
      <c r="T22" s="80">
        <f>VLOOKUP($G22,'[5]CantFuncPorSexo(17)'!$A$6:$N$421,11,0)</f>
        <v>76</v>
      </c>
      <c r="U22" s="80">
        <f>VLOOKUP($G22,'[5]CantFuncPorSexo(17)'!$A$6:$N$421,14,0)</f>
        <v>575</v>
      </c>
      <c r="V22" s="80">
        <f t="shared" si="8"/>
        <v>651</v>
      </c>
      <c r="W22" s="80">
        <f t="shared" si="14"/>
        <v>23</v>
      </c>
      <c r="X22" s="80">
        <f t="shared" si="15"/>
        <v>225</v>
      </c>
      <c r="Y22" s="80">
        <f t="shared" si="9"/>
        <v>248</v>
      </c>
      <c r="Z22" s="80">
        <f t="shared" si="16"/>
        <v>0</v>
      </c>
      <c r="AA22" s="80">
        <f t="shared" si="17"/>
        <v>90</v>
      </c>
      <c r="AB22" s="80">
        <f t="shared" si="18"/>
        <v>90</v>
      </c>
      <c r="AC22" s="80">
        <f t="shared" si="19"/>
        <v>0</v>
      </c>
      <c r="AD22" s="80">
        <f t="shared" si="20"/>
        <v>0</v>
      </c>
      <c r="AE22" s="80">
        <f t="shared" si="21"/>
        <v>0</v>
      </c>
    </row>
    <row r="23" spans="1:31" ht="15.75" hidden="1" thickBot="1" x14ac:dyDescent="0.3">
      <c r="A23" s="15">
        <v>12</v>
      </c>
      <c r="B23" s="16" t="s">
        <v>8</v>
      </c>
      <c r="C23" s="15">
        <v>20</v>
      </c>
      <c r="D23" s="49" t="str">
        <f t="shared" si="13"/>
        <v>120120</v>
      </c>
      <c r="E23" s="25">
        <f t="shared" si="22"/>
        <v>18</v>
      </c>
      <c r="F23" s="26">
        <v>22</v>
      </c>
      <c r="G23" s="95" t="s">
        <v>34</v>
      </c>
      <c r="H23" s="83">
        <f>VLOOKUP($G23,[1]Total!$G$5:$I$452,2,0)</f>
        <v>81</v>
      </c>
      <c r="I23" s="83">
        <f>VLOOKUP($G23,[1]Total!$G$5:$I$452,3,0)</f>
        <v>33</v>
      </c>
      <c r="J23" s="83">
        <f t="shared" si="4"/>
        <v>114</v>
      </c>
      <c r="K23" s="83">
        <f>VLOOKUP($G23,'[2]CantFuncPorSexo - 2021-08-11T12'!$A$6:$O$406,11,0)</f>
        <v>77</v>
      </c>
      <c r="L23" s="83">
        <f>VLOOKUP($G23,'[2]CantFuncPorSexo - 2021-08-11T12'!$A$6:$O$406,14,0)</f>
        <v>32</v>
      </c>
      <c r="M23" s="83">
        <f t="shared" si="5"/>
        <v>109</v>
      </c>
      <c r="N23" s="83">
        <f>VLOOKUP($G23,[3]CantFuncPorSexo!$A$6:$N$410,11,0)</f>
        <v>76</v>
      </c>
      <c r="O23" s="83">
        <f>VLOOKUP($G23,[3]CantFuncPorSexo!$A$6:$N$410,14,0)</f>
        <v>32</v>
      </c>
      <c r="P23" s="83">
        <f t="shared" si="6"/>
        <v>108</v>
      </c>
      <c r="Q23" s="83">
        <f>VLOOKUP($G23,'[4]CantFuncPorSexo(3)'!$A$6:$O$420,11,0)</f>
        <v>76</v>
      </c>
      <c r="R23" s="83">
        <f>VLOOKUP($G23,'[4]CantFuncPorSexo(3)'!$A$6:$O$420,14,0)</f>
        <v>33</v>
      </c>
      <c r="S23" s="83">
        <f t="shared" si="7"/>
        <v>109</v>
      </c>
      <c r="T23" s="83">
        <f>VLOOKUP($G23,'[5]CantFuncPorSexo(17)'!$A$6:$N$421,11,0)</f>
        <v>76</v>
      </c>
      <c r="U23" s="83">
        <f>VLOOKUP($G23,'[5]CantFuncPorSexo(17)'!$A$6:$N$421,14,0)</f>
        <v>32</v>
      </c>
      <c r="V23" s="83">
        <f t="shared" si="8"/>
        <v>108</v>
      </c>
      <c r="W23" s="83">
        <f t="shared" si="14"/>
        <v>-5</v>
      </c>
      <c r="X23" s="83">
        <f t="shared" si="15"/>
        <v>-1</v>
      </c>
      <c r="Y23" s="83">
        <f t="shared" si="9"/>
        <v>-6</v>
      </c>
      <c r="Z23" s="83">
        <f t="shared" si="16"/>
        <v>-1</v>
      </c>
      <c r="AA23" s="83">
        <f t="shared" si="17"/>
        <v>0</v>
      </c>
      <c r="AB23" s="83">
        <f t="shared" si="18"/>
        <v>-1</v>
      </c>
      <c r="AC23" s="83">
        <f t="shared" si="19"/>
        <v>0</v>
      </c>
      <c r="AD23" s="83">
        <f t="shared" si="20"/>
        <v>-1</v>
      </c>
      <c r="AE23" s="83">
        <f t="shared" si="21"/>
        <v>-1</v>
      </c>
    </row>
    <row r="24" spans="1:31" ht="15.75" hidden="1" thickBot="1" x14ac:dyDescent="0.3">
      <c r="A24" s="15">
        <v>12</v>
      </c>
      <c r="B24" s="16" t="s">
        <v>8</v>
      </c>
      <c r="C24" s="15">
        <v>22</v>
      </c>
      <c r="D24" s="49" t="str">
        <f>CONCATENATE(A24,B24,C24)</f>
        <v>120122</v>
      </c>
      <c r="E24" s="25">
        <f t="shared" si="22"/>
        <v>19</v>
      </c>
      <c r="F24" s="26">
        <v>23</v>
      </c>
      <c r="G24" s="95" t="s">
        <v>35</v>
      </c>
      <c r="H24" s="83">
        <f>VLOOKUP($G24,[1]Total!$G$5:$I$452,2,0)</f>
        <v>181</v>
      </c>
      <c r="I24" s="83">
        <f>VLOOKUP($G24,[1]Total!$G$5:$I$452,3,0)</f>
        <v>69</v>
      </c>
      <c r="J24" s="83">
        <f t="shared" si="4"/>
        <v>250</v>
      </c>
      <c r="K24" s="83">
        <f>VLOOKUP($G24,'[2]CantFuncPorSexo - 2021-08-11T12'!$A$6:$O$406,11,0)</f>
        <v>176</v>
      </c>
      <c r="L24" s="83">
        <f>VLOOKUP($G24,'[2]CantFuncPorSexo - 2021-08-11T12'!$A$6:$O$406,14,0)</f>
        <v>55</v>
      </c>
      <c r="M24" s="83">
        <f t="shared" si="5"/>
        <v>231</v>
      </c>
      <c r="N24" s="83">
        <f>VLOOKUP($G24,[3]CantFuncPorSexo!$A$6:$N$410,11,0)</f>
        <v>177</v>
      </c>
      <c r="O24" s="83">
        <f>VLOOKUP($G24,[3]CantFuncPorSexo!$A$6:$N$410,14,0)</f>
        <v>54</v>
      </c>
      <c r="P24" s="83">
        <f t="shared" si="6"/>
        <v>231</v>
      </c>
      <c r="Q24" s="83">
        <f>VLOOKUP($G24,'[4]CantFuncPorSexo(3)'!$A$6:$O$420,11,0)</f>
        <v>176</v>
      </c>
      <c r="R24" s="83">
        <f>VLOOKUP($G24,'[4]CantFuncPorSexo(3)'!$A$6:$O$420,14,0)</f>
        <v>49</v>
      </c>
      <c r="S24" s="83">
        <f t="shared" si="7"/>
        <v>225</v>
      </c>
      <c r="T24" s="83">
        <f>VLOOKUP($G24,'[5]CantFuncPorSexo(17)'!$A$6:$N$421,11,0)</f>
        <v>176</v>
      </c>
      <c r="U24" s="83">
        <f>VLOOKUP($G24,'[5]CantFuncPorSexo(17)'!$A$6:$N$421,14,0)</f>
        <v>47</v>
      </c>
      <c r="V24" s="83">
        <f t="shared" si="8"/>
        <v>223</v>
      </c>
      <c r="W24" s="83">
        <f t="shared" si="14"/>
        <v>-5</v>
      </c>
      <c r="X24" s="83">
        <f t="shared" si="15"/>
        <v>-22</v>
      </c>
      <c r="Y24" s="83">
        <f t="shared" si="9"/>
        <v>-27</v>
      </c>
      <c r="Z24" s="83">
        <f t="shared" si="16"/>
        <v>0</v>
      </c>
      <c r="AA24" s="83">
        <f t="shared" si="17"/>
        <v>-8</v>
      </c>
      <c r="AB24" s="83">
        <f t="shared" si="18"/>
        <v>-8</v>
      </c>
      <c r="AC24" s="83">
        <f t="shared" si="19"/>
        <v>0</v>
      </c>
      <c r="AD24" s="83">
        <f t="shared" si="20"/>
        <v>-2</v>
      </c>
      <c r="AE24" s="83">
        <f t="shared" si="21"/>
        <v>-2</v>
      </c>
    </row>
    <row r="25" spans="1:31" ht="15.75" hidden="1" thickBot="1" x14ac:dyDescent="0.3">
      <c r="A25" s="15">
        <v>12</v>
      </c>
      <c r="B25" s="16" t="s">
        <v>8</v>
      </c>
      <c r="C25" s="15">
        <v>23</v>
      </c>
      <c r="D25" s="49" t="str">
        <f>CONCATENATE(A25,B25,C25)</f>
        <v>120123</v>
      </c>
      <c r="E25" s="25">
        <f t="shared" si="22"/>
        <v>20</v>
      </c>
      <c r="F25" s="26">
        <v>24</v>
      </c>
      <c r="G25" s="95" t="s">
        <v>36</v>
      </c>
      <c r="H25" s="83">
        <f>VLOOKUP($G25,[1]Total!$G$5:$I$452,2,0)</f>
        <v>6</v>
      </c>
      <c r="I25" s="83">
        <f>VLOOKUP($G25,[1]Total!$G$5:$I$452,3,0)</f>
        <v>33</v>
      </c>
      <c r="J25" s="83">
        <f t="shared" si="4"/>
        <v>39</v>
      </c>
      <c r="K25" s="83">
        <f>VLOOKUP($G25,'[2]CantFuncPorSexo - 2021-08-11T12'!$A$6:$O$406,11,0)</f>
        <v>9</v>
      </c>
      <c r="L25" s="83">
        <f>VLOOKUP($G25,'[2]CantFuncPorSexo - 2021-08-11T12'!$A$6:$O$406,14,0)</f>
        <v>22</v>
      </c>
      <c r="M25" s="83">
        <f t="shared" si="5"/>
        <v>31</v>
      </c>
      <c r="N25" s="83">
        <f>VLOOKUP($G25,[3]CantFuncPorSexo!$A$6:$N$410,11,0)</f>
        <v>8</v>
      </c>
      <c r="O25" s="83">
        <f>VLOOKUP($G25,[3]CantFuncPorSexo!$A$6:$N$410,14,0)</f>
        <v>21</v>
      </c>
      <c r="P25" s="83">
        <f t="shared" si="6"/>
        <v>29</v>
      </c>
      <c r="Q25" s="83">
        <f>VLOOKUP($G25,'[4]CantFuncPorSexo(3)'!$A$6:$O$420,11,0)</f>
        <v>8</v>
      </c>
      <c r="R25" s="83">
        <f>VLOOKUP($G25,'[4]CantFuncPorSexo(3)'!$A$6:$O$420,14,0)</f>
        <v>21</v>
      </c>
      <c r="S25" s="83">
        <f t="shared" si="7"/>
        <v>29</v>
      </c>
      <c r="T25" s="83">
        <f>VLOOKUP($G25,'[5]CantFuncPorSexo(17)'!$A$6:$N$421,11,0)</f>
        <v>8</v>
      </c>
      <c r="U25" s="83">
        <f>VLOOKUP($G25,'[5]CantFuncPorSexo(17)'!$A$6:$N$421,14,0)</f>
        <v>21</v>
      </c>
      <c r="V25" s="83">
        <f t="shared" si="8"/>
        <v>29</v>
      </c>
      <c r="W25" s="83">
        <f t="shared" si="14"/>
        <v>2</v>
      </c>
      <c r="X25" s="83">
        <f t="shared" si="15"/>
        <v>-12</v>
      </c>
      <c r="Y25" s="83">
        <f t="shared" si="9"/>
        <v>-10</v>
      </c>
      <c r="Z25" s="83">
        <f t="shared" si="16"/>
        <v>-1</v>
      </c>
      <c r="AA25" s="83">
        <f t="shared" si="17"/>
        <v>-1</v>
      </c>
      <c r="AB25" s="83">
        <f t="shared" si="18"/>
        <v>-2</v>
      </c>
      <c r="AC25" s="83">
        <f t="shared" si="19"/>
        <v>0</v>
      </c>
      <c r="AD25" s="83">
        <f t="shared" si="20"/>
        <v>0</v>
      </c>
      <c r="AE25" s="83">
        <f t="shared" si="21"/>
        <v>0</v>
      </c>
    </row>
    <row r="26" spans="1:31" ht="15.75" hidden="1" thickBot="1" x14ac:dyDescent="0.3">
      <c r="A26" s="15">
        <v>12</v>
      </c>
      <c r="B26" s="16" t="s">
        <v>8</v>
      </c>
      <c r="C26" s="16">
        <v>25</v>
      </c>
      <c r="D26" s="49" t="str">
        <f t="shared" si="13"/>
        <v>120125</v>
      </c>
      <c r="E26" s="25">
        <f t="shared" si="22"/>
        <v>21</v>
      </c>
      <c r="F26" s="26">
        <v>26</v>
      </c>
      <c r="G26" s="95" t="s">
        <v>37</v>
      </c>
      <c r="H26" s="83">
        <f>VLOOKUP($G26,[1]Total!$G$5:$I$452,2,0)</f>
        <v>35</v>
      </c>
      <c r="I26" s="83">
        <f>VLOOKUP($G26,[1]Total!$G$5:$I$452,3,0)</f>
        <v>8</v>
      </c>
      <c r="J26" s="83">
        <f t="shared" si="4"/>
        <v>43</v>
      </c>
      <c r="K26" s="83">
        <f>VLOOKUP($G26,'[2]CantFuncPorSexo - 2021-08-11T12'!$A$6:$O$406,11,0)</f>
        <v>36</v>
      </c>
      <c r="L26" s="83">
        <f>VLOOKUP($G26,'[2]CantFuncPorSexo - 2021-08-11T12'!$A$6:$O$406,14,0)</f>
        <v>2</v>
      </c>
      <c r="M26" s="83">
        <f t="shared" si="5"/>
        <v>38</v>
      </c>
      <c r="N26" s="83">
        <f>VLOOKUP($G26,[3]CantFuncPorSexo!$A$6:$N$410,11,0)</f>
        <v>35</v>
      </c>
      <c r="O26" s="83">
        <f>VLOOKUP($G26,[3]CantFuncPorSexo!$A$6:$N$410,14,0)</f>
        <v>2</v>
      </c>
      <c r="P26" s="83">
        <f t="shared" si="6"/>
        <v>37</v>
      </c>
      <c r="Q26" s="83">
        <f>VLOOKUP($G26,'[4]CantFuncPorSexo(3)'!$A$6:$O$420,11,0)</f>
        <v>35</v>
      </c>
      <c r="R26" s="83">
        <f>VLOOKUP($G26,'[4]CantFuncPorSexo(3)'!$A$6:$O$420,14,0)</f>
        <v>1</v>
      </c>
      <c r="S26" s="83">
        <f t="shared" si="7"/>
        <v>36</v>
      </c>
      <c r="T26" s="83">
        <f>VLOOKUP($G26,'[5]CantFuncPorSexo(17)'!$A$6:$N$421,11,0)</f>
        <v>36</v>
      </c>
      <c r="U26" s="83">
        <f>VLOOKUP($G26,'[5]CantFuncPorSexo(17)'!$A$6:$N$421,14,0)</f>
        <v>2</v>
      </c>
      <c r="V26" s="83">
        <f t="shared" si="8"/>
        <v>38</v>
      </c>
      <c r="W26" s="83">
        <f t="shared" si="14"/>
        <v>1</v>
      </c>
      <c r="X26" s="83">
        <f t="shared" si="15"/>
        <v>-6</v>
      </c>
      <c r="Y26" s="83">
        <f t="shared" si="9"/>
        <v>-5</v>
      </c>
      <c r="Z26" s="83">
        <f t="shared" si="16"/>
        <v>0</v>
      </c>
      <c r="AA26" s="83">
        <f t="shared" si="17"/>
        <v>0</v>
      </c>
      <c r="AB26" s="83">
        <f t="shared" si="18"/>
        <v>0</v>
      </c>
      <c r="AC26" s="83">
        <f t="shared" si="19"/>
        <v>1</v>
      </c>
      <c r="AD26" s="83">
        <f t="shared" si="20"/>
        <v>1</v>
      </c>
      <c r="AE26" s="83">
        <f t="shared" si="21"/>
        <v>2</v>
      </c>
    </row>
    <row r="27" spans="1:31" ht="23.25" hidden="1" thickBot="1" x14ac:dyDescent="0.3">
      <c r="A27" s="15">
        <v>12</v>
      </c>
      <c r="B27" s="16" t="s">
        <v>8</v>
      </c>
      <c r="C27" s="16">
        <v>26</v>
      </c>
      <c r="D27" s="49" t="str">
        <f t="shared" si="13"/>
        <v>120126</v>
      </c>
      <c r="E27" s="25">
        <f t="shared" si="22"/>
        <v>22</v>
      </c>
      <c r="F27" s="26">
        <v>27</v>
      </c>
      <c r="G27" s="95" t="s">
        <v>38</v>
      </c>
      <c r="H27" s="83">
        <f>VLOOKUP($G27,[1]Total!$G$5:$I$452,2,0)</f>
        <v>329</v>
      </c>
      <c r="I27" s="83">
        <f>VLOOKUP($G27,[1]Total!$G$5:$I$452,3,0)</f>
        <v>193</v>
      </c>
      <c r="J27" s="83">
        <f t="shared" si="4"/>
        <v>522</v>
      </c>
      <c r="K27" s="83">
        <f>VLOOKUP($G27,'[2]CantFuncPorSexo - 2021-08-11T12'!$A$6:$O$406,11,0)</f>
        <v>395</v>
      </c>
      <c r="L27" s="83">
        <f>VLOOKUP($G27,'[2]CantFuncPorSexo - 2021-08-11T12'!$A$6:$O$406,14,0)</f>
        <v>129</v>
      </c>
      <c r="M27" s="83">
        <f t="shared" si="5"/>
        <v>524</v>
      </c>
      <c r="N27" s="83">
        <f>VLOOKUP($G27,[3]CantFuncPorSexo!$A$6:$N$410,11,0)</f>
        <v>393</v>
      </c>
      <c r="O27" s="83">
        <f>VLOOKUP($G27,[3]CantFuncPorSexo!$A$6:$N$410,14,0)</f>
        <v>127</v>
      </c>
      <c r="P27" s="83">
        <f t="shared" si="6"/>
        <v>520</v>
      </c>
      <c r="Q27" s="83">
        <f>VLOOKUP($G27,'[4]CantFuncPorSexo(3)'!$A$6:$O$420,11,0)</f>
        <v>386</v>
      </c>
      <c r="R27" s="83">
        <f>VLOOKUP($G27,'[4]CantFuncPorSexo(3)'!$A$6:$O$420,14,0)</f>
        <v>123</v>
      </c>
      <c r="S27" s="83">
        <f t="shared" si="7"/>
        <v>509</v>
      </c>
      <c r="T27" s="83">
        <f>VLOOKUP($G27,'[5]CantFuncPorSexo(17)'!$A$6:$N$421,11,0)</f>
        <v>384</v>
      </c>
      <c r="U27" s="83">
        <f>VLOOKUP($G27,'[5]CantFuncPorSexo(17)'!$A$6:$N$421,14,0)</f>
        <v>127</v>
      </c>
      <c r="V27" s="83">
        <f t="shared" si="8"/>
        <v>511</v>
      </c>
      <c r="W27" s="83">
        <f t="shared" si="14"/>
        <v>55</v>
      </c>
      <c r="X27" s="83">
        <f t="shared" si="15"/>
        <v>-66</v>
      </c>
      <c r="Y27" s="83">
        <f t="shared" si="9"/>
        <v>-11</v>
      </c>
      <c r="Z27" s="83">
        <f t="shared" si="16"/>
        <v>-11</v>
      </c>
      <c r="AA27" s="83">
        <f t="shared" si="17"/>
        <v>-2</v>
      </c>
      <c r="AB27" s="83">
        <f t="shared" si="18"/>
        <v>-13</v>
      </c>
      <c r="AC27" s="83">
        <f t="shared" si="19"/>
        <v>-2</v>
      </c>
      <c r="AD27" s="83">
        <f t="shared" si="20"/>
        <v>4</v>
      </c>
      <c r="AE27" s="83">
        <f t="shared" si="21"/>
        <v>2</v>
      </c>
    </row>
    <row r="28" spans="1:31" ht="15.75" hidden="1" thickBot="1" x14ac:dyDescent="0.3">
      <c r="A28" s="15">
        <v>12</v>
      </c>
      <c r="B28" s="16" t="s">
        <v>8</v>
      </c>
      <c r="C28" s="16">
        <v>28</v>
      </c>
      <c r="D28" s="49" t="str">
        <f>CONCATENATE(A28,B28,C28)</f>
        <v>120128</v>
      </c>
      <c r="E28" s="25">
        <f>E27+1</f>
        <v>23</v>
      </c>
      <c r="F28" s="26">
        <v>29</v>
      </c>
      <c r="G28" s="95" t="s">
        <v>39</v>
      </c>
      <c r="H28" s="83">
        <f>VLOOKUP($G28,[1]Total!$G$5:$I$452,2,0)</f>
        <v>27</v>
      </c>
      <c r="I28" s="83">
        <f>VLOOKUP($G28,[1]Total!$G$5:$I$452,3,0)</f>
        <v>15</v>
      </c>
      <c r="J28" s="83">
        <f t="shared" si="4"/>
        <v>42</v>
      </c>
      <c r="K28" s="83">
        <f>VLOOKUP($G28,'[2]CantFuncPorSexo - 2021-08-11T12'!$A$6:$O$406,11,0)</f>
        <v>19</v>
      </c>
      <c r="L28" s="83">
        <f>VLOOKUP($G28,'[2]CantFuncPorSexo - 2021-08-11T12'!$A$6:$O$406,14,0)</f>
        <v>9</v>
      </c>
      <c r="M28" s="83">
        <f t="shared" si="5"/>
        <v>28</v>
      </c>
      <c r="N28" s="83">
        <f>VLOOKUP($G28,[3]CantFuncPorSexo!$A$6:$N$410,11,0)</f>
        <v>18</v>
      </c>
      <c r="O28" s="83">
        <f>VLOOKUP($G28,[3]CantFuncPorSexo!$A$6:$N$410,14,0)</f>
        <v>9</v>
      </c>
      <c r="P28" s="83">
        <f t="shared" si="6"/>
        <v>27</v>
      </c>
      <c r="Q28" s="83">
        <f>VLOOKUP($G28,'[4]CantFuncPorSexo(3)'!$A$6:$O$420,11,0)</f>
        <v>15</v>
      </c>
      <c r="R28" s="83">
        <f>VLOOKUP($G28,'[4]CantFuncPorSexo(3)'!$A$6:$O$420,14,0)</f>
        <v>10</v>
      </c>
      <c r="S28" s="83">
        <f t="shared" si="7"/>
        <v>25</v>
      </c>
      <c r="T28" s="83">
        <f>VLOOKUP($G28,'[5]CantFuncPorSexo(17)'!$A$6:$N$421,11,0)</f>
        <v>20</v>
      </c>
      <c r="U28" s="83">
        <f>VLOOKUP($G28,'[5]CantFuncPorSexo(17)'!$A$6:$N$421,14,0)</f>
        <v>8</v>
      </c>
      <c r="V28" s="83">
        <f t="shared" si="8"/>
        <v>28</v>
      </c>
      <c r="W28" s="83">
        <f t="shared" si="14"/>
        <v>-7</v>
      </c>
      <c r="X28" s="83">
        <f t="shared" si="15"/>
        <v>-7</v>
      </c>
      <c r="Y28" s="83">
        <f t="shared" si="9"/>
        <v>-14</v>
      </c>
      <c r="Z28" s="83">
        <f t="shared" si="16"/>
        <v>1</v>
      </c>
      <c r="AA28" s="83">
        <f t="shared" si="17"/>
        <v>-1</v>
      </c>
      <c r="AB28" s="83">
        <f t="shared" si="18"/>
        <v>0</v>
      </c>
      <c r="AC28" s="83">
        <f t="shared" si="19"/>
        <v>5</v>
      </c>
      <c r="AD28" s="83">
        <f t="shared" si="20"/>
        <v>-2</v>
      </c>
      <c r="AE28" s="83">
        <f t="shared" si="21"/>
        <v>3</v>
      </c>
    </row>
    <row r="29" spans="1:31" ht="15.75" hidden="1" thickBot="1" x14ac:dyDescent="0.3">
      <c r="A29" s="15">
        <v>12</v>
      </c>
      <c r="B29" s="16" t="s">
        <v>8</v>
      </c>
      <c r="C29" s="16">
        <v>29</v>
      </c>
      <c r="D29" s="49" t="str">
        <f>CONCATENATE(A29,B29,C29)</f>
        <v>120129</v>
      </c>
      <c r="E29" s="25">
        <f>E28+1</f>
        <v>24</v>
      </c>
      <c r="F29" s="26">
        <v>30</v>
      </c>
      <c r="G29" s="95" t="s">
        <v>40</v>
      </c>
      <c r="H29" s="83">
        <f>VLOOKUP($G29,[1]Total!$G$5:$I$452,2,0)</f>
        <v>12</v>
      </c>
      <c r="I29" s="83">
        <f>VLOOKUP($G29,[1]Total!$G$5:$I$452,3,0)</f>
        <v>4</v>
      </c>
      <c r="J29" s="83">
        <f t="shared" si="4"/>
        <v>16</v>
      </c>
      <c r="K29" s="83">
        <f>VLOOKUP($G29,'[2]CantFuncPorSexo - 2021-08-11T12'!$A$6:$O$406,11,0)</f>
        <v>13</v>
      </c>
      <c r="L29" s="83">
        <f>VLOOKUP($G29,'[2]CantFuncPorSexo - 2021-08-11T12'!$A$6:$O$406,14,0)</f>
        <v>5</v>
      </c>
      <c r="M29" s="83">
        <f t="shared" si="5"/>
        <v>18</v>
      </c>
      <c r="N29" s="83">
        <f>VLOOKUP($G29,[3]CantFuncPorSexo!$A$6:$N$410,11,0)</f>
        <v>13</v>
      </c>
      <c r="O29" s="83">
        <f>VLOOKUP($G29,[3]CantFuncPorSexo!$A$6:$N$410,14,0)</f>
        <v>5</v>
      </c>
      <c r="P29" s="83">
        <f t="shared" si="6"/>
        <v>18</v>
      </c>
      <c r="Q29" s="83">
        <f>VLOOKUP($G29,'[4]CantFuncPorSexo(3)'!$A$6:$O$420,11,0)</f>
        <v>13</v>
      </c>
      <c r="R29" s="83">
        <f>VLOOKUP($G29,'[4]CantFuncPorSexo(3)'!$A$6:$O$420,14,0)</f>
        <v>4</v>
      </c>
      <c r="S29" s="83">
        <f t="shared" si="7"/>
        <v>17</v>
      </c>
      <c r="T29" s="83">
        <f>VLOOKUP($G29,'[5]CantFuncPorSexo(17)'!$A$6:$N$421,11,0)</f>
        <v>13</v>
      </c>
      <c r="U29" s="83">
        <f>VLOOKUP($G29,'[5]CantFuncPorSexo(17)'!$A$6:$N$421,14,0)</f>
        <v>4</v>
      </c>
      <c r="V29" s="83">
        <f t="shared" si="8"/>
        <v>17</v>
      </c>
      <c r="W29" s="83">
        <f t="shared" si="14"/>
        <v>1</v>
      </c>
      <c r="X29" s="83">
        <f t="shared" si="15"/>
        <v>0</v>
      </c>
      <c r="Y29" s="83">
        <f t="shared" si="9"/>
        <v>1</v>
      </c>
      <c r="Z29" s="83">
        <f t="shared" si="16"/>
        <v>0</v>
      </c>
      <c r="AA29" s="83">
        <f t="shared" si="17"/>
        <v>-1</v>
      </c>
      <c r="AB29" s="83">
        <f t="shared" si="18"/>
        <v>-1</v>
      </c>
      <c r="AC29" s="83">
        <f t="shared" si="19"/>
        <v>0</v>
      </c>
      <c r="AD29" s="83">
        <f t="shared" si="20"/>
        <v>0</v>
      </c>
      <c r="AE29" s="83">
        <f t="shared" si="21"/>
        <v>0</v>
      </c>
    </row>
    <row r="30" spans="1:31" ht="15.75" hidden="1" thickBot="1" x14ac:dyDescent="0.3">
      <c r="A30" s="15"/>
      <c r="B30" s="16"/>
      <c r="C30" s="16"/>
      <c r="D30" s="49"/>
      <c r="E30" s="25">
        <f>E29+1</f>
        <v>25</v>
      </c>
      <c r="F30" s="26"/>
      <c r="G30" s="95" t="s">
        <v>41</v>
      </c>
      <c r="H30" s="83">
        <f>VLOOKUP($G30,[1]Total!$G$5:$I$452,2,0)</f>
        <v>6</v>
      </c>
      <c r="I30" s="83">
        <f>VLOOKUP($G30,[1]Total!$G$5:$I$452,3,0)</f>
        <v>7</v>
      </c>
      <c r="J30" s="83">
        <f t="shared" si="4"/>
        <v>13</v>
      </c>
      <c r="K30" s="83">
        <f>VLOOKUP($G30,'[2]CantFuncPorSexo - 2021-08-11T12'!$A$6:$O$406,11,0)</f>
        <v>9</v>
      </c>
      <c r="L30" s="83">
        <f>VLOOKUP($G30,'[2]CantFuncPorSexo - 2021-08-11T12'!$A$6:$O$406,14,0)</f>
        <v>4</v>
      </c>
      <c r="M30" s="83">
        <f t="shared" si="5"/>
        <v>13</v>
      </c>
      <c r="N30" s="83">
        <f>VLOOKUP($G30,[3]CantFuncPorSexo!$A$6:$N$410,11,0)</f>
        <v>9</v>
      </c>
      <c r="O30" s="83">
        <f>VLOOKUP($G30,[3]CantFuncPorSexo!$A$6:$N$410,14,0)</f>
        <v>4</v>
      </c>
      <c r="P30" s="83">
        <f t="shared" si="6"/>
        <v>13</v>
      </c>
      <c r="Q30" s="83">
        <f>VLOOKUP($G30,'[4]CantFuncPorSexo(3)'!$A$6:$O$420,11,0)</f>
        <v>9</v>
      </c>
      <c r="R30" s="83">
        <f>VLOOKUP($G30,'[4]CantFuncPorSexo(3)'!$A$6:$O$420,14,0)</f>
        <v>4</v>
      </c>
      <c r="S30" s="83">
        <f t="shared" si="7"/>
        <v>13</v>
      </c>
      <c r="T30" s="83">
        <f>VLOOKUP($G30,'[5]CantFuncPorSexo(17)'!$A$6:$N$421,11,0)</f>
        <v>10</v>
      </c>
      <c r="U30" s="83">
        <f>VLOOKUP($G30,'[5]CantFuncPorSexo(17)'!$A$6:$N$421,14,0)</f>
        <v>4</v>
      </c>
      <c r="V30" s="83">
        <f t="shared" si="8"/>
        <v>14</v>
      </c>
      <c r="W30" s="83">
        <f t="shared" si="14"/>
        <v>4</v>
      </c>
      <c r="X30" s="83">
        <f t="shared" si="15"/>
        <v>-3</v>
      </c>
      <c r="Y30" s="83">
        <f t="shared" si="9"/>
        <v>1</v>
      </c>
      <c r="Z30" s="83">
        <f t="shared" si="16"/>
        <v>1</v>
      </c>
      <c r="AA30" s="83">
        <f t="shared" si="17"/>
        <v>0</v>
      </c>
      <c r="AB30" s="83">
        <f t="shared" si="18"/>
        <v>1</v>
      </c>
      <c r="AC30" s="83">
        <f t="shared" si="19"/>
        <v>1</v>
      </c>
      <c r="AD30" s="83">
        <f t="shared" si="20"/>
        <v>0</v>
      </c>
      <c r="AE30" s="83">
        <f t="shared" si="21"/>
        <v>1</v>
      </c>
    </row>
    <row r="31" spans="1:31" ht="15.75" hidden="1" thickBot="1" x14ac:dyDescent="0.3">
      <c r="A31" s="15"/>
      <c r="B31" s="16"/>
      <c r="C31" s="16"/>
      <c r="D31" s="49"/>
      <c r="E31" s="25">
        <f>E30+1</f>
        <v>26</v>
      </c>
      <c r="F31" s="26"/>
      <c r="G31" s="95" t="s">
        <v>42</v>
      </c>
      <c r="H31" s="83">
        <f>VLOOKUP($G31,[1]Total!$G$5:$I$452,2,0)</f>
        <v>9</v>
      </c>
      <c r="I31" s="83">
        <f>VLOOKUP($G31,[1]Total!$G$5:$I$452,3,0)</f>
        <v>0</v>
      </c>
      <c r="J31" s="83">
        <f t="shared" si="4"/>
        <v>9</v>
      </c>
      <c r="K31" s="83">
        <f>VLOOKUP($G31,'[2]CantFuncPorSexo - 2021-08-11T12'!$A$6:$O$406,11,0)</f>
        <v>11</v>
      </c>
      <c r="L31" s="83">
        <f>VLOOKUP($G31,'[2]CantFuncPorSexo - 2021-08-11T12'!$A$6:$O$406,14,0)</f>
        <v>0</v>
      </c>
      <c r="M31" s="83">
        <f t="shared" si="5"/>
        <v>11</v>
      </c>
      <c r="N31" s="83">
        <f>VLOOKUP($G31,[3]CantFuncPorSexo!$A$6:$N$410,11,0)</f>
        <v>11</v>
      </c>
      <c r="O31" s="83">
        <f>VLOOKUP($G31,[3]CantFuncPorSexo!$A$6:$N$410,14,0)</f>
        <v>0</v>
      </c>
      <c r="P31" s="83">
        <f t="shared" si="6"/>
        <v>11</v>
      </c>
      <c r="Q31" s="83">
        <f>VLOOKUP($G31,'[4]CantFuncPorSexo(3)'!$A$6:$O$420,11,0)</f>
        <v>12</v>
      </c>
      <c r="R31" s="83">
        <f>VLOOKUP($G31,'[4]CantFuncPorSexo(3)'!$A$6:$O$420,14,0)</f>
        <v>0</v>
      </c>
      <c r="S31" s="83">
        <f t="shared" si="7"/>
        <v>12</v>
      </c>
      <c r="T31" s="83">
        <f>VLOOKUP($G31,'[5]CantFuncPorSexo(17)'!$A$6:$N$421,11,0)</f>
        <v>12</v>
      </c>
      <c r="U31" s="83">
        <f>VLOOKUP($G31,'[5]CantFuncPorSexo(17)'!$A$6:$N$421,14,0)</f>
        <v>0</v>
      </c>
      <c r="V31" s="83">
        <f t="shared" si="8"/>
        <v>12</v>
      </c>
      <c r="W31" s="83">
        <f t="shared" si="14"/>
        <v>3</v>
      </c>
      <c r="X31" s="83">
        <f t="shared" si="15"/>
        <v>0</v>
      </c>
      <c r="Y31" s="83">
        <f t="shared" si="9"/>
        <v>3</v>
      </c>
      <c r="Z31" s="83">
        <f t="shared" si="16"/>
        <v>1</v>
      </c>
      <c r="AA31" s="83">
        <f t="shared" si="17"/>
        <v>0</v>
      </c>
      <c r="AB31" s="83">
        <f t="shared" si="18"/>
        <v>1</v>
      </c>
      <c r="AC31" s="83">
        <f t="shared" si="19"/>
        <v>0</v>
      </c>
      <c r="AD31" s="83">
        <f t="shared" si="20"/>
        <v>0</v>
      </c>
      <c r="AE31" s="83">
        <f t="shared" si="21"/>
        <v>0</v>
      </c>
    </row>
    <row r="32" spans="1:31" ht="15.75" hidden="1" thickBot="1" x14ac:dyDescent="0.3">
      <c r="A32" s="15">
        <v>12</v>
      </c>
      <c r="B32" s="16" t="s">
        <v>8</v>
      </c>
      <c r="C32" s="15">
        <v>30</v>
      </c>
      <c r="D32" s="49" t="str">
        <f>CONCATENATE(A32,B32,C32)</f>
        <v>120130</v>
      </c>
      <c r="E32" s="25">
        <f>E31+1</f>
        <v>27</v>
      </c>
      <c r="F32" s="26">
        <v>44</v>
      </c>
      <c r="G32" s="95" t="s">
        <v>43</v>
      </c>
      <c r="H32" s="83">
        <f>VLOOKUP($G32,[1]Total!$G$5:$I$452,2,0)</f>
        <v>0</v>
      </c>
      <c r="I32" s="83">
        <f>VLOOKUP($G32,[1]Total!$G$5:$I$452,3,0)</f>
        <v>129</v>
      </c>
      <c r="J32" s="83">
        <f t="shared" si="4"/>
        <v>129</v>
      </c>
      <c r="K32" s="83">
        <f>VLOOKUP($G32,'[2]CantFuncPorSexo - 2021-08-11T12'!$A$6:$O$406,11,0)</f>
        <v>0</v>
      </c>
      <c r="L32" s="83">
        <f>VLOOKUP($G32,'[2]CantFuncPorSexo - 2021-08-11T12'!$A$6:$O$406,14,0)</f>
        <v>83</v>
      </c>
      <c r="M32" s="83">
        <f t="shared" si="5"/>
        <v>83</v>
      </c>
      <c r="N32" s="83">
        <f>VLOOKUP($G32,[3]CantFuncPorSexo!$A$6:$N$410,11,0)</f>
        <v>0</v>
      </c>
      <c r="O32" s="83">
        <f>VLOOKUP($G32,[3]CantFuncPorSexo!$A$6:$N$410,14,0)</f>
        <v>86</v>
      </c>
      <c r="P32" s="83">
        <f t="shared" si="6"/>
        <v>86</v>
      </c>
      <c r="Q32" s="83">
        <f>VLOOKUP($G32,'[4]CantFuncPorSexo(3)'!$A$6:$O$420,11,0)</f>
        <v>1</v>
      </c>
      <c r="R32" s="83">
        <f>VLOOKUP($G32,'[4]CantFuncPorSexo(3)'!$A$6:$O$420,14,0)</f>
        <v>86</v>
      </c>
      <c r="S32" s="83">
        <f t="shared" si="7"/>
        <v>87</v>
      </c>
      <c r="T32" s="83">
        <f>VLOOKUP($G32,'[5]CantFuncPorSexo(17)'!$A$6:$N$421,11,0)</f>
        <v>1</v>
      </c>
      <c r="U32" s="83">
        <f>VLOOKUP($G32,'[5]CantFuncPorSexo(17)'!$A$6:$N$421,14,0)</f>
        <v>84</v>
      </c>
      <c r="V32" s="83">
        <f t="shared" si="8"/>
        <v>85</v>
      </c>
      <c r="W32" s="83">
        <f t="shared" si="14"/>
        <v>1</v>
      </c>
      <c r="X32" s="83">
        <f t="shared" si="15"/>
        <v>-45</v>
      </c>
      <c r="Y32" s="83">
        <f t="shared" si="9"/>
        <v>-44</v>
      </c>
      <c r="Z32" s="83">
        <f t="shared" si="16"/>
        <v>1</v>
      </c>
      <c r="AA32" s="83">
        <f t="shared" si="17"/>
        <v>1</v>
      </c>
      <c r="AB32" s="83">
        <f t="shared" si="18"/>
        <v>2</v>
      </c>
      <c r="AC32" s="83">
        <f t="shared" si="19"/>
        <v>0</v>
      </c>
      <c r="AD32" s="83">
        <f t="shared" si="20"/>
        <v>-2</v>
      </c>
      <c r="AE32" s="83">
        <f t="shared" si="21"/>
        <v>-2</v>
      </c>
    </row>
    <row r="33" spans="1:31" ht="15.75" hidden="1" thickBot="1" x14ac:dyDescent="0.3">
      <c r="A33" s="15">
        <v>12</v>
      </c>
      <c r="B33" s="16" t="s">
        <v>10</v>
      </c>
      <c r="C33" s="16" t="s">
        <v>8</v>
      </c>
      <c r="D33" s="49" t="str">
        <f t="shared" si="13"/>
        <v>120201</v>
      </c>
      <c r="E33" s="25">
        <f t="shared" si="22"/>
        <v>28</v>
      </c>
      <c r="F33" s="26">
        <v>31</v>
      </c>
      <c r="G33" s="92" t="s">
        <v>44</v>
      </c>
      <c r="H33" s="83">
        <f>VLOOKUP($G33,[1]Total!$G$5:$I$452,2,0)</f>
        <v>65</v>
      </c>
      <c r="I33" s="83">
        <f>VLOOKUP($G33,[1]Total!$G$5:$I$452,3,0)</f>
        <v>13</v>
      </c>
      <c r="J33" s="83">
        <f t="shared" si="4"/>
        <v>78</v>
      </c>
      <c r="K33" s="83">
        <f>VLOOKUP($G33,'[2]CantFuncPorSexo - 2021-08-11T12'!$A$6:$O$406,11,0)</f>
        <v>71</v>
      </c>
      <c r="L33" s="83">
        <f>VLOOKUP($G33,'[2]CantFuncPorSexo - 2021-08-11T12'!$A$6:$O$406,14,0)</f>
        <v>9</v>
      </c>
      <c r="M33" s="83">
        <f t="shared" si="5"/>
        <v>80</v>
      </c>
      <c r="N33" s="83">
        <f>VLOOKUP($G33,[3]CantFuncPorSexo!$A$6:$N$410,11,0)</f>
        <v>73</v>
      </c>
      <c r="O33" s="83">
        <f>VLOOKUP($G33,[3]CantFuncPorSexo!$A$6:$N$410,14,0)</f>
        <v>9</v>
      </c>
      <c r="P33" s="83">
        <f t="shared" si="6"/>
        <v>82</v>
      </c>
      <c r="Q33" s="83">
        <f>VLOOKUP($G33,'[4]CantFuncPorSexo(3)'!$A$6:$O$420,11,0)</f>
        <v>71</v>
      </c>
      <c r="R33" s="83">
        <f>VLOOKUP($G33,'[4]CantFuncPorSexo(3)'!$A$6:$O$420,14,0)</f>
        <v>8</v>
      </c>
      <c r="S33" s="83">
        <f t="shared" si="7"/>
        <v>79</v>
      </c>
      <c r="T33" s="83">
        <f>VLOOKUP($G33,'[5]CantFuncPorSexo(17)'!$A$6:$N$421,11,0)</f>
        <v>71</v>
      </c>
      <c r="U33" s="83">
        <f>VLOOKUP($G33,'[5]CantFuncPorSexo(17)'!$A$6:$N$421,14,0)</f>
        <v>8</v>
      </c>
      <c r="V33" s="83">
        <f t="shared" si="8"/>
        <v>79</v>
      </c>
      <c r="W33" s="83">
        <f t="shared" si="14"/>
        <v>6</v>
      </c>
      <c r="X33" s="83">
        <f t="shared" si="15"/>
        <v>-5</v>
      </c>
      <c r="Y33" s="83">
        <f t="shared" si="9"/>
        <v>1</v>
      </c>
      <c r="Z33" s="83">
        <f t="shared" si="16"/>
        <v>0</v>
      </c>
      <c r="AA33" s="83">
        <f t="shared" si="17"/>
        <v>-1</v>
      </c>
      <c r="AB33" s="83">
        <f t="shared" si="18"/>
        <v>-1</v>
      </c>
      <c r="AC33" s="83">
        <f t="shared" si="19"/>
        <v>0</v>
      </c>
      <c r="AD33" s="83">
        <f t="shared" si="20"/>
        <v>0</v>
      </c>
      <c r="AE33" s="83">
        <f t="shared" si="21"/>
        <v>0</v>
      </c>
    </row>
    <row r="34" spans="1:31" ht="15.75" hidden="1" thickBot="1" x14ac:dyDescent="0.3">
      <c r="A34" s="15">
        <v>12</v>
      </c>
      <c r="B34" s="16" t="s">
        <v>12</v>
      </c>
      <c r="C34" s="16" t="s">
        <v>8</v>
      </c>
      <c r="D34" s="49" t="str">
        <f t="shared" si="13"/>
        <v>120301</v>
      </c>
      <c r="E34" s="25">
        <f t="shared" si="22"/>
        <v>29</v>
      </c>
      <c r="F34" s="26">
        <v>32</v>
      </c>
      <c r="G34" s="92" t="s">
        <v>45</v>
      </c>
      <c r="H34" s="83">
        <f>VLOOKUP($G34,[1]Total!$G$5:$I$452,2,0)</f>
        <v>273</v>
      </c>
      <c r="I34" s="83">
        <f>VLOOKUP($G34,[1]Total!$G$5:$I$452,3,0)</f>
        <v>48</v>
      </c>
      <c r="J34" s="83">
        <f t="shared" si="4"/>
        <v>321</v>
      </c>
      <c r="K34" s="83">
        <f>VLOOKUP($G34,'[2]CantFuncPorSexo - 2021-08-11T12'!$A$6:$O$406,11,0)</f>
        <v>256</v>
      </c>
      <c r="L34" s="83">
        <f>VLOOKUP($G34,'[2]CantFuncPorSexo - 2021-08-11T12'!$A$6:$O$406,14,0)</f>
        <v>16</v>
      </c>
      <c r="M34" s="83">
        <f t="shared" si="5"/>
        <v>272</v>
      </c>
      <c r="N34" s="83">
        <f>VLOOKUP($G34,[3]CantFuncPorSexo!$A$6:$N$410,11,0)</f>
        <v>259</v>
      </c>
      <c r="O34" s="83">
        <f>VLOOKUP($G34,[3]CantFuncPorSexo!$A$6:$N$410,14,0)</f>
        <v>15</v>
      </c>
      <c r="P34" s="83">
        <f t="shared" si="6"/>
        <v>274</v>
      </c>
      <c r="Q34" s="83">
        <f>VLOOKUP($G34,'[4]CantFuncPorSexo(3)'!$A$6:$O$420,11,0)</f>
        <v>261</v>
      </c>
      <c r="R34" s="83">
        <f>VLOOKUP($G34,'[4]CantFuncPorSexo(3)'!$A$6:$O$420,14,0)</f>
        <v>13</v>
      </c>
      <c r="S34" s="83">
        <f t="shared" si="7"/>
        <v>274</v>
      </c>
      <c r="T34" s="83">
        <f>VLOOKUP($G34,'[5]CantFuncPorSexo(17)'!$A$6:$N$421,11,0)</f>
        <v>257</v>
      </c>
      <c r="U34" s="83">
        <f>VLOOKUP($G34,'[5]CantFuncPorSexo(17)'!$A$6:$N$421,14,0)</f>
        <v>11</v>
      </c>
      <c r="V34" s="83">
        <f t="shared" si="8"/>
        <v>268</v>
      </c>
      <c r="W34" s="83">
        <f t="shared" si="14"/>
        <v>-16</v>
      </c>
      <c r="X34" s="83">
        <f t="shared" si="15"/>
        <v>-37</v>
      </c>
      <c r="Y34" s="83">
        <f t="shared" si="9"/>
        <v>-53</v>
      </c>
      <c r="Z34" s="83">
        <f t="shared" si="16"/>
        <v>1</v>
      </c>
      <c r="AA34" s="83">
        <f t="shared" si="17"/>
        <v>-5</v>
      </c>
      <c r="AB34" s="83">
        <f t="shared" si="18"/>
        <v>-4</v>
      </c>
      <c r="AC34" s="83">
        <f t="shared" si="19"/>
        <v>-4</v>
      </c>
      <c r="AD34" s="83">
        <f t="shared" si="20"/>
        <v>-2</v>
      </c>
      <c r="AE34" s="83">
        <f t="shared" si="21"/>
        <v>-6</v>
      </c>
    </row>
    <row r="35" spans="1:31" ht="15.75" hidden="1" thickBot="1" x14ac:dyDescent="0.3">
      <c r="A35" s="15">
        <v>12</v>
      </c>
      <c r="B35" s="16" t="s">
        <v>12</v>
      </c>
      <c r="C35" s="16" t="s">
        <v>12</v>
      </c>
      <c r="D35" s="49" t="str">
        <f>CONCATENATE(A35,B35,C35)</f>
        <v>120303</v>
      </c>
      <c r="E35" s="25">
        <f t="shared" si="22"/>
        <v>30</v>
      </c>
      <c r="F35" s="26">
        <v>45</v>
      </c>
      <c r="G35" s="95" t="s">
        <v>46</v>
      </c>
      <c r="H35" s="83">
        <f>VLOOKUP($G35,[1]Total!$G$5:$I$452,2,0)</f>
        <v>181</v>
      </c>
      <c r="I35" s="83">
        <f>VLOOKUP($G35,[1]Total!$G$5:$I$452,3,0)</f>
        <v>172</v>
      </c>
      <c r="J35" s="83">
        <f t="shared" si="4"/>
        <v>353</v>
      </c>
      <c r="K35" s="83">
        <f>VLOOKUP($G35,'[2]CantFuncPorSexo - 2021-08-11T12'!$A$6:$O$406,11,0)</f>
        <v>194</v>
      </c>
      <c r="L35" s="83">
        <f>VLOOKUP($G35,'[2]CantFuncPorSexo - 2021-08-11T12'!$A$6:$O$406,14,0)</f>
        <v>186</v>
      </c>
      <c r="M35" s="83">
        <f t="shared" si="5"/>
        <v>380</v>
      </c>
      <c r="N35" s="83">
        <f>VLOOKUP($G35,[3]CantFuncPorSexo!$A$6:$N$410,11,0)</f>
        <v>185</v>
      </c>
      <c r="O35" s="83">
        <f>VLOOKUP($G35,[3]CantFuncPorSexo!$A$6:$N$410,14,0)</f>
        <v>186</v>
      </c>
      <c r="P35" s="83">
        <f t="shared" si="6"/>
        <v>371</v>
      </c>
      <c r="Q35" s="83">
        <f>VLOOKUP($G35,'[4]CantFuncPorSexo(3)'!$A$6:$O$420,11,0)</f>
        <v>183</v>
      </c>
      <c r="R35" s="83">
        <f>VLOOKUP($G35,'[4]CantFuncPorSexo(3)'!$A$6:$O$420,14,0)</f>
        <v>230</v>
      </c>
      <c r="S35" s="83">
        <f t="shared" si="7"/>
        <v>413</v>
      </c>
      <c r="T35" s="83">
        <f>VLOOKUP($G35,'[5]CantFuncPorSexo(17)'!$A$6:$N$421,11,0)</f>
        <v>186</v>
      </c>
      <c r="U35" s="83">
        <f>VLOOKUP($G35,'[5]CantFuncPorSexo(17)'!$A$6:$N$421,14,0)</f>
        <v>224</v>
      </c>
      <c r="V35" s="83">
        <f t="shared" si="8"/>
        <v>410</v>
      </c>
      <c r="W35" s="83">
        <f t="shared" si="14"/>
        <v>5</v>
      </c>
      <c r="X35" s="83">
        <f t="shared" si="15"/>
        <v>52</v>
      </c>
      <c r="Y35" s="83">
        <f t="shared" si="9"/>
        <v>57</v>
      </c>
      <c r="Z35" s="83">
        <f t="shared" si="16"/>
        <v>-8</v>
      </c>
      <c r="AA35" s="83">
        <f t="shared" si="17"/>
        <v>38</v>
      </c>
      <c r="AB35" s="83">
        <f t="shared" si="18"/>
        <v>30</v>
      </c>
      <c r="AC35" s="83">
        <f t="shared" si="19"/>
        <v>3</v>
      </c>
      <c r="AD35" s="83">
        <f t="shared" si="20"/>
        <v>-6</v>
      </c>
      <c r="AE35" s="83">
        <f t="shared" si="21"/>
        <v>-3</v>
      </c>
    </row>
    <row r="36" spans="1:31" ht="15.75" hidden="1" thickBot="1" x14ac:dyDescent="0.3">
      <c r="A36" s="15">
        <v>12</v>
      </c>
      <c r="B36" s="16" t="s">
        <v>12</v>
      </c>
      <c r="C36" s="16" t="s">
        <v>10</v>
      </c>
      <c r="D36" s="49" t="str">
        <f>CONCATENATE(A36,B36,C36)</f>
        <v>120302</v>
      </c>
      <c r="E36" s="25">
        <f t="shared" si="22"/>
        <v>31</v>
      </c>
      <c r="F36" s="27">
        <v>46</v>
      </c>
      <c r="G36" s="95" t="s">
        <v>47</v>
      </c>
      <c r="H36" s="83">
        <f>VLOOKUP($G36,[1]Total!$G$5:$I$452,2,0)</f>
        <v>25093</v>
      </c>
      <c r="I36" s="83">
        <f>VLOOKUP($G36,[1]Total!$G$5:$I$452,3,0)</f>
        <v>77</v>
      </c>
      <c r="J36" s="83">
        <f t="shared" si="4"/>
        <v>25170</v>
      </c>
      <c r="K36" s="83">
        <f>VLOOKUP($G36,'[2]CantFuncPorSexo - 2021-08-11T12'!$A$6:$O$406,11,0)</f>
        <v>27312</v>
      </c>
      <c r="L36" s="83">
        <f>VLOOKUP($G36,'[2]CantFuncPorSexo - 2021-08-11T12'!$A$6:$O$406,14,0)</f>
        <v>108</v>
      </c>
      <c r="M36" s="83">
        <f t="shared" si="5"/>
        <v>27420</v>
      </c>
      <c r="N36" s="83">
        <f>VLOOKUP($G36,[3]CantFuncPorSexo!$A$6:$N$410,11,0)</f>
        <v>27207</v>
      </c>
      <c r="O36" s="83">
        <f>VLOOKUP($G36,[3]CantFuncPorSexo!$A$6:$N$410,14,0)</f>
        <v>108</v>
      </c>
      <c r="P36" s="83">
        <f t="shared" si="6"/>
        <v>27315</v>
      </c>
      <c r="Q36" s="83">
        <f>VLOOKUP($G36,'[4]CantFuncPorSexo(3)'!$A$6:$O$420,11,0)</f>
        <v>27005</v>
      </c>
      <c r="R36" s="83">
        <f>VLOOKUP($G36,'[4]CantFuncPorSexo(3)'!$A$6:$O$420,14,0)</f>
        <v>108</v>
      </c>
      <c r="S36" s="83">
        <f t="shared" si="7"/>
        <v>27113</v>
      </c>
      <c r="T36" s="83">
        <f>VLOOKUP($G36,'[5]CantFuncPorSexo(17)'!$A$6:$N$421,11,0)</f>
        <v>28960</v>
      </c>
      <c r="U36" s="83">
        <f>VLOOKUP($G36,'[5]CantFuncPorSexo(17)'!$A$6:$N$421,14,0)</f>
        <v>108</v>
      </c>
      <c r="V36" s="83">
        <f t="shared" si="8"/>
        <v>29068</v>
      </c>
      <c r="W36" s="83">
        <f t="shared" si="14"/>
        <v>3867</v>
      </c>
      <c r="X36" s="83">
        <f t="shared" si="15"/>
        <v>31</v>
      </c>
      <c r="Y36" s="83">
        <f t="shared" si="9"/>
        <v>3898</v>
      </c>
      <c r="Z36" s="83">
        <f t="shared" si="16"/>
        <v>1648</v>
      </c>
      <c r="AA36" s="83">
        <f t="shared" si="17"/>
        <v>0</v>
      </c>
      <c r="AB36" s="83">
        <f t="shared" si="18"/>
        <v>1648</v>
      </c>
      <c r="AC36" s="83">
        <f t="shared" si="19"/>
        <v>1955</v>
      </c>
      <c r="AD36" s="83">
        <f t="shared" si="20"/>
        <v>0</v>
      </c>
      <c r="AE36" s="83">
        <f t="shared" si="21"/>
        <v>1955</v>
      </c>
    </row>
    <row r="37" spans="1:31" ht="15.75" hidden="1" thickBot="1" x14ac:dyDescent="0.3">
      <c r="A37" s="15">
        <v>12</v>
      </c>
      <c r="B37" s="16" t="s">
        <v>18</v>
      </c>
      <c r="C37" s="16" t="s">
        <v>8</v>
      </c>
      <c r="D37" s="49" t="str">
        <f t="shared" si="13"/>
        <v>120401</v>
      </c>
      <c r="E37" s="25">
        <f t="shared" si="22"/>
        <v>32</v>
      </c>
      <c r="F37" s="26">
        <v>33</v>
      </c>
      <c r="G37" s="96" t="s">
        <v>48</v>
      </c>
      <c r="H37" s="83">
        <f>VLOOKUP($G37,[1]Total!$G$5:$I$452,2,0)</f>
        <v>880</v>
      </c>
      <c r="I37" s="83">
        <f>VLOOKUP($G37,[1]Total!$G$5:$I$452,3,0)</f>
        <v>398</v>
      </c>
      <c r="J37" s="83">
        <f t="shared" si="4"/>
        <v>1278</v>
      </c>
      <c r="K37" s="83">
        <f>VLOOKUP($G37,'[2]CantFuncPorSexo - 2021-08-11T12'!$A$6:$O$406,11,0)</f>
        <v>922</v>
      </c>
      <c r="L37" s="83">
        <f>VLOOKUP($G37,'[2]CantFuncPorSexo - 2021-08-11T12'!$A$6:$O$406,14,0)</f>
        <v>252</v>
      </c>
      <c r="M37" s="83">
        <f t="shared" si="5"/>
        <v>1174</v>
      </c>
      <c r="N37" s="83">
        <f>VLOOKUP($G37,[3]CantFuncPorSexo!$A$6:$N$410,11,0)</f>
        <v>910</v>
      </c>
      <c r="O37" s="83">
        <f>VLOOKUP($G37,[3]CantFuncPorSexo!$A$6:$N$410,14,0)</f>
        <v>267</v>
      </c>
      <c r="P37" s="83">
        <f t="shared" si="6"/>
        <v>1177</v>
      </c>
      <c r="Q37" s="83">
        <f>VLOOKUP($G37,'[4]CantFuncPorSexo(3)'!$A$6:$O$420,11,0)</f>
        <v>915</v>
      </c>
      <c r="R37" s="83">
        <f>VLOOKUP($G37,'[4]CantFuncPorSexo(3)'!$A$6:$O$420,14,0)</f>
        <v>243</v>
      </c>
      <c r="S37" s="83">
        <f t="shared" si="7"/>
        <v>1158</v>
      </c>
      <c r="T37" s="83">
        <f>VLOOKUP($G37,'[5]CantFuncPorSexo(17)'!$A$6:$N$421,11,0)</f>
        <v>904</v>
      </c>
      <c r="U37" s="83">
        <f>VLOOKUP($G37,'[5]CantFuncPorSexo(17)'!$A$6:$N$421,14,0)</f>
        <v>291</v>
      </c>
      <c r="V37" s="83">
        <f t="shared" si="8"/>
        <v>1195</v>
      </c>
      <c r="W37" s="83">
        <f t="shared" si="14"/>
        <v>24</v>
      </c>
      <c r="X37" s="83">
        <f t="shared" si="15"/>
        <v>-107</v>
      </c>
      <c r="Y37" s="83">
        <f t="shared" si="9"/>
        <v>-83</v>
      </c>
      <c r="Z37" s="83">
        <f t="shared" si="16"/>
        <v>-18</v>
      </c>
      <c r="AA37" s="83">
        <f t="shared" si="17"/>
        <v>39</v>
      </c>
      <c r="AB37" s="83">
        <f t="shared" si="18"/>
        <v>21</v>
      </c>
      <c r="AC37" s="83">
        <f t="shared" si="19"/>
        <v>-11</v>
      </c>
      <c r="AD37" s="83">
        <f t="shared" si="20"/>
        <v>48</v>
      </c>
      <c r="AE37" s="83">
        <f t="shared" si="21"/>
        <v>37</v>
      </c>
    </row>
    <row r="38" spans="1:31" ht="15.75" hidden="1" thickBot="1" x14ac:dyDescent="0.3">
      <c r="A38" s="28">
        <v>12</v>
      </c>
      <c r="B38" s="29" t="s">
        <v>49</v>
      </c>
      <c r="C38" s="29" t="s">
        <v>8</v>
      </c>
      <c r="D38" s="117" t="str">
        <f t="shared" si="13"/>
        <v>120501</v>
      </c>
      <c r="E38" s="25">
        <f t="shared" si="22"/>
        <v>33</v>
      </c>
      <c r="F38" s="30">
        <v>34</v>
      </c>
      <c r="G38" s="97" t="s">
        <v>50</v>
      </c>
      <c r="H38" s="84">
        <f>VLOOKUP($G38,[1]Total!$G$5:$I$452,2,0)</f>
        <v>313</v>
      </c>
      <c r="I38" s="84">
        <f>VLOOKUP($G38,[1]Total!$G$5:$I$452,3,0)</f>
        <v>6</v>
      </c>
      <c r="J38" s="84">
        <f t="shared" si="4"/>
        <v>319</v>
      </c>
      <c r="K38" s="84">
        <f>VLOOKUP($G38,'[2]CantFuncPorSexo - 2021-08-11T12'!$A$6:$O$406,11,0)</f>
        <v>286</v>
      </c>
      <c r="L38" s="84">
        <f>VLOOKUP($G38,'[2]CantFuncPorSexo - 2021-08-11T12'!$A$6:$O$406,14,0)</f>
        <v>3</v>
      </c>
      <c r="M38" s="84">
        <f t="shared" si="5"/>
        <v>289</v>
      </c>
      <c r="N38" s="84">
        <f>VLOOKUP($G38,[3]CantFuncPorSexo!$A$6:$N$410,11,0)</f>
        <v>282</v>
      </c>
      <c r="O38" s="84">
        <f>VLOOKUP($G38,[3]CantFuncPorSexo!$A$6:$N$410,14,0)</f>
        <v>3</v>
      </c>
      <c r="P38" s="84">
        <f t="shared" si="6"/>
        <v>285</v>
      </c>
      <c r="Q38" s="84">
        <f>VLOOKUP($G38,'[4]CantFuncPorSexo(3)'!$A$6:$O$420,11,0)</f>
        <v>278</v>
      </c>
      <c r="R38" s="84">
        <f>VLOOKUP($G38,'[4]CantFuncPorSexo(3)'!$A$6:$O$420,14,0)</f>
        <v>3</v>
      </c>
      <c r="S38" s="84">
        <f t="shared" si="7"/>
        <v>281</v>
      </c>
      <c r="T38" s="84">
        <f>VLOOKUP($G38,'[5]CantFuncPorSexo(17)'!$A$6:$N$421,11,0)</f>
        <v>274</v>
      </c>
      <c r="U38" s="84">
        <f>VLOOKUP($G38,'[5]CantFuncPorSexo(17)'!$A$6:$N$421,14,0)</f>
        <v>3</v>
      </c>
      <c r="V38" s="84">
        <f t="shared" si="8"/>
        <v>277</v>
      </c>
      <c r="W38" s="84">
        <f t="shared" si="14"/>
        <v>-39</v>
      </c>
      <c r="X38" s="84">
        <f t="shared" si="15"/>
        <v>-3</v>
      </c>
      <c r="Y38" s="84">
        <f t="shared" si="9"/>
        <v>-42</v>
      </c>
      <c r="Z38" s="84">
        <f t="shared" si="16"/>
        <v>-12</v>
      </c>
      <c r="AA38" s="84">
        <f t="shared" si="17"/>
        <v>0</v>
      </c>
      <c r="AB38" s="84">
        <f t="shared" si="18"/>
        <v>-12</v>
      </c>
      <c r="AC38" s="84">
        <f t="shared" si="19"/>
        <v>-4</v>
      </c>
      <c r="AD38" s="84">
        <f t="shared" si="20"/>
        <v>0</v>
      </c>
      <c r="AE38" s="84">
        <f t="shared" si="21"/>
        <v>-4</v>
      </c>
    </row>
    <row r="39" spans="1:31" ht="15.75" hidden="1" thickBot="1" x14ac:dyDescent="0.3">
      <c r="A39" s="17">
        <v>12</v>
      </c>
      <c r="B39" s="24" t="s">
        <v>49</v>
      </c>
      <c r="C39" s="31" t="s">
        <v>8</v>
      </c>
      <c r="D39" s="32" t="str">
        <f>CONCATENATE(A39,B39,C39)</f>
        <v>120501</v>
      </c>
      <c r="E39" s="25">
        <f t="shared" si="22"/>
        <v>34</v>
      </c>
      <c r="F39" s="15">
        <v>393</v>
      </c>
      <c r="G39" s="95" t="s">
        <v>51</v>
      </c>
      <c r="H39" s="83">
        <f>VLOOKUP($G39,[1]Total!$G$5:$I$452,2,0)</f>
        <v>310</v>
      </c>
      <c r="I39" s="83">
        <f>VLOOKUP($G39,[1]Total!$G$5:$I$452,3,0)</f>
        <v>36</v>
      </c>
      <c r="J39" s="83">
        <f t="shared" si="4"/>
        <v>346</v>
      </c>
      <c r="K39" s="83">
        <f>VLOOKUP($G39,'[2]CantFuncPorSexo - 2021-08-11T12'!$A$6:$O$406,11,0)</f>
        <v>258</v>
      </c>
      <c r="L39" s="83">
        <f>VLOOKUP($G39,'[2]CantFuncPorSexo - 2021-08-11T12'!$A$6:$O$406,14,0)</f>
        <v>35</v>
      </c>
      <c r="M39" s="83">
        <f t="shared" si="5"/>
        <v>293</v>
      </c>
      <c r="N39" s="83">
        <f>VLOOKUP($G39,[3]CantFuncPorSexo!$A$6:$N$410,11,0)</f>
        <v>257</v>
      </c>
      <c r="O39" s="83">
        <f>VLOOKUP($G39,[3]CantFuncPorSexo!$A$6:$N$410,14,0)</f>
        <v>35</v>
      </c>
      <c r="P39" s="83">
        <f t="shared" si="6"/>
        <v>292</v>
      </c>
      <c r="Q39" s="83">
        <f>VLOOKUP($G39,'[4]CantFuncPorSexo(3)'!$A$6:$O$420,11,0)</f>
        <v>252</v>
      </c>
      <c r="R39" s="83">
        <f>VLOOKUP($G39,'[4]CantFuncPorSexo(3)'!$A$6:$O$420,14,0)</f>
        <v>34</v>
      </c>
      <c r="S39" s="83">
        <f t="shared" si="7"/>
        <v>286</v>
      </c>
      <c r="T39" s="83">
        <f>VLOOKUP($G39,'[5]CantFuncPorSexo(17)'!$A$6:$N$421,11,0)</f>
        <v>245</v>
      </c>
      <c r="U39" s="83">
        <f>VLOOKUP($G39,'[5]CantFuncPorSexo(17)'!$A$6:$N$421,14,0)</f>
        <v>34</v>
      </c>
      <c r="V39" s="83">
        <f t="shared" si="8"/>
        <v>279</v>
      </c>
      <c r="W39" s="83">
        <f t="shared" si="14"/>
        <v>-65</v>
      </c>
      <c r="X39" s="83">
        <f t="shared" si="15"/>
        <v>-2</v>
      </c>
      <c r="Y39" s="83">
        <f t="shared" si="9"/>
        <v>-67</v>
      </c>
      <c r="Z39" s="83">
        <f t="shared" si="16"/>
        <v>-13</v>
      </c>
      <c r="AA39" s="83">
        <f t="shared" si="17"/>
        <v>-1</v>
      </c>
      <c r="AB39" s="83">
        <f t="shared" si="18"/>
        <v>-14</v>
      </c>
      <c r="AC39" s="83">
        <f t="shared" si="19"/>
        <v>-7</v>
      </c>
      <c r="AD39" s="83">
        <f t="shared" si="20"/>
        <v>0</v>
      </c>
      <c r="AE39" s="83">
        <f t="shared" si="21"/>
        <v>-7</v>
      </c>
    </row>
    <row r="40" spans="1:31" ht="15.75" hidden="1" thickBot="1" x14ac:dyDescent="0.3">
      <c r="A40" s="17">
        <v>12</v>
      </c>
      <c r="B40" s="24" t="s">
        <v>49</v>
      </c>
      <c r="C40" s="31" t="s">
        <v>10</v>
      </c>
      <c r="D40" s="32" t="str">
        <f>CONCATENATE(A40,B40,C40)</f>
        <v>120502</v>
      </c>
      <c r="E40" s="25">
        <f t="shared" si="22"/>
        <v>35</v>
      </c>
      <c r="F40" s="15">
        <v>394</v>
      </c>
      <c r="G40" s="95" t="s">
        <v>52</v>
      </c>
      <c r="H40" s="83">
        <f>VLOOKUP($G40,[1]Total!$G$5:$I$452,2,0)</f>
        <v>764</v>
      </c>
      <c r="I40" s="83">
        <f>VLOOKUP($G40,[1]Total!$G$5:$I$452,3,0)</f>
        <v>14</v>
      </c>
      <c r="J40" s="83">
        <f t="shared" si="4"/>
        <v>778</v>
      </c>
      <c r="K40" s="83">
        <f>VLOOKUP($G40,'[2]CantFuncPorSexo - 2021-08-11T12'!$A$6:$O$406,11,0)</f>
        <v>615</v>
      </c>
      <c r="L40" s="83">
        <f>VLOOKUP($G40,'[2]CantFuncPorSexo - 2021-08-11T12'!$A$6:$O$406,14,0)</f>
        <v>1</v>
      </c>
      <c r="M40" s="83">
        <f t="shared" si="5"/>
        <v>616</v>
      </c>
      <c r="N40" s="83">
        <f>VLOOKUP($G40,[3]CantFuncPorSexo!$A$6:$N$410,11,0)</f>
        <v>605</v>
      </c>
      <c r="O40" s="83">
        <f>VLOOKUP($G40,[3]CantFuncPorSexo!$A$6:$N$410,14,0)</f>
        <v>1</v>
      </c>
      <c r="P40" s="83">
        <f t="shared" si="6"/>
        <v>606</v>
      </c>
      <c r="Q40" s="83">
        <f>VLOOKUP($G40,'[4]CantFuncPorSexo(3)'!$A$6:$O$420,11,0)</f>
        <v>588</v>
      </c>
      <c r="R40" s="83">
        <f>VLOOKUP($G40,'[4]CantFuncPorSexo(3)'!$A$6:$O$420,14,0)</f>
        <v>1</v>
      </c>
      <c r="S40" s="83">
        <f t="shared" si="7"/>
        <v>589</v>
      </c>
      <c r="T40" s="83">
        <f>VLOOKUP($G40,'[5]CantFuncPorSexo(17)'!$A$6:$N$421,11,0)</f>
        <v>575</v>
      </c>
      <c r="U40" s="83">
        <f>VLOOKUP($G40,'[5]CantFuncPorSexo(17)'!$A$6:$N$421,14,0)</f>
        <v>1</v>
      </c>
      <c r="V40" s="83">
        <f t="shared" si="8"/>
        <v>576</v>
      </c>
      <c r="W40" s="83">
        <f t="shared" si="14"/>
        <v>-189</v>
      </c>
      <c r="X40" s="83">
        <f t="shared" si="15"/>
        <v>-13</v>
      </c>
      <c r="Y40" s="83">
        <f t="shared" si="9"/>
        <v>-202</v>
      </c>
      <c r="Z40" s="83">
        <f t="shared" si="16"/>
        <v>-40</v>
      </c>
      <c r="AA40" s="83">
        <f t="shared" si="17"/>
        <v>0</v>
      </c>
      <c r="AB40" s="83">
        <f t="shared" si="18"/>
        <v>-40</v>
      </c>
      <c r="AC40" s="83">
        <f t="shared" si="19"/>
        <v>-13</v>
      </c>
      <c r="AD40" s="83">
        <f t="shared" si="20"/>
        <v>0</v>
      </c>
      <c r="AE40" s="83">
        <f t="shared" si="21"/>
        <v>-13</v>
      </c>
    </row>
    <row r="41" spans="1:31" ht="15.75" hidden="1" thickBot="1" x14ac:dyDescent="0.3">
      <c r="A41" s="17">
        <v>12</v>
      </c>
      <c r="B41" s="24" t="s">
        <v>49</v>
      </c>
      <c r="C41" s="31" t="s">
        <v>12</v>
      </c>
      <c r="D41" s="32" t="str">
        <f>CONCATENATE(A41,B41,C41)</f>
        <v>120503</v>
      </c>
      <c r="E41" s="25">
        <f t="shared" si="22"/>
        <v>36</v>
      </c>
      <c r="F41" s="15">
        <v>394</v>
      </c>
      <c r="G41" s="95" t="s">
        <v>53</v>
      </c>
      <c r="H41" s="83">
        <f>VLOOKUP($G41,[1]Total!$G$5:$I$452,2,0)</f>
        <v>541</v>
      </c>
      <c r="I41" s="83">
        <f>VLOOKUP($G41,[1]Total!$G$5:$I$452,3,0)</f>
        <v>0</v>
      </c>
      <c r="J41" s="83">
        <f t="shared" si="4"/>
        <v>541</v>
      </c>
      <c r="K41" s="83">
        <f>VLOOKUP($G41,'[2]CantFuncPorSexo - 2021-08-11T12'!$A$6:$O$406,11,0)</f>
        <v>458</v>
      </c>
      <c r="L41" s="83">
        <f>VLOOKUP($G41,'[2]CantFuncPorSexo - 2021-08-11T12'!$A$6:$O$406,14,0)</f>
        <v>0</v>
      </c>
      <c r="M41" s="83">
        <f t="shared" si="5"/>
        <v>458</v>
      </c>
      <c r="N41" s="83">
        <f>VLOOKUP($G41,[3]CantFuncPorSexo!$A$6:$N$410,11,0)</f>
        <v>443</v>
      </c>
      <c r="O41" s="83">
        <f>VLOOKUP($G41,[3]CantFuncPorSexo!$A$6:$N$410,14,0)</f>
        <v>0</v>
      </c>
      <c r="P41" s="83">
        <f t="shared" si="6"/>
        <v>443</v>
      </c>
      <c r="Q41" s="83">
        <f>VLOOKUP($G41,'[4]CantFuncPorSexo(3)'!$A$6:$O$420,11,0)</f>
        <v>430</v>
      </c>
      <c r="R41" s="83">
        <f>VLOOKUP($G41,'[4]CantFuncPorSexo(3)'!$A$6:$O$420,14,0)</f>
        <v>0</v>
      </c>
      <c r="S41" s="83">
        <f t="shared" si="7"/>
        <v>430</v>
      </c>
      <c r="T41" s="83">
        <f>VLOOKUP($G41,'[5]CantFuncPorSexo(17)'!$A$6:$N$421,11,0)</f>
        <v>423</v>
      </c>
      <c r="U41" s="83">
        <f>VLOOKUP($G41,'[5]CantFuncPorSexo(17)'!$A$6:$N$421,14,0)</f>
        <v>0</v>
      </c>
      <c r="V41" s="83">
        <f t="shared" si="8"/>
        <v>423</v>
      </c>
      <c r="W41" s="83">
        <f t="shared" ref="W41:W60" si="23">T41-H41</f>
        <v>-118</v>
      </c>
      <c r="X41" s="83">
        <f t="shared" ref="X41:X60" si="24">U41-I41</f>
        <v>0</v>
      </c>
      <c r="Y41" s="83">
        <f t="shared" si="9"/>
        <v>-118</v>
      </c>
      <c r="Z41" s="83">
        <f t="shared" ref="Z41:Z60" si="25">T41-K41</f>
        <v>-35</v>
      </c>
      <c r="AA41" s="83">
        <f t="shared" ref="AA41:AA60" si="26">U41-L41</f>
        <v>0</v>
      </c>
      <c r="AB41" s="83">
        <f t="shared" si="18"/>
        <v>-35</v>
      </c>
      <c r="AC41" s="83">
        <f t="shared" ref="AC41:AC60" si="27">T41-Q41</f>
        <v>-7</v>
      </c>
      <c r="AD41" s="83">
        <f t="shared" ref="AD41:AD60" si="28">U41-R41</f>
        <v>0</v>
      </c>
      <c r="AE41" s="83">
        <f t="shared" si="21"/>
        <v>-7</v>
      </c>
    </row>
    <row r="42" spans="1:31" ht="15.75" hidden="1" thickBot="1" x14ac:dyDescent="0.3">
      <c r="A42" s="17">
        <v>12</v>
      </c>
      <c r="B42" s="24" t="s">
        <v>49</v>
      </c>
      <c r="C42" s="31" t="s">
        <v>18</v>
      </c>
      <c r="D42" s="32" t="str">
        <f>CONCATENATE(A42,B42,C42)</f>
        <v>120504</v>
      </c>
      <c r="E42" s="25">
        <f t="shared" si="22"/>
        <v>37</v>
      </c>
      <c r="F42" s="15">
        <v>395</v>
      </c>
      <c r="G42" s="95" t="s">
        <v>54</v>
      </c>
      <c r="H42" s="83">
        <f>VLOOKUP($G42,[1]Total!$G$5:$I$452,2,0)</f>
        <v>162</v>
      </c>
      <c r="I42" s="83">
        <f>VLOOKUP($G42,[1]Total!$G$5:$I$452,3,0)</f>
        <v>8</v>
      </c>
      <c r="J42" s="83">
        <f t="shared" si="4"/>
        <v>170</v>
      </c>
      <c r="K42" s="83">
        <f>VLOOKUP($G42,'[2]CantFuncPorSexo - 2021-08-11T12'!$A$6:$O$406,11,0)</f>
        <v>144</v>
      </c>
      <c r="L42" s="83">
        <f>VLOOKUP($G42,'[2]CantFuncPorSexo - 2021-08-11T12'!$A$6:$O$406,14,0)</f>
        <v>8</v>
      </c>
      <c r="M42" s="83">
        <f t="shared" si="5"/>
        <v>152</v>
      </c>
      <c r="N42" s="83">
        <f>VLOOKUP($G42,[3]CantFuncPorSexo!$A$6:$N$410,11,0)</f>
        <v>143</v>
      </c>
      <c r="O42" s="83">
        <f>VLOOKUP($G42,[3]CantFuncPorSexo!$A$6:$N$410,14,0)</f>
        <v>8</v>
      </c>
      <c r="P42" s="83">
        <f t="shared" si="6"/>
        <v>151</v>
      </c>
      <c r="Q42" s="83">
        <f>VLOOKUP($G42,'[4]CantFuncPorSexo(3)'!$A$6:$O$420,11,0)</f>
        <v>137</v>
      </c>
      <c r="R42" s="83">
        <f>VLOOKUP($G42,'[4]CantFuncPorSexo(3)'!$A$6:$O$420,14,0)</f>
        <v>7</v>
      </c>
      <c r="S42" s="83">
        <f t="shared" si="7"/>
        <v>144</v>
      </c>
      <c r="T42" s="83">
        <f>VLOOKUP($G42,'[5]CantFuncPorSexo(17)'!$A$6:$N$421,11,0)</f>
        <v>137</v>
      </c>
      <c r="U42" s="83">
        <f>VLOOKUP($G42,'[5]CantFuncPorSexo(17)'!$A$6:$N$421,14,0)</f>
        <v>7</v>
      </c>
      <c r="V42" s="83">
        <f t="shared" si="8"/>
        <v>144</v>
      </c>
      <c r="W42" s="83">
        <f t="shared" si="23"/>
        <v>-25</v>
      </c>
      <c r="X42" s="83">
        <f t="shared" si="24"/>
        <v>-1</v>
      </c>
      <c r="Y42" s="83">
        <f t="shared" si="9"/>
        <v>-26</v>
      </c>
      <c r="Z42" s="83">
        <f t="shared" si="25"/>
        <v>-7</v>
      </c>
      <c r="AA42" s="83">
        <f t="shared" si="26"/>
        <v>-1</v>
      </c>
      <c r="AB42" s="83">
        <f t="shared" si="18"/>
        <v>-8</v>
      </c>
      <c r="AC42" s="83">
        <f t="shared" si="27"/>
        <v>0</v>
      </c>
      <c r="AD42" s="83">
        <f t="shared" si="28"/>
        <v>0</v>
      </c>
      <c r="AE42" s="83">
        <f t="shared" si="21"/>
        <v>0</v>
      </c>
    </row>
    <row r="43" spans="1:31" ht="15.75" hidden="1" thickBot="1" x14ac:dyDescent="0.3">
      <c r="A43" s="17">
        <v>12</v>
      </c>
      <c r="B43" s="24" t="s">
        <v>49</v>
      </c>
      <c r="C43" s="31" t="s">
        <v>49</v>
      </c>
      <c r="D43" s="32" t="str">
        <f>CONCATENATE(A43,B43,C43)</f>
        <v>120505</v>
      </c>
      <c r="E43" s="25">
        <f t="shared" si="22"/>
        <v>38</v>
      </c>
      <c r="F43" s="15">
        <v>396</v>
      </c>
      <c r="G43" s="95" t="s">
        <v>55</v>
      </c>
      <c r="H43" s="83">
        <f>VLOOKUP($G43,[1]Total!$G$5:$I$452,2,0)</f>
        <v>675</v>
      </c>
      <c r="I43" s="83">
        <f>VLOOKUP($G43,[1]Total!$G$5:$I$452,3,0)</f>
        <v>110</v>
      </c>
      <c r="J43" s="83">
        <f t="shared" si="4"/>
        <v>785</v>
      </c>
      <c r="K43" s="83">
        <f>VLOOKUP($G43,'[2]CantFuncPorSexo - 2021-08-11T12'!$A$6:$O$406,11,0)</f>
        <v>559</v>
      </c>
      <c r="L43" s="83">
        <f>VLOOKUP($G43,'[2]CantFuncPorSexo - 2021-08-11T12'!$A$6:$O$406,14,0)</f>
        <v>109</v>
      </c>
      <c r="M43" s="83">
        <f t="shared" si="5"/>
        <v>668</v>
      </c>
      <c r="N43" s="83">
        <f>VLOOKUP($G43,[3]CantFuncPorSexo!$A$6:$N$410,11,0)</f>
        <v>543</v>
      </c>
      <c r="O43" s="83">
        <f>VLOOKUP($G43,[3]CantFuncPorSexo!$A$6:$N$410,14,0)</f>
        <v>107</v>
      </c>
      <c r="P43" s="83">
        <f t="shared" si="6"/>
        <v>650</v>
      </c>
      <c r="Q43" s="83">
        <f>VLOOKUP($G43,'[4]CantFuncPorSexo(3)'!$A$6:$O$420,11,0)</f>
        <v>539</v>
      </c>
      <c r="R43" s="83">
        <f>VLOOKUP($G43,'[4]CantFuncPorSexo(3)'!$A$6:$O$420,14,0)</f>
        <v>88</v>
      </c>
      <c r="S43" s="83">
        <f t="shared" si="7"/>
        <v>627</v>
      </c>
      <c r="T43" s="83">
        <f>VLOOKUP($G43,'[5]CantFuncPorSexo(17)'!$A$6:$N$421,11,0)</f>
        <v>529</v>
      </c>
      <c r="U43" s="83">
        <f>VLOOKUP($G43,'[5]CantFuncPorSexo(17)'!$A$6:$N$421,14,0)</f>
        <v>88</v>
      </c>
      <c r="V43" s="83">
        <f t="shared" si="8"/>
        <v>617</v>
      </c>
      <c r="W43" s="83">
        <f t="shared" si="23"/>
        <v>-146</v>
      </c>
      <c r="X43" s="83">
        <f t="shared" si="24"/>
        <v>-22</v>
      </c>
      <c r="Y43" s="83">
        <f t="shared" si="9"/>
        <v>-168</v>
      </c>
      <c r="Z43" s="83">
        <f t="shared" si="25"/>
        <v>-30</v>
      </c>
      <c r="AA43" s="83">
        <f t="shared" si="26"/>
        <v>-21</v>
      </c>
      <c r="AB43" s="83">
        <f t="shared" si="18"/>
        <v>-51</v>
      </c>
      <c r="AC43" s="83">
        <f t="shared" si="27"/>
        <v>-10</v>
      </c>
      <c r="AD43" s="83">
        <f t="shared" si="28"/>
        <v>0</v>
      </c>
      <c r="AE43" s="83">
        <f t="shared" si="21"/>
        <v>-10</v>
      </c>
    </row>
    <row r="44" spans="1:31" ht="15.75" hidden="1" thickBot="1" x14ac:dyDescent="0.3">
      <c r="A44" s="33">
        <v>12</v>
      </c>
      <c r="B44" s="34" t="s">
        <v>20</v>
      </c>
      <c r="C44" s="34" t="s">
        <v>8</v>
      </c>
      <c r="D44" s="118" t="str">
        <f t="shared" si="13"/>
        <v>120601</v>
      </c>
      <c r="E44" s="25">
        <f t="shared" si="22"/>
        <v>39</v>
      </c>
      <c r="F44" s="35">
        <v>35</v>
      </c>
      <c r="G44" s="96" t="s">
        <v>56</v>
      </c>
      <c r="H44" s="80">
        <f>VLOOKUP($G44,[1]Total!$G$5:$I$452,2,0)</f>
        <v>1795</v>
      </c>
      <c r="I44" s="80">
        <f>VLOOKUP($G44,[1]Total!$G$5:$I$452,3,0)</f>
        <v>530</v>
      </c>
      <c r="J44" s="80">
        <f t="shared" si="4"/>
        <v>2325</v>
      </c>
      <c r="K44" s="80">
        <f>VLOOKUP($G44,'[2]CantFuncPorSexo - 2021-08-11T12'!$A$6:$O$406,11,0)</f>
        <v>1814</v>
      </c>
      <c r="L44" s="80">
        <f>VLOOKUP($G44,'[2]CantFuncPorSexo - 2021-08-11T12'!$A$6:$O$406,14,0)</f>
        <v>505</v>
      </c>
      <c r="M44" s="80">
        <f t="shared" si="5"/>
        <v>2319</v>
      </c>
      <c r="N44" s="80">
        <f>VLOOKUP($G44,[3]CantFuncPorSexo!$A$6:$N$410,11,0)</f>
        <v>1793</v>
      </c>
      <c r="O44" s="80">
        <f>VLOOKUP($G44,[3]CantFuncPorSexo!$A$6:$N$410,14,0)</f>
        <v>533</v>
      </c>
      <c r="P44" s="80">
        <f t="shared" si="6"/>
        <v>2326</v>
      </c>
      <c r="Q44" s="80">
        <f>VLOOKUP($G44,'[4]CantFuncPorSexo(3)'!$A$6:$O$420,11,0)</f>
        <v>1830</v>
      </c>
      <c r="R44" s="80">
        <f>VLOOKUP($G44,'[4]CantFuncPorSexo(3)'!$A$6:$O$420,14,0)</f>
        <v>519</v>
      </c>
      <c r="S44" s="80">
        <f t="shared" si="7"/>
        <v>2349</v>
      </c>
      <c r="T44" s="80">
        <f>VLOOKUP($G44,'[5]CantFuncPorSexo(17)'!$A$6:$N$421,11,0)</f>
        <v>1793</v>
      </c>
      <c r="U44" s="80">
        <f>VLOOKUP($G44,'[5]CantFuncPorSexo(17)'!$A$6:$N$421,14,0)</f>
        <v>534</v>
      </c>
      <c r="V44" s="80">
        <f t="shared" si="8"/>
        <v>2327</v>
      </c>
      <c r="W44" s="80">
        <f t="shared" si="23"/>
        <v>-2</v>
      </c>
      <c r="X44" s="80">
        <f t="shared" si="24"/>
        <v>4</v>
      </c>
      <c r="Y44" s="80">
        <f t="shared" si="9"/>
        <v>2</v>
      </c>
      <c r="Z44" s="80">
        <f t="shared" si="25"/>
        <v>-21</v>
      </c>
      <c r="AA44" s="80">
        <f t="shared" si="26"/>
        <v>29</v>
      </c>
      <c r="AB44" s="80">
        <f t="shared" si="18"/>
        <v>8</v>
      </c>
      <c r="AC44" s="80">
        <f t="shared" si="27"/>
        <v>-37</v>
      </c>
      <c r="AD44" s="80">
        <f t="shared" si="28"/>
        <v>15</v>
      </c>
      <c r="AE44" s="80">
        <f t="shared" si="21"/>
        <v>-22</v>
      </c>
    </row>
    <row r="45" spans="1:31" ht="15.75" hidden="1" thickBot="1" x14ac:dyDescent="0.3">
      <c r="A45" s="15">
        <v>12</v>
      </c>
      <c r="B45" s="16" t="s">
        <v>22</v>
      </c>
      <c r="C45" s="16" t="s">
        <v>8</v>
      </c>
      <c r="D45" s="49" t="str">
        <f>CONCATENATE(A45,B45,C45)</f>
        <v>120701</v>
      </c>
      <c r="E45" s="25">
        <f t="shared" si="22"/>
        <v>40</v>
      </c>
      <c r="F45" s="26">
        <v>36</v>
      </c>
      <c r="G45" s="92" t="s">
        <v>57</v>
      </c>
      <c r="H45" s="83">
        <f>VLOOKUP($G45,[1]Total!$G$5:$I$452,2,0)</f>
        <v>82393</v>
      </c>
      <c r="I45" s="83">
        <f>VLOOKUP($G45,[1]Total!$G$5:$I$452,3,0)</f>
        <v>993</v>
      </c>
      <c r="J45" s="83">
        <f t="shared" si="4"/>
        <v>83386</v>
      </c>
      <c r="K45" s="83">
        <f>VLOOKUP($G45,'[2]CantFuncPorSexo - 2021-08-11T12'!$A$6:$O$406,11,0)</f>
        <v>80116</v>
      </c>
      <c r="L45" s="83">
        <f>VLOOKUP($G45,'[2]CantFuncPorSexo - 2021-08-11T12'!$A$6:$O$406,14,0)</f>
        <v>740</v>
      </c>
      <c r="M45" s="83">
        <f t="shared" si="5"/>
        <v>80856</v>
      </c>
      <c r="N45" s="83">
        <f>VLOOKUP($G45,[3]CantFuncPorSexo!$A$6:$N$410,11,0)</f>
        <v>80656</v>
      </c>
      <c r="O45" s="83">
        <f>VLOOKUP($G45,[3]CantFuncPorSexo!$A$6:$N$410,14,0)</f>
        <v>226</v>
      </c>
      <c r="P45" s="83">
        <f t="shared" si="6"/>
        <v>80882</v>
      </c>
      <c r="Q45" s="83">
        <f>VLOOKUP($G45,'[4]CantFuncPorSexo(3)'!$A$6:$O$420,11,0)</f>
        <v>79510</v>
      </c>
      <c r="R45" s="83">
        <f>VLOOKUP($G45,'[4]CantFuncPorSexo(3)'!$A$6:$O$420,14,0)</f>
        <v>207</v>
      </c>
      <c r="S45" s="83">
        <f t="shared" si="7"/>
        <v>79717</v>
      </c>
      <c r="T45" s="83">
        <f>VLOOKUP($G45,'[5]CantFuncPorSexo(17)'!$A$6:$N$421,11,0)</f>
        <v>80909</v>
      </c>
      <c r="U45" s="83">
        <f>VLOOKUP($G45,'[5]CantFuncPorSexo(17)'!$A$6:$N$421,14,0)</f>
        <v>218</v>
      </c>
      <c r="V45" s="83">
        <f t="shared" si="8"/>
        <v>81127</v>
      </c>
      <c r="W45" s="83">
        <f t="shared" si="23"/>
        <v>-1484</v>
      </c>
      <c r="X45" s="83">
        <f t="shared" si="24"/>
        <v>-775</v>
      </c>
      <c r="Y45" s="83">
        <f t="shared" si="9"/>
        <v>-2259</v>
      </c>
      <c r="Z45" s="83">
        <f t="shared" si="25"/>
        <v>793</v>
      </c>
      <c r="AA45" s="83">
        <f t="shared" si="26"/>
        <v>-522</v>
      </c>
      <c r="AB45" s="83">
        <f t="shared" si="18"/>
        <v>271</v>
      </c>
      <c r="AC45" s="83">
        <f t="shared" si="27"/>
        <v>1399</v>
      </c>
      <c r="AD45" s="83">
        <f t="shared" si="28"/>
        <v>11</v>
      </c>
      <c r="AE45" s="83">
        <f t="shared" si="21"/>
        <v>1410</v>
      </c>
    </row>
    <row r="46" spans="1:31" ht="15.75" hidden="1" thickBot="1" x14ac:dyDescent="0.3">
      <c r="A46" s="15">
        <v>12</v>
      </c>
      <c r="B46" s="16" t="s">
        <v>22</v>
      </c>
      <c r="C46" s="16" t="s">
        <v>10</v>
      </c>
      <c r="D46" s="49" t="str">
        <f t="shared" si="13"/>
        <v>120702</v>
      </c>
      <c r="E46" s="25">
        <f t="shared" si="22"/>
        <v>41</v>
      </c>
      <c r="F46" s="26">
        <v>36</v>
      </c>
      <c r="G46" s="95" t="s">
        <v>58</v>
      </c>
      <c r="H46" s="83">
        <f>VLOOKUP($G46,[1]Total!$G$5:$I$452,2,0)</f>
        <v>14</v>
      </c>
      <c r="I46" s="83">
        <f>VLOOKUP($G46,[1]Total!$G$5:$I$452,3,0)</f>
        <v>0</v>
      </c>
      <c r="J46" s="83">
        <f t="shared" si="4"/>
        <v>14</v>
      </c>
      <c r="K46" s="83">
        <f>VLOOKUP($G46,'[2]CantFuncPorSexo - 2021-08-11T12'!$A$6:$O$406,11,0)</f>
        <v>14</v>
      </c>
      <c r="L46" s="83">
        <f>VLOOKUP($G46,'[2]CantFuncPorSexo - 2021-08-11T12'!$A$6:$O$406,14,0)</f>
        <v>0</v>
      </c>
      <c r="M46" s="83">
        <f t="shared" si="5"/>
        <v>14</v>
      </c>
      <c r="N46" s="83">
        <f>VLOOKUP($G46,[3]CantFuncPorSexo!$A$6:$N$410,11,0)</f>
        <v>14</v>
      </c>
      <c r="O46" s="83">
        <f>VLOOKUP($G46,[3]CantFuncPorSexo!$A$6:$N$410,14,0)</f>
        <v>0</v>
      </c>
      <c r="P46" s="83">
        <f t="shared" si="6"/>
        <v>14</v>
      </c>
      <c r="Q46" s="83">
        <f>VLOOKUP($G46,'[4]CantFuncPorSexo(3)'!$A$6:$O$420,11,0)</f>
        <v>14</v>
      </c>
      <c r="R46" s="83">
        <f>VLOOKUP($G46,'[4]CantFuncPorSexo(3)'!$A$6:$O$420,14,0)</f>
        <v>0</v>
      </c>
      <c r="S46" s="83">
        <f t="shared" si="7"/>
        <v>14</v>
      </c>
      <c r="T46" s="83">
        <f>VLOOKUP($G46,'[5]CantFuncPorSexo(17)'!$A$6:$N$421,11,0)</f>
        <v>14</v>
      </c>
      <c r="U46" s="83">
        <f>VLOOKUP($G46,'[5]CantFuncPorSexo(17)'!$A$6:$N$421,14,0)</f>
        <v>0</v>
      </c>
      <c r="V46" s="83">
        <f t="shared" si="8"/>
        <v>14</v>
      </c>
      <c r="W46" s="83">
        <f t="shared" si="23"/>
        <v>0</v>
      </c>
      <c r="X46" s="83">
        <f t="shared" si="24"/>
        <v>0</v>
      </c>
      <c r="Y46" s="83">
        <f t="shared" si="9"/>
        <v>0</v>
      </c>
      <c r="Z46" s="83">
        <f t="shared" si="25"/>
        <v>0</v>
      </c>
      <c r="AA46" s="83">
        <f t="shared" si="26"/>
        <v>0</v>
      </c>
      <c r="AB46" s="83">
        <f t="shared" si="18"/>
        <v>0</v>
      </c>
      <c r="AC46" s="83">
        <f t="shared" si="27"/>
        <v>0</v>
      </c>
      <c r="AD46" s="83">
        <f t="shared" si="28"/>
        <v>0</v>
      </c>
      <c r="AE46" s="83">
        <f t="shared" si="21"/>
        <v>0</v>
      </c>
    </row>
    <row r="47" spans="1:31" ht="15.75" hidden="1" thickBot="1" x14ac:dyDescent="0.3">
      <c r="A47" s="15">
        <v>12</v>
      </c>
      <c r="B47" s="16" t="s">
        <v>24</v>
      </c>
      <c r="C47" s="16" t="s">
        <v>8</v>
      </c>
      <c r="D47" s="49" t="str">
        <f t="shared" si="13"/>
        <v>120801</v>
      </c>
      <c r="E47" s="25">
        <f t="shared" si="22"/>
        <v>42</v>
      </c>
      <c r="F47" s="26">
        <v>37</v>
      </c>
      <c r="G47" s="92" t="s">
        <v>59</v>
      </c>
      <c r="H47" s="83">
        <f>VLOOKUP($G47,[1]Total!$G$5:$I$452,2,0)</f>
        <v>24271</v>
      </c>
      <c r="I47" s="83">
        <f>VLOOKUP($G47,[1]Total!$G$5:$I$452,3,0)</f>
        <v>17076</v>
      </c>
      <c r="J47" s="83">
        <f t="shared" si="4"/>
        <v>41347</v>
      </c>
      <c r="K47" s="83">
        <f>VLOOKUP($G47,'[2]CantFuncPorSexo - 2021-08-11T12'!$A$6:$O$406,11,0)</f>
        <v>25946</v>
      </c>
      <c r="L47" s="83">
        <f>VLOOKUP($G47,'[2]CantFuncPorSexo - 2021-08-11T12'!$A$6:$O$406,14,0)</f>
        <v>1</v>
      </c>
      <c r="M47" s="83">
        <f t="shared" si="5"/>
        <v>25947</v>
      </c>
      <c r="N47" s="83">
        <f>VLOOKUP($G47,[3]CantFuncPorSexo!$A$6:$N$410,11,0)</f>
        <v>25543</v>
      </c>
      <c r="O47" s="83">
        <f>VLOOKUP($G47,[3]CantFuncPorSexo!$A$6:$N$410,14,0)</f>
        <v>19781</v>
      </c>
      <c r="P47" s="83">
        <f t="shared" si="6"/>
        <v>45324</v>
      </c>
      <c r="Q47" s="83">
        <f>VLOOKUP($G47,'[4]CantFuncPorSexo(3)'!$A$6:$O$420,11,0)</f>
        <v>29499</v>
      </c>
      <c r="R47" s="83">
        <f>VLOOKUP($G47,'[4]CantFuncPorSexo(3)'!$A$6:$O$420,14,0)</f>
        <v>31601</v>
      </c>
      <c r="S47" s="83">
        <f t="shared" si="7"/>
        <v>61100</v>
      </c>
      <c r="T47" s="83">
        <f>VLOOKUP($G47,'[5]CantFuncPorSexo(17)'!$A$6:$N$421,11,0)</f>
        <v>24959</v>
      </c>
      <c r="U47" s="83">
        <f>VLOOKUP($G47,'[5]CantFuncPorSexo(17)'!$A$6:$N$421,14,0)</f>
        <v>29632</v>
      </c>
      <c r="V47" s="83">
        <f t="shared" si="8"/>
        <v>54591</v>
      </c>
      <c r="W47" s="83">
        <f t="shared" si="23"/>
        <v>688</v>
      </c>
      <c r="X47" s="83">
        <f t="shared" si="24"/>
        <v>12556</v>
      </c>
      <c r="Y47" s="83">
        <f t="shared" si="9"/>
        <v>13244</v>
      </c>
      <c r="Z47" s="83">
        <f t="shared" si="25"/>
        <v>-987</v>
      </c>
      <c r="AA47" s="83">
        <f t="shared" si="26"/>
        <v>29631</v>
      </c>
      <c r="AB47" s="83">
        <f t="shared" si="18"/>
        <v>28644</v>
      </c>
      <c r="AC47" s="83">
        <f t="shared" si="27"/>
        <v>-4540</v>
      </c>
      <c r="AD47" s="83">
        <f t="shared" si="28"/>
        <v>-1969</v>
      </c>
      <c r="AE47" s="83">
        <f t="shared" si="21"/>
        <v>-6509</v>
      </c>
    </row>
    <row r="48" spans="1:31" ht="15.75" hidden="1" thickBot="1" x14ac:dyDescent="0.3">
      <c r="A48" s="15">
        <v>12</v>
      </c>
      <c r="B48" s="16" t="s">
        <v>60</v>
      </c>
      <c r="C48" s="16" t="s">
        <v>8</v>
      </c>
      <c r="D48" s="49" t="str">
        <f t="shared" si="13"/>
        <v>120901</v>
      </c>
      <c r="E48" s="25">
        <f t="shared" si="22"/>
        <v>43</v>
      </c>
      <c r="F48" s="26">
        <v>38</v>
      </c>
      <c r="G48" s="92" t="s">
        <v>61</v>
      </c>
      <c r="H48" s="83">
        <f>VLOOKUP($G48,[1]Total!$G$5:$I$452,2,0)</f>
        <v>2526</v>
      </c>
      <c r="I48" s="83">
        <f>VLOOKUP($G48,[1]Total!$G$5:$I$452,3,0)</f>
        <v>473</v>
      </c>
      <c r="J48" s="83">
        <f t="shared" si="4"/>
        <v>2999</v>
      </c>
      <c r="K48" s="83">
        <f>VLOOKUP($G48,'[2]CantFuncPorSexo - 2021-08-11T12'!$A$6:$O$406,11,0)</f>
        <v>2427</v>
      </c>
      <c r="L48" s="83">
        <f>VLOOKUP($G48,'[2]CantFuncPorSexo - 2021-08-11T12'!$A$6:$O$406,14,0)</f>
        <v>1172</v>
      </c>
      <c r="M48" s="83">
        <f t="shared" si="5"/>
        <v>3599</v>
      </c>
      <c r="N48" s="83">
        <f>VLOOKUP($G48,[3]CantFuncPorSexo!$A$6:$N$410,11,0)</f>
        <v>2406</v>
      </c>
      <c r="O48" s="83">
        <f>VLOOKUP($G48,[3]CantFuncPorSexo!$A$6:$N$410,14,0)</f>
        <v>1191</v>
      </c>
      <c r="P48" s="83">
        <f t="shared" si="6"/>
        <v>3597</v>
      </c>
      <c r="Q48" s="83">
        <f>VLOOKUP($G48,'[4]CantFuncPorSexo(3)'!$A$6:$O$420,11,0)</f>
        <v>2400</v>
      </c>
      <c r="R48" s="83">
        <f>VLOOKUP($G48,'[4]CantFuncPorSexo(3)'!$A$6:$O$420,14,0)</f>
        <v>1175</v>
      </c>
      <c r="S48" s="83">
        <f t="shared" si="7"/>
        <v>3575</v>
      </c>
      <c r="T48" s="83">
        <f>VLOOKUP($G48,'[5]CantFuncPorSexo(17)'!$A$6:$N$421,11,0)</f>
        <v>1953</v>
      </c>
      <c r="U48" s="83">
        <f>VLOOKUP($G48,'[5]CantFuncPorSexo(17)'!$A$6:$N$421,14,0)</f>
        <v>1188</v>
      </c>
      <c r="V48" s="83">
        <f t="shared" si="8"/>
        <v>3141</v>
      </c>
      <c r="W48" s="83">
        <f t="shared" si="23"/>
        <v>-573</v>
      </c>
      <c r="X48" s="83">
        <f t="shared" si="24"/>
        <v>715</v>
      </c>
      <c r="Y48" s="83">
        <f t="shared" si="9"/>
        <v>142</v>
      </c>
      <c r="Z48" s="83">
        <f t="shared" si="25"/>
        <v>-474</v>
      </c>
      <c r="AA48" s="83">
        <f t="shared" si="26"/>
        <v>16</v>
      </c>
      <c r="AB48" s="83">
        <f t="shared" si="18"/>
        <v>-458</v>
      </c>
      <c r="AC48" s="83">
        <f t="shared" si="27"/>
        <v>-447</v>
      </c>
      <c r="AD48" s="83">
        <f t="shared" si="28"/>
        <v>13</v>
      </c>
      <c r="AE48" s="83">
        <f t="shared" si="21"/>
        <v>-434</v>
      </c>
    </row>
    <row r="49" spans="1:31" ht="15.75" hidden="1" thickBot="1" x14ac:dyDescent="0.3">
      <c r="A49" s="15">
        <v>12</v>
      </c>
      <c r="B49" s="16">
        <v>10</v>
      </c>
      <c r="C49" s="16" t="s">
        <v>8</v>
      </c>
      <c r="D49" s="49" t="str">
        <f t="shared" si="13"/>
        <v>121001</v>
      </c>
      <c r="E49" s="25">
        <f t="shared" si="22"/>
        <v>44</v>
      </c>
      <c r="F49" s="26">
        <v>39</v>
      </c>
      <c r="G49" s="92" t="s">
        <v>62</v>
      </c>
      <c r="H49" s="83">
        <f>VLOOKUP($G49,[1]Total!$G$5:$I$452,2,0)</f>
        <v>1606</v>
      </c>
      <c r="I49" s="83">
        <f>VLOOKUP($G49,[1]Total!$G$5:$I$452,3,0)</f>
        <v>1406</v>
      </c>
      <c r="J49" s="83">
        <f t="shared" si="4"/>
        <v>3012</v>
      </c>
      <c r="K49" s="83">
        <f>VLOOKUP($G49,'[2]CantFuncPorSexo - 2021-08-11T12'!$A$6:$O$406,11,0)</f>
        <v>1668</v>
      </c>
      <c r="L49" s="83">
        <f>VLOOKUP($G49,'[2]CantFuncPorSexo - 2021-08-11T12'!$A$6:$O$406,14,0)</f>
        <v>1016</v>
      </c>
      <c r="M49" s="83">
        <f t="shared" si="5"/>
        <v>2684</v>
      </c>
      <c r="N49" s="83">
        <f>VLOOKUP($G49,[3]CantFuncPorSexo!$A$6:$N$410,11,0)</f>
        <v>1634</v>
      </c>
      <c r="O49" s="83">
        <f>VLOOKUP($G49,[3]CantFuncPorSexo!$A$6:$N$410,14,0)</f>
        <v>1036</v>
      </c>
      <c r="P49" s="83">
        <f t="shared" si="6"/>
        <v>2670</v>
      </c>
      <c r="Q49" s="83">
        <f>VLOOKUP($G49,'[4]CantFuncPorSexo(3)'!$A$6:$O$420,11,0)</f>
        <v>1611</v>
      </c>
      <c r="R49" s="83">
        <f>VLOOKUP($G49,'[4]CantFuncPorSexo(3)'!$A$6:$O$420,14,0)</f>
        <v>992</v>
      </c>
      <c r="S49" s="83">
        <f t="shared" si="7"/>
        <v>2603</v>
      </c>
      <c r="T49" s="83">
        <f>VLOOKUP($G49,'[5]CantFuncPorSexo(17)'!$A$6:$N$421,11,0)</f>
        <v>1589</v>
      </c>
      <c r="U49" s="83">
        <f>VLOOKUP($G49,'[5]CantFuncPorSexo(17)'!$A$6:$N$421,14,0)</f>
        <v>997</v>
      </c>
      <c r="V49" s="83">
        <f t="shared" si="8"/>
        <v>2586</v>
      </c>
      <c r="W49" s="83">
        <f t="shared" si="23"/>
        <v>-17</v>
      </c>
      <c r="X49" s="83">
        <f t="shared" si="24"/>
        <v>-409</v>
      </c>
      <c r="Y49" s="83">
        <f t="shared" si="9"/>
        <v>-426</v>
      </c>
      <c r="Z49" s="83">
        <f t="shared" si="25"/>
        <v>-79</v>
      </c>
      <c r="AA49" s="83">
        <f t="shared" si="26"/>
        <v>-19</v>
      </c>
      <c r="AB49" s="83">
        <f t="shared" si="18"/>
        <v>-98</v>
      </c>
      <c r="AC49" s="83">
        <f t="shared" si="27"/>
        <v>-22</v>
      </c>
      <c r="AD49" s="83">
        <f t="shared" si="28"/>
        <v>5</v>
      </c>
      <c r="AE49" s="83">
        <f t="shared" si="21"/>
        <v>-17</v>
      </c>
    </row>
    <row r="50" spans="1:31" ht="15.75" hidden="1" thickBot="1" x14ac:dyDescent="0.3">
      <c r="A50" s="15">
        <v>12</v>
      </c>
      <c r="B50" s="16">
        <v>11</v>
      </c>
      <c r="C50" s="16" t="s">
        <v>8</v>
      </c>
      <c r="D50" s="49" t="str">
        <f t="shared" si="13"/>
        <v>121101</v>
      </c>
      <c r="E50" s="25">
        <f t="shared" si="22"/>
        <v>45</v>
      </c>
      <c r="F50" s="26">
        <v>40</v>
      </c>
      <c r="G50" s="92" t="s">
        <v>63</v>
      </c>
      <c r="H50" s="83">
        <f>VLOOKUP($G50,[1]Total!$G$5:$I$452,2,0)</f>
        <v>339</v>
      </c>
      <c r="I50" s="83">
        <f>VLOOKUP($G50,[1]Total!$G$5:$I$452,3,0)</f>
        <v>100</v>
      </c>
      <c r="J50" s="83">
        <f t="shared" si="4"/>
        <v>439</v>
      </c>
      <c r="K50" s="83">
        <f>VLOOKUP($G50,'[2]CantFuncPorSexo - 2021-08-11T12'!$A$6:$O$406,11,0)</f>
        <v>328</v>
      </c>
      <c r="L50" s="83">
        <f>VLOOKUP($G50,'[2]CantFuncPorSexo - 2021-08-11T12'!$A$6:$O$406,14,0)</f>
        <v>82</v>
      </c>
      <c r="M50" s="83">
        <f t="shared" si="5"/>
        <v>410</v>
      </c>
      <c r="N50" s="83">
        <f>VLOOKUP($G50,[3]CantFuncPorSexo!$A$6:$N$410,11,0)</f>
        <v>321</v>
      </c>
      <c r="O50" s="83">
        <f>VLOOKUP($G50,[3]CantFuncPorSexo!$A$6:$N$410,14,0)</f>
        <v>76</v>
      </c>
      <c r="P50" s="83">
        <f t="shared" si="6"/>
        <v>397</v>
      </c>
      <c r="Q50" s="83">
        <f>VLOOKUP($G50,'[4]CantFuncPorSexo(3)'!$A$6:$O$420,11,0)</f>
        <v>316</v>
      </c>
      <c r="R50" s="83">
        <f>VLOOKUP($G50,'[4]CantFuncPorSexo(3)'!$A$6:$O$420,14,0)</f>
        <v>73</v>
      </c>
      <c r="S50" s="83">
        <f t="shared" si="7"/>
        <v>389</v>
      </c>
      <c r="T50" s="83">
        <f>VLOOKUP($G50,'[5]CantFuncPorSexo(17)'!$A$6:$N$421,11,0)</f>
        <v>318</v>
      </c>
      <c r="U50" s="83">
        <f>VLOOKUP($G50,'[5]CantFuncPorSexo(17)'!$A$6:$N$421,14,0)</f>
        <v>70</v>
      </c>
      <c r="V50" s="83">
        <f t="shared" si="8"/>
        <v>388</v>
      </c>
      <c r="W50" s="83">
        <f t="shared" si="23"/>
        <v>-21</v>
      </c>
      <c r="X50" s="83">
        <f t="shared" si="24"/>
        <v>-30</v>
      </c>
      <c r="Y50" s="83">
        <f t="shared" si="9"/>
        <v>-51</v>
      </c>
      <c r="Z50" s="83">
        <f t="shared" si="25"/>
        <v>-10</v>
      </c>
      <c r="AA50" s="83">
        <f t="shared" si="26"/>
        <v>-12</v>
      </c>
      <c r="AB50" s="83">
        <f t="shared" si="18"/>
        <v>-22</v>
      </c>
      <c r="AC50" s="83">
        <f t="shared" si="27"/>
        <v>2</v>
      </c>
      <c r="AD50" s="83">
        <f t="shared" si="28"/>
        <v>-3</v>
      </c>
      <c r="AE50" s="83">
        <f t="shared" si="21"/>
        <v>-1</v>
      </c>
    </row>
    <row r="51" spans="1:31" ht="15.75" hidden="1" thickBot="1" x14ac:dyDescent="0.3">
      <c r="A51" s="15">
        <v>12</v>
      </c>
      <c r="B51" s="16">
        <v>13</v>
      </c>
      <c r="C51" s="16" t="s">
        <v>8</v>
      </c>
      <c r="D51" s="49" t="str">
        <f t="shared" si="13"/>
        <v>121301</v>
      </c>
      <c r="E51" s="25">
        <f t="shared" si="22"/>
        <v>46</v>
      </c>
      <c r="F51" s="26">
        <v>41</v>
      </c>
      <c r="G51" s="92" t="s">
        <v>64</v>
      </c>
      <c r="H51" s="83">
        <f>VLOOKUP($G51,[1]Total!$G$5:$I$452,2,0)</f>
        <v>2740</v>
      </c>
      <c r="I51" s="83">
        <f>VLOOKUP($G51,[1]Total!$G$5:$I$452,3,0)</f>
        <v>1283</v>
      </c>
      <c r="J51" s="83">
        <f t="shared" si="4"/>
        <v>4023</v>
      </c>
      <c r="K51" s="83">
        <f>VLOOKUP($G51,'[2]CantFuncPorSexo - 2021-08-11T12'!$A$6:$O$406,11,0)</f>
        <v>3146</v>
      </c>
      <c r="L51" s="83">
        <f>VLOOKUP($G51,'[2]CantFuncPorSexo - 2021-08-11T12'!$A$6:$O$406,14,0)</f>
        <v>649</v>
      </c>
      <c r="M51" s="83">
        <f t="shared" si="5"/>
        <v>3795</v>
      </c>
      <c r="N51" s="83">
        <f>VLOOKUP($G51,[3]CantFuncPorSexo!$A$6:$N$410,11,0)</f>
        <v>3159</v>
      </c>
      <c r="O51" s="83">
        <f>VLOOKUP($G51,[3]CantFuncPorSexo!$A$6:$N$410,14,0)</f>
        <v>653</v>
      </c>
      <c r="P51" s="83">
        <f t="shared" si="6"/>
        <v>3812</v>
      </c>
      <c r="Q51" s="83">
        <f>VLOOKUP($G51,'[4]CantFuncPorSexo(3)'!$A$6:$O$420,11,0)</f>
        <v>3145</v>
      </c>
      <c r="R51" s="83">
        <f>VLOOKUP($G51,'[4]CantFuncPorSexo(3)'!$A$6:$O$420,14,0)</f>
        <v>590</v>
      </c>
      <c r="S51" s="83">
        <f t="shared" si="7"/>
        <v>3735</v>
      </c>
      <c r="T51" s="83">
        <f>VLOOKUP($G51,'[5]CantFuncPorSexo(17)'!$A$6:$N$421,11,0)</f>
        <v>3105</v>
      </c>
      <c r="U51" s="83">
        <f>VLOOKUP($G51,'[5]CantFuncPorSexo(17)'!$A$6:$N$421,14,0)</f>
        <v>635</v>
      </c>
      <c r="V51" s="83">
        <f t="shared" si="8"/>
        <v>3740</v>
      </c>
      <c r="W51" s="83">
        <f t="shared" si="23"/>
        <v>365</v>
      </c>
      <c r="X51" s="83">
        <f t="shared" si="24"/>
        <v>-648</v>
      </c>
      <c r="Y51" s="83">
        <f t="shared" si="9"/>
        <v>-283</v>
      </c>
      <c r="Z51" s="83">
        <f t="shared" si="25"/>
        <v>-41</v>
      </c>
      <c r="AA51" s="83">
        <f t="shared" si="26"/>
        <v>-14</v>
      </c>
      <c r="AB51" s="83">
        <f t="shared" si="18"/>
        <v>-55</v>
      </c>
      <c r="AC51" s="83">
        <f t="shared" si="27"/>
        <v>-40</v>
      </c>
      <c r="AD51" s="83">
        <f t="shared" si="28"/>
        <v>45</v>
      </c>
      <c r="AE51" s="83">
        <f t="shared" si="21"/>
        <v>5</v>
      </c>
    </row>
    <row r="52" spans="1:31" ht="15.75" hidden="1" thickBot="1" x14ac:dyDescent="0.3">
      <c r="A52" s="15">
        <v>12</v>
      </c>
      <c r="B52" s="16">
        <v>14</v>
      </c>
      <c r="C52" s="16" t="s">
        <v>8</v>
      </c>
      <c r="D52" s="49" t="str">
        <f t="shared" si="13"/>
        <v>121401</v>
      </c>
      <c r="E52" s="25">
        <f t="shared" si="22"/>
        <v>47</v>
      </c>
      <c r="F52" s="26">
        <v>42</v>
      </c>
      <c r="G52" s="92" t="s">
        <v>65</v>
      </c>
      <c r="H52" s="83">
        <f>VLOOKUP($G52,[1]Total!$G$5:$I$452,2,0)</f>
        <v>68</v>
      </c>
      <c r="I52" s="83">
        <f>VLOOKUP($G52,[1]Total!$G$5:$I$452,3,0)</f>
        <v>131</v>
      </c>
      <c r="J52" s="83">
        <f t="shared" si="4"/>
        <v>199</v>
      </c>
      <c r="K52" s="83">
        <f>VLOOKUP($G52,'[2]CantFuncPorSexo - 2021-08-11T12'!$A$6:$O$406,11,0)</f>
        <v>84</v>
      </c>
      <c r="L52" s="83">
        <f>VLOOKUP($G52,'[2]CantFuncPorSexo - 2021-08-11T12'!$A$6:$O$406,14,0)</f>
        <v>94</v>
      </c>
      <c r="M52" s="83">
        <f t="shared" si="5"/>
        <v>178</v>
      </c>
      <c r="N52" s="83">
        <f>VLOOKUP($G52,[3]CantFuncPorSexo!$A$6:$N$410,11,0)</f>
        <v>80</v>
      </c>
      <c r="O52" s="83">
        <f>VLOOKUP($G52,[3]CantFuncPorSexo!$A$6:$N$410,14,0)</f>
        <v>96</v>
      </c>
      <c r="P52" s="83">
        <f t="shared" si="6"/>
        <v>176</v>
      </c>
      <c r="Q52" s="83">
        <f>VLOOKUP($G52,'[4]CantFuncPorSexo(3)'!$A$6:$O$420,11,0)</f>
        <v>80</v>
      </c>
      <c r="R52" s="83">
        <f>VLOOKUP($G52,'[4]CantFuncPorSexo(3)'!$A$6:$O$420,14,0)</f>
        <v>93</v>
      </c>
      <c r="S52" s="83">
        <f t="shared" si="7"/>
        <v>173</v>
      </c>
      <c r="T52" s="83">
        <f>VLOOKUP($G52,'[5]CantFuncPorSexo(17)'!$A$6:$N$421,11,0)</f>
        <v>78</v>
      </c>
      <c r="U52" s="83">
        <f>VLOOKUP($G52,'[5]CantFuncPorSexo(17)'!$A$6:$N$421,14,0)</f>
        <v>90</v>
      </c>
      <c r="V52" s="83">
        <f t="shared" si="8"/>
        <v>168</v>
      </c>
      <c r="W52" s="83">
        <f t="shared" si="23"/>
        <v>10</v>
      </c>
      <c r="X52" s="83">
        <f t="shared" si="24"/>
        <v>-41</v>
      </c>
      <c r="Y52" s="83">
        <f t="shared" si="9"/>
        <v>-31</v>
      </c>
      <c r="Z52" s="83">
        <f t="shared" si="25"/>
        <v>-6</v>
      </c>
      <c r="AA52" s="83">
        <f t="shared" si="26"/>
        <v>-4</v>
      </c>
      <c r="AB52" s="83">
        <f t="shared" si="18"/>
        <v>-10</v>
      </c>
      <c r="AC52" s="83">
        <f t="shared" si="27"/>
        <v>-2</v>
      </c>
      <c r="AD52" s="83">
        <f t="shared" si="28"/>
        <v>-3</v>
      </c>
      <c r="AE52" s="83">
        <f t="shared" si="21"/>
        <v>-5</v>
      </c>
    </row>
    <row r="53" spans="1:31" ht="15.75" hidden="1" thickBot="1" x14ac:dyDescent="0.3">
      <c r="A53" s="15">
        <v>12</v>
      </c>
      <c r="B53" s="16" t="s">
        <v>66</v>
      </c>
      <c r="C53" s="16" t="s">
        <v>8</v>
      </c>
      <c r="D53" s="49" t="str">
        <f>CONCATENATE(A53,B53,C53)</f>
        <v>121501</v>
      </c>
      <c r="E53" s="25">
        <f t="shared" si="22"/>
        <v>48</v>
      </c>
      <c r="F53" s="26">
        <v>43</v>
      </c>
      <c r="G53" s="92" t="s">
        <v>67</v>
      </c>
      <c r="H53" s="83">
        <f>VLOOKUP($G53,[1]Total!$G$5:$I$452,2,0)</f>
        <v>295</v>
      </c>
      <c r="I53" s="83">
        <f>VLOOKUP($G53,[1]Total!$G$5:$I$452,3,0)</f>
        <v>109</v>
      </c>
      <c r="J53" s="83">
        <f t="shared" si="4"/>
        <v>404</v>
      </c>
      <c r="K53" s="83">
        <f>VLOOKUP($G53,'[2]CantFuncPorSexo - 2021-08-11T12'!$A$6:$O$406,11,0)</f>
        <v>291</v>
      </c>
      <c r="L53" s="83">
        <f>VLOOKUP($G53,'[2]CantFuncPorSexo - 2021-08-11T12'!$A$6:$O$406,14,0)</f>
        <v>109</v>
      </c>
      <c r="M53" s="83">
        <f t="shared" si="5"/>
        <v>400</v>
      </c>
      <c r="N53" s="83">
        <f>VLOOKUP($G53,[3]CantFuncPorSexo!$A$6:$N$410,11,0)</f>
        <v>289</v>
      </c>
      <c r="O53" s="83">
        <f>VLOOKUP($G53,[3]CantFuncPorSexo!$A$6:$N$410,14,0)</f>
        <v>111</v>
      </c>
      <c r="P53" s="83">
        <f t="shared" si="6"/>
        <v>400</v>
      </c>
      <c r="Q53" s="83">
        <f>VLOOKUP($G53,'[4]CantFuncPorSexo(3)'!$A$6:$O$420,11,0)</f>
        <v>286</v>
      </c>
      <c r="R53" s="83">
        <f>VLOOKUP($G53,'[4]CantFuncPorSexo(3)'!$A$6:$O$420,14,0)</f>
        <v>114</v>
      </c>
      <c r="S53" s="83">
        <f t="shared" si="7"/>
        <v>400</v>
      </c>
      <c r="T53" s="83">
        <f>VLOOKUP($G53,'[5]CantFuncPorSexo(17)'!$A$6:$N$421,11,0)</f>
        <v>284</v>
      </c>
      <c r="U53" s="83">
        <f>VLOOKUP($G53,'[5]CantFuncPorSexo(17)'!$A$6:$N$421,14,0)</f>
        <v>113</v>
      </c>
      <c r="V53" s="83">
        <f t="shared" si="8"/>
        <v>397</v>
      </c>
      <c r="W53" s="83">
        <f t="shared" si="23"/>
        <v>-11</v>
      </c>
      <c r="X53" s="83">
        <f t="shared" si="24"/>
        <v>4</v>
      </c>
      <c r="Y53" s="83">
        <f t="shared" si="9"/>
        <v>-7</v>
      </c>
      <c r="Z53" s="83">
        <f t="shared" si="25"/>
        <v>-7</v>
      </c>
      <c r="AA53" s="83">
        <f t="shared" si="26"/>
        <v>4</v>
      </c>
      <c r="AB53" s="83">
        <f t="shared" si="18"/>
        <v>-3</v>
      </c>
      <c r="AC53" s="83">
        <f t="shared" si="27"/>
        <v>-2</v>
      </c>
      <c r="AD53" s="83">
        <f t="shared" si="28"/>
        <v>-1</v>
      </c>
      <c r="AE53" s="83">
        <f t="shared" si="21"/>
        <v>-3</v>
      </c>
    </row>
    <row r="54" spans="1:31" ht="15.75" hidden="1" thickBot="1" x14ac:dyDescent="0.3">
      <c r="A54" s="15">
        <v>12</v>
      </c>
      <c r="B54" s="16" t="s">
        <v>66</v>
      </c>
      <c r="C54" s="16" t="s">
        <v>10</v>
      </c>
      <c r="D54" s="49" t="str">
        <f>CONCATENATE(A54,B54,C54)</f>
        <v>121502</v>
      </c>
      <c r="E54" s="25">
        <f t="shared" si="22"/>
        <v>49</v>
      </c>
      <c r="F54" s="26">
        <v>43</v>
      </c>
      <c r="G54" s="95" t="s">
        <v>68</v>
      </c>
      <c r="H54" s="83">
        <f>VLOOKUP($G54,[1]Total!$G$5:$I$452,2,0)</f>
        <v>481</v>
      </c>
      <c r="I54" s="83">
        <f>VLOOKUP($G54,[1]Total!$G$5:$I$452,3,0)</f>
        <v>1128</v>
      </c>
      <c r="J54" s="83">
        <f t="shared" si="4"/>
        <v>1609</v>
      </c>
      <c r="K54" s="83">
        <f>VLOOKUP($G54,'[2]CantFuncPorSexo - 2021-08-11T12'!$A$6:$O$406,11,0)</f>
        <v>522</v>
      </c>
      <c r="L54" s="83">
        <f>VLOOKUP($G54,'[2]CantFuncPorSexo - 2021-08-11T12'!$A$6:$O$406,14,0)</f>
        <v>1522</v>
      </c>
      <c r="M54" s="83">
        <f t="shared" si="5"/>
        <v>2044</v>
      </c>
      <c r="N54" s="83">
        <f>VLOOKUP($G54,[3]CantFuncPorSexo!$A$6:$N$410,11,0)</f>
        <v>521</v>
      </c>
      <c r="O54" s="83">
        <f>VLOOKUP($G54,[3]CantFuncPorSexo!$A$6:$N$410,14,0)</f>
        <v>1511</v>
      </c>
      <c r="P54" s="83">
        <f t="shared" si="6"/>
        <v>2032</v>
      </c>
      <c r="Q54" s="83">
        <f>VLOOKUP($G54,'[4]CantFuncPorSexo(3)'!$A$6:$O$420,11,0)</f>
        <v>520</v>
      </c>
      <c r="R54" s="83">
        <f>VLOOKUP($G54,'[4]CantFuncPorSexo(3)'!$A$6:$O$420,14,0)</f>
        <v>964</v>
      </c>
      <c r="S54" s="83">
        <f t="shared" si="7"/>
        <v>1484</v>
      </c>
      <c r="T54" s="83">
        <f>VLOOKUP($G54,'[5]CantFuncPorSexo(17)'!$A$6:$N$421,11,0)</f>
        <v>520</v>
      </c>
      <c r="U54" s="83">
        <f>VLOOKUP($G54,'[5]CantFuncPorSexo(17)'!$A$6:$N$421,14,0)</f>
        <v>1492</v>
      </c>
      <c r="V54" s="83">
        <f t="shared" si="8"/>
        <v>2012</v>
      </c>
      <c r="W54" s="83">
        <f t="shared" si="23"/>
        <v>39</v>
      </c>
      <c r="X54" s="83">
        <f t="shared" si="24"/>
        <v>364</v>
      </c>
      <c r="Y54" s="83">
        <f t="shared" si="9"/>
        <v>403</v>
      </c>
      <c r="Z54" s="83">
        <f t="shared" si="25"/>
        <v>-2</v>
      </c>
      <c r="AA54" s="83">
        <f t="shared" si="26"/>
        <v>-30</v>
      </c>
      <c r="AB54" s="83">
        <f t="shared" si="18"/>
        <v>-32</v>
      </c>
      <c r="AC54" s="83">
        <f t="shared" si="27"/>
        <v>0</v>
      </c>
      <c r="AD54" s="83">
        <f t="shared" si="28"/>
        <v>528</v>
      </c>
      <c r="AE54" s="83">
        <f t="shared" si="21"/>
        <v>528</v>
      </c>
    </row>
    <row r="55" spans="1:31" ht="15.75" hidden="1" thickBot="1" x14ac:dyDescent="0.3">
      <c r="A55" s="15">
        <v>12</v>
      </c>
      <c r="B55" s="16" t="s">
        <v>66</v>
      </c>
      <c r="C55" s="16" t="s">
        <v>12</v>
      </c>
      <c r="D55" s="49" t="str">
        <f t="shared" si="13"/>
        <v>121503</v>
      </c>
      <c r="E55" s="25">
        <f t="shared" si="22"/>
        <v>50</v>
      </c>
      <c r="F55" s="26">
        <v>43</v>
      </c>
      <c r="G55" s="95" t="s">
        <v>69</v>
      </c>
      <c r="H55" s="83">
        <f>VLOOKUP($G55,[1]Total!$G$5:$I$452,2,0)</f>
        <v>102</v>
      </c>
      <c r="I55" s="83">
        <f>VLOOKUP($G55,[1]Total!$G$5:$I$452,3,0)</f>
        <v>36</v>
      </c>
      <c r="J55" s="83">
        <f t="shared" si="4"/>
        <v>138</v>
      </c>
      <c r="K55" s="83">
        <f>VLOOKUP($G55,'[2]CantFuncPorSexo - 2021-08-11T12'!$A$6:$O$406,11,0)</f>
        <v>133</v>
      </c>
      <c r="L55" s="83">
        <f>VLOOKUP($G55,'[2]CantFuncPorSexo - 2021-08-11T12'!$A$6:$O$406,14,0)</f>
        <v>78</v>
      </c>
      <c r="M55" s="83">
        <f t="shared" si="5"/>
        <v>211</v>
      </c>
      <c r="N55" s="83">
        <f>VLOOKUP($G55,[3]CantFuncPorSexo!$A$6:$N$410,11,0)</f>
        <v>133</v>
      </c>
      <c r="O55" s="83">
        <f>VLOOKUP($G55,[3]CantFuncPorSexo!$A$6:$N$410,14,0)</f>
        <v>77</v>
      </c>
      <c r="P55" s="83">
        <f t="shared" si="6"/>
        <v>210</v>
      </c>
      <c r="Q55" s="83">
        <f>VLOOKUP($G55,'[4]CantFuncPorSexo(3)'!$A$6:$O$420,11,0)</f>
        <v>134</v>
      </c>
      <c r="R55" s="83">
        <f>VLOOKUP($G55,'[4]CantFuncPorSexo(3)'!$A$6:$O$420,14,0)</f>
        <v>78</v>
      </c>
      <c r="S55" s="83">
        <f t="shared" si="7"/>
        <v>212</v>
      </c>
      <c r="T55" s="83">
        <f>VLOOKUP($G55,'[5]CantFuncPorSexo(17)'!$A$6:$N$421,11,0)</f>
        <v>133</v>
      </c>
      <c r="U55" s="83">
        <f>VLOOKUP($G55,'[5]CantFuncPorSexo(17)'!$A$6:$N$421,14,0)</f>
        <v>77</v>
      </c>
      <c r="V55" s="83">
        <f t="shared" si="8"/>
        <v>210</v>
      </c>
      <c r="W55" s="83">
        <f t="shared" si="23"/>
        <v>31</v>
      </c>
      <c r="X55" s="83">
        <f t="shared" si="24"/>
        <v>41</v>
      </c>
      <c r="Y55" s="83">
        <f t="shared" si="9"/>
        <v>72</v>
      </c>
      <c r="Z55" s="83">
        <f t="shared" si="25"/>
        <v>0</v>
      </c>
      <c r="AA55" s="83">
        <f t="shared" si="26"/>
        <v>-1</v>
      </c>
      <c r="AB55" s="83">
        <f t="shared" si="18"/>
        <v>-1</v>
      </c>
      <c r="AC55" s="83">
        <f t="shared" si="27"/>
        <v>-1</v>
      </c>
      <c r="AD55" s="83">
        <f t="shared" si="28"/>
        <v>-1</v>
      </c>
      <c r="AE55" s="83">
        <f t="shared" si="21"/>
        <v>-2</v>
      </c>
    </row>
    <row r="56" spans="1:31" ht="15.75" hidden="1" thickBot="1" x14ac:dyDescent="0.3">
      <c r="A56" s="17">
        <v>23</v>
      </c>
      <c r="B56" s="24">
        <v>21</v>
      </c>
      <c r="C56" s="24" t="s">
        <v>8</v>
      </c>
      <c r="D56" s="32" t="str">
        <f t="shared" si="13"/>
        <v>232101</v>
      </c>
      <c r="E56" s="25">
        <f t="shared" si="22"/>
        <v>51</v>
      </c>
      <c r="F56" s="26">
        <v>90</v>
      </c>
      <c r="G56" s="92" t="s">
        <v>70</v>
      </c>
      <c r="H56" s="83">
        <f>VLOOKUP($G56,[1]Total!$G$5:$I$452,2,0)</f>
        <v>336</v>
      </c>
      <c r="I56" s="83">
        <f>VLOOKUP($G56,[1]Total!$G$5:$I$452,3,0)</f>
        <v>49</v>
      </c>
      <c r="J56" s="83">
        <f t="shared" si="4"/>
        <v>385</v>
      </c>
      <c r="K56" s="83">
        <f>VLOOKUP($G56,'[2]CantFuncPorSexo - 2021-08-11T12'!$A$6:$O$406,11,0)</f>
        <v>323</v>
      </c>
      <c r="L56" s="83">
        <f>VLOOKUP($G56,'[2]CantFuncPorSexo - 2021-08-11T12'!$A$6:$O$406,14,0)</f>
        <v>103</v>
      </c>
      <c r="M56" s="83">
        <f t="shared" si="5"/>
        <v>426</v>
      </c>
      <c r="N56" s="83">
        <f>VLOOKUP($G56,[3]CantFuncPorSexo!$A$6:$N$410,11,0)</f>
        <v>322</v>
      </c>
      <c r="O56" s="83">
        <f>VLOOKUP($G56,[3]CantFuncPorSexo!$A$6:$N$410,14,0)</f>
        <v>106</v>
      </c>
      <c r="P56" s="83">
        <f t="shared" si="6"/>
        <v>428</v>
      </c>
      <c r="Q56" s="83">
        <f>VLOOKUP($G56,'[4]CantFuncPorSexo(3)'!$A$6:$O$420,11,0)</f>
        <v>318</v>
      </c>
      <c r="R56" s="83">
        <f>VLOOKUP($G56,'[4]CantFuncPorSexo(3)'!$A$6:$O$420,14,0)</f>
        <v>103</v>
      </c>
      <c r="S56" s="83">
        <f t="shared" si="7"/>
        <v>421</v>
      </c>
      <c r="T56" s="83">
        <f>VLOOKUP($G56,'[5]CantFuncPorSexo(17)'!$A$6:$N$421,11,0)</f>
        <v>319</v>
      </c>
      <c r="U56" s="83">
        <f>VLOOKUP($G56,'[5]CantFuncPorSexo(17)'!$A$6:$N$421,14,0)</f>
        <v>99</v>
      </c>
      <c r="V56" s="83">
        <f t="shared" si="8"/>
        <v>418</v>
      </c>
      <c r="W56" s="83">
        <f t="shared" si="23"/>
        <v>-17</v>
      </c>
      <c r="X56" s="83">
        <f t="shared" si="24"/>
        <v>50</v>
      </c>
      <c r="Y56" s="83">
        <f t="shared" si="9"/>
        <v>33</v>
      </c>
      <c r="Z56" s="83">
        <f t="shared" si="25"/>
        <v>-4</v>
      </c>
      <c r="AA56" s="83">
        <f t="shared" si="26"/>
        <v>-4</v>
      </c>
      <c r="AB56" s="83">
        <f t="shared" si="18"/>
        <v>-8</v>
      </c>
      <c r="AC56" s="83">
        <f t="shared" si="27"/>
        <v>1</v>
      </c>
      <c r="AD56" s="83">
        <f t="shared" si="28"/>
        <v>-4</v>
      </c>
      <c r="AE56" s="83">
        <f t="shared" si="21"/>
        <v>-3</v>
      </c>
    </row>
    <row r="57" spans="1:31" ht="15.75" hidden="1" thickBot="1" x14ac:dyDescent="0.3">
      <c r="A57" s="15">
        <v>12</v>
      </c>
      <c r="B57" s="16" t="s">
        <v>8</v>
      </c>
      <c r="C57" s="16" t="s">
        <v>49</v>
      </c>
      <c r="D57" s="49" t="str">
        <f t="shared" si="13"/>
        <v>120105</v>
      </c>
      <c r="E57" s="25">
        <f t="shared" si="22"/>
        <v>52</v>
      </c>
      <c r="F57" s="26">
        <v>7</v>
      </c>
      <c r="G57" s="98" t="s">
        <v>71</v>
      </c>
      <c r="H57" s="83">
        <f>VLOOKUP($G57,[1]Total!$G$5:$I$452,2,0)</f>
        <v>211</v>
      </c>
      <c r="I57" s="83">
        <f>VLOOKUP($G57,[1]Total!$G$5:$I$452,3,0)</f>
        <v>1103</v>
      </c>
      <c r="J57" s="83">
        <f t="shared" si="4"/>
        <v>1314</v>
      </c>
      <c r="K57" s="83">
        <f>VLOOKUP($G57,'[2]CantFuncPorSexo - 2021-08-11T12'!$A$6:$O$406,11,0)</f>
        <v>297</v>
      </c>
      <c r="L57" s="83">
        <f>VLOOKUP($G57,'[2]CantFuncPorSexo - 2021-08-11T12'!$A$6:$O$406,14,0)</f>
        <v>1161</v>
      </c>
      <c r="M57" s="83">
        <f t="shared" si="5"/>
        <v>1458</v>
      </c>
      <c r="N57" s="83">
        <f>VLOOKUP($G57,[3]CantFuncPorSexo!$A$6:$N$410,11,0)</f>
        <v>296</v>
      </c>
      <c r="O57" s="83">
        <f>VLOOKUP($G57,[3]CantFuncPorSexo!$A$6:$N$410,14,0)</f>
        <v>1140</v>
      </c>
      <c r="P57" s="83">
        <f t="shared" si="6"/>
        <v>1436</v>
      </c>
      <c r="Q57" s="83">
        <f>VLOOKUP($G57,'[4]CantFuncPorSexo(3)'!$A$6:$O$420,11,0)</f>
        <v>294</v>
      </c>
      <c r="R57" s="83">
        <f>VLOOKUP($G57,'[4]CantFuncPorSexo(3)'!$A$6:$O$420,14,0)</f>
        <v>1094</v>
      </c>
      <c r="S57" s="83">
        <f t="shared" si="7"/>
        <v>1388</v>
      </c>
      <c r="T57" s="83">
        <f>VLOOKUP($G57,'[5]CantFuncPorSexo(17)'!$A$6:$N$421,11,0)</f>
        <v>295</v>
      </c>
      <c r="U57" s="83">
        <f>VLOOKUP($G57,'[5]CantFuncPorSexo(17)'!$A$6:$N$421,14,0)</f>
        <v>1075</v>
      </c>
      <c r="V57" s="83">
        <f t="shared" si="8"/>
        <v>1370</v>
      </c>
      <c r="W57" s="83">
        <f t="shared" si="23"/>
        <v>84</v>
      </c>
      <c r="X57" s="83">
        <f t="shared" si="24"/>
        <v>-28</v>
      </c>
      <c r="Y57" s="83">
        <f t="shared" si="9"/>
        <v>56</v>
      </c>
      <c r="Z57" s="83">
        <f t="shared" si="25"/>
        <v>-2</v>
      </c>
      <c r="AA57" s="83">
        <f t="shared" si="26"/>
        <v>-86</v>
      </c>
      <c r="AB57" s="83">
        <f t="shared" si="18"/>
        <v>-88</v>
      </c>
      <c r="AC57" s="83">
        <f t="shared" si="27"/>
        <v>1</v>
      </c>
      <c r="AD57" s="83">
        <f t="shared" si="28"/>
        <v>-19</v>
      </c>
      <c r="AE57" s="83">
        <f t="shared" si="21"/>
        <v>-18</v>
      </c>
    </row>
    <row r="58" spans="1:31" ht="15.75" hidden="1" thickBot="1" x14ac:dyDescent="0.3">
      <c r="A58" s="17">
        <v>23</v>
      </c>
      <c r="B58" s="24">
        <v>23</v>
      </c>
      <c r="C58" s="24" t="s">
        <v>8</v>
      </c>
      <c r="D58" s="32" t="str">
        <f t="shared" si="13"/>
        <v>232301</v>
      </c>
      <c r="E58" s="26">
        <f t="shared" si="22"/>
        <v>53</v>
      </c>
      <c r="F58" s="26">
        <v>92</v>
      </c>
      <c r="G58" s="92" t="s">
        <v>72</v>
      </c>
      <c r="H58" s="83">
        <f>VLOOKUP($G58,[1]Total!$G$5:$I$452,2,0)</f>
        <v>326</v>
      </c>
      <c r="I58" s="83">
        <f>VLOOKUP($G58,[1]Total!$G$5:$I$452,3,0)</f>
        <v>367</v>
      </c>
      <c r="J58" s="83">
        <f t="shared" si="4"/>
        <v>693</v>
      </c>
      <c r="K58" s="83">
        <f>VLOOKUP($G58,'[2]CantFuncPorSexo - 2021-08-11T12'!$A$6:$O$406,11,0)</f>
        <v>331</v>
      </c>
      <c r="L58" s="83">
        <f>VLOOKUP($G58,'[2]CantFuncPorSexo - 2021-08-11T12'!$A$6:$O$406,14,0)</f>
        <v>330</v>
      </c>
      <c r="M58" s="83">
        <f t="shared" si="5"/>
        <v>661</v>
      </c>
      <c r="N58" s="83">
        <f>VLOOKUP($G58,[3]CantFuncPorSexo!$A$6:$N$410,11,0)</f>
        <v>329</v>
      </c>
      <c r="O58" s="83">
        <f>VLOOKUP($G58,[3]CantFuncPorSexo!$A$6:$N$410,14,0)</f>
        <v>342</v>
      </c>
      <c r="P58" s="83">
        <f t="shared" si="6"/>
        <v>671</v>
      </c>
      <c r="Q58" s="83">
        <f>VLOOKUP($G58,'[4]CantFuncPorSexo(3)'!$A$6:$O$420,11,0)</f>
        <v>326</v>
      </c>
      <c r="R58" s="83">
        <f>VLOOKUP($G58,'[4]CantFuncPorSexo(3)'!$A$6:$O$420,14,0)</f>
        <v>333</v>
      </c>
      <c r="S58" s="83">
        <f t="shared" si="7"/>
        <v>659</v>
      </c>
      <c r="T58" s="83">
        <f>VLOOKUP($G58,'[5]CantFuncPorSexo(17)'!$A$6:$N$421,11,0)</f>
        <v>322</v>
      </c>
      <c r="U58" s="83">
        <f>VLOOKUP($G58,'[5]CantFuncPorSexo(17)'!$A$6:$N$421,14,0)</f>
        <v>330</v>
      </c>
      <c r="V58" s="83">
        <f t="shared" si="8"/>
        <v>652</v>
      </c>
      <c r="W58" s="83">
        <f t="shared" si="23"/>
        <v>-4</v>
      </c>
      <c r="X58" s="83">
        <f t="shared" si="24"/>
        <v>-37</v>
      </c>
      <c r="Y58" s="83">
        <f t="shared" si="9"/>
        <v>-41</v>
      </c>
      <c r="Z58" s="83">
        <f t="shared" si="25"/>
        <v>-9</v>
      </c>
      <c r="AA58" s="83">
        <f t="shared" si="26"/>
        <v>0</v>
      </c>
      <c r="AB58" s="83">
        <f t="shared" si="18"/>
        <v>-9</v>
      </c>
      <c r="AC58" s="83">
        <f t="shared" si="27"/>
        <v>-4</v>
      </c>
      <c r="AD58" s="83">
        <f t="shared" si="28"/>
        <v>-3</v>
      </c>
      <c r="AE58" s="83">
        <f t="shared" si="21"/>
        <v>-7</v>
      </c>
    </row>
    <row r="59" spans="1:31" ht="15.75" hidden="1" thickBot="1" x14ac:dyDescent="0.3">
      <c r="A59" s="15">
        <v>12</v>
      </c>
      <c r="B59" s="16" t="s">
        <v>8</v>
      </c>
      <c r="C59" s="15">
        <v>18</v>
      </c>
      <c r="D59" s="49" t="str">
        <f t="shared" si="13"/>
        <v>120118</v>
      </c>
      <c r="E59" s="25">
        <f t="shared" si="22"/>
        <v>54</v>
      </c>
      <c r="F59" s="26">
        <v>20</v>
      </c>
      <c r="G59" s="92" t="s">
        <v>73</v>
      </c>
      <c r="H59" s="83">
        <f>VLOOKUP($G59,[1]Total!$G$5:$I$452,2,0)</f>
        <v>452</v>
      </c>
      <c r="I59" s="83">
        <f>VLOOKUP($G59,[1]Total!$G$5:$I$452,3,0)</f>
        <v>227</v>
      </c>
      <c r="J59" s="83">
        <f t="shared" si="4"/>
        <v>679</v>
      </c>
      <c r="K59" s="83">
        <f>VLOOKUP($G59,'[2]CantFuncPorSexo - 2021-08-11T12'!$A$6:$O$406,11,0)</f>
        <v>488</v>
      </c>
      <c r="L59" s="83">
        <f>VLOOKUP($G59,'[2]CantFuncPorSexo - 2021-08-11T12'!$A$6:$O$406,14,0)</f>
        <v>192</v>
      </c>
      <c r="M59" s="83">
        <f t="shared" si="5"/>
        <v>680</v>
      </c>
      <c r="N59" s="83">
        <f>VLOOKUP($G59,[3]CantFuncPorSexo!$A$6:$N$410,11,0)</f>
        <v>486</v>
      </c>
      <c r="O59" s="83">
        <f>VLOOKUP($G59,[3]CantFuncPorSexo!$A$6:$N$410,14,0)</f>
        <v>222</v>
      </c>
      <c r="P59" s="83">
        <f t="shared" si="6"/>
        <v>708</v>
      </c>
      <c r="Q59" s="83">
        <f>VLOOKUP($G59,'[4]CantFuncPorSexo(3)'!$A$6:$O$420,11,0)</f>
        <v>484</v>
      </c>
      <c r="R59" s="83">
        <f>VLOOKUP($G59,'[4]CantFuncPorSexo(3)'!$A$6:$O$420,14,0)</f>
        <v>224</v>
      </c>
      <c r="S59" s="83">
        <f t="shared" si="7"/>
        <v>708</v>
      </c>
      <c r="T59" s="83">
        <f>VLOOKUP($G59,'[5]CantFuncPorSexo(17)'!$A$6:$N$421,11,0)</f>
        <v>475</v>
      </c>
      <c r="U59" s="83">
        <f>VLOOKUP($G59,'[5]CantFuncPorSexo(17)'!$A$6:$N$421,14,0)</f>
        <v>227</v>
      </c>
      <c r="V59" s="83">
        <f t="shared" si="8"/>
        <v>702</v>
      </c>
      <c r="W59" s="83">
        <f t="shared" si="23"/>
        <v>23</v>
      </c>
      <c r="X59" s="83">
        <f t="shared" si="24"/>
        <v>0</v>
      </c>
      <c r="Y59" s="83">
        <f t="shared" si="9"/>
        <v>23</v>
      </c>
      <c r="Z59" s="83">
        <f t="shared" si="25"/>
        <v>-13</v>
      </c>
      <c r="AA59" s="83">
        <f t="shared" si="26"/>
        <v>35</v>
      </c>
      <c r="AB59" s="83">
        <f t="shared" si="18"/>
        <v>22</v>
      </c>
      <c r="AC59" s="83">
        <f t="shared" si="27"/>
        <v>-9</v>
      </c>
      <c r="AD59" s="83">
        <f t="shared" si="28"/>
        <v>3</v>
      </c>
      <c r="AE59" s="83">
        <f t="shared" si="21"/>
        <v>-6</v>
      </c>
    </row>
    <row r="60" spans="1:31" ht="15.75" hidden="1" thickBot="1" x14ac:dyDescent="0.3">
      <c r="A60" s="15">
        <v>12</v>
      </c>
      <c r="B60" s="16" t="s">
        <v>8</v>
      </c>
      <c r="C60" s="16">
        <v>27</v>
      </c>
      <c r="D60" s="49" t="str">
        <f t="shared" si="13"/>
        <v>120127</v>
      </c>
      <c r="E60" s="25">
        <f t="shared" si="22"/>
        <v>55</v>
      </c>
      <c r="F60" s="26">
        <v>28</v>
      </c>
      <c r="G60" s="98" t="s">
        <v>74</v>
      </c>
      <c r="H60" s="83">
        <f>VLOOKUP($G60,[1]Total!$G$5:$I$452,2,0)</f>
        <v>188</v>
      </c>
      <c r="I60" s="83">
        <f>VLOOKUP($G60,[1]Total!$G$5:$I$452,3,0)</f>
        <v>201</v>
      </c>
      <c r="J60" s="83">
        <f t="shared" si="4"/>
        <v>389</v>
      </c>
      <c r="K60" s="83">
        <f>VLOOKUP($G60,'[2]CantFuncPorSexo - 2021-08-11T12'!$A$6:$O$406,11,0)</f>
        <v>204</v>
      </c>
      <c r="L60" s="83">
        <f>VLOOKUP($G60,'[2]CantFuncPorSexo - 2021-08-11T12'!$A$6:$O$406,14,0)</f>
        <v>161</v>
      </c>
      <c r="M60" s="83">
        <f t="shared" si="5"/>
        <v>365</v>
      </c>
      <c r="N60" s="83">
        <f>VLOOKUP($G60,[3]CantFuncPorSexo!$A$6:$N$410,11,0)</f>
        <v>199</v>
      </c>
      <c r="O60" s="83">
        <f>VLOOKUP($G60,[3]CantFuncPorSexo!$A$6:$N$410,14,0)</f>
        <v>175</v>
      </c>
      <c r="P60" s="83">
        <f t="shared" si="6"/>
        <v>374</v>
      </c>
      <c r="Q60" s="83">
        <f>VLOOKUP($G60,'[4]CantFuncPorSexo(3)'!$A$6:$O$420,11,0)</f>
        <v>197</v>
      </c>
      <c r="R60" s="83">
        <f>VLOOKUP($G60,'[4]CantFuncPorSexo(3)'!$A$6:$O$420,14,0)</f>
        <v>178</v>
      </c>
      <c r="S60" s="83">
        <f t="shared" si="7"/>
        <v>375</v>
      </c>
      <c r="T60" s="83">
        <f>VLOOKUP($G60,'[5]CantFuncPorSexo(17)'!$A$6:$N$421,11,0)</f>
        <v>193</v>
      </c>
      <c r="U60" s="83">
        <f>VLOOKUP($G60,'[5]CantFuncPorSexo(17)'!$A$6:$N$421,14,0)</f>
        <v>186</v>
      </c>
      <c r="V60" s="83">
        <f t="shared" si="8"/>
        <v>379</v>
      </c>
      <c r="W60" s="83">
        <f t="shared" si="23"/>
        <v>5</v>
      </c>
      <c r="X60" s="83">
        <f t="shared" si="24"/>
        <v>-15</v>
      </c>
      <c r="Y60" s="83">
        <f t="shared" si="9"/>
        <v>-10</v>
      </c>
      <c r="Z60" s="83">
        <f t="shared" si="25"/>
        <v>-11</v>
      </c>
      <c r="AA60" s="83">
        <f t="shared" si="26"/>
        <v>25</v>
      </c>
      <c r="AB60" s="83">
        <f t="shared" si="18"/>
        <v>14</v>
      </c>
      <c r="AC60" s="83">
        <f t="shared" si="27"/>
        <v>-4</v>
      </c>
      <c r="AD60" s="83">
        <f t="shared" si="28"/>
        <v>8</v>
      </c>
      <c r="AE60" s="83">
        <f t="shared" si="21"/>
        <v>4</v>
      </c>
    </row>
    <row r="61" spans="1:31" ht="15.75" thickBot="1" x14ac:dyDescent="0.3">
      <c r="A61" s="20"/>
      <c r="B61" s="21"/>
      <c r="C61" s="20"/>
      <c r="D61" s="116" t="str">
        <f t="shared" si="13"/>
        <v/>
      </c>
      <c r="E61" s="9" t="s">
        <v>75</v>
      </c>
      <c r="F61" s="9" t="s">
        <v>75</v>
      </c>
      <c r="G61" s="10"/>
      <c r="H61" s="115">
        <f>SUM(H62:H69)</f>
        <v>23311</v>
      </c>
      <c r="I61" s="81">
        <f t="shared" ref="I61:AE61" si="29">SUM(I62:I69)</f>
        <v>5566</v>
      </c>
      <c r="J61" s="82">
        <f t="shared" si="29"/>
        <v>28877</v>
      </c>
      <c r="K61" s="115">
        <f>SUM(K62:K69)</f>
        <v>23495</v>
      </c>
      <c r="L61" s="81">
        <f t="shared" si="29"/>
        <v>5560</v>
      </c>
      <c r="M61" s="82">
        <f t="shared" si="29"/>
        <v>29055</v>
      </c>
      <c r="N61" s="115">
        <f t="shared" si="29"/>
        <v>19024</v>
      </c>
      <c r="O61" s="81">
        <f t="shared" si="29"/>
        <v>3208</v>
      </c>
      <c r="P61" s="82">
        <f t="shared" si="29"/>
        <v>22232</v>
      </c>
      <c r="Q61" s="82">
        <f t="shared" si="29"/>
        <v>19029</v>
      </c>
      <c r="R61" s="82">
        <f t="shared" si="29"/>
        <v>3138</v>
      </c>
      <c r="S61" s="82">
        <f t="shared" si="29"/>
        <v>22167</v>
      </c>
      <c r="T61" s="115">
        <f t="shared" si="29"/>
        <v>19001</v>
      </c>
      <c r="U61" s="81">
        <f t="shared" si="29"/>
        <v>3260</v>
      </c>
      <c r="V61" s="82">
        <f t="shared" si="29"/>
        <v>22261</v>
      </c>
      <c r="W61" s="115">
        <f t="shared" si="29"/>
        <v>95</v>
      </c>
      <c r="X61" s="81">
        <f t="shared" si="29"/>
        <v>60</v>
      </c>
      <c r="Y61" s="82">
        <f t="shared" si="29"/>
        <v>155</v>
      </c>
      <c r="Z61" s="115">
        <f t="shared" si="29"/>
        <v>-24</v>
      </c>
      <c r="AA61" s="81">
        <f t="shared" si="29"/>
        <v>90</v>
      </c>
      <c r="AB61" s="82">
        <f t="shared" si="29"/>
        <v>66</v>
      </c>
      <c r="AC61" s="115">
        <f t="shared" si="29"/>
        <v>-28</v>
      </c>
      <c r="AD61" s="81">
        <f t="shared" si="29"/>
        <v>119</v>
      </c>
      <c r="AE61" s="82">
        <f t="shared" si="29"/>
        <v>91</v>
      </c>
    </row>
    <row r="62" spans="1:31" ht="15.75" hidden="1" thickBot="1" x14ac:dyDescent="0.3">
      <c r="A62" s="12">
        <v>13</v>
      </c>
      <c r="B62" s="13" t="s">
        <v>8</v>
      </c>
      <c r="C62" s="13" t="s">
        <v>8</v>
      </c>
      <c r="D62" s="46" t="str">
        <f t="shared" si="13"/>
        <v>130101</v>
      </c>
      <c r="E62" s="26">
        <f>E60+1</f>
        <v>56</v>
      </c>
      <c r="F62" s="26">
        <v>47</v>
      </c>
      <c r="G62" s="99" t="s">
        <v>76</v>
      </c>
      <c r="H62" s="83">
        <f>VLOOKUP($G62,[1]Total!$G$5:$I$452,2,0)</f>
        <v>11534</v>
      </c>
      <c r="I62" s="83">
        <f>VLOOKUP($G62,[1]Total!$G$5:$I$452,3,0)</f>
        <v>1852</v>
      </c>
      <c r="J62" s="83">
        <f t="shared" si="4"/>
        <v>13386</v>
      </c>
      <c r="K62" s="83">
        <f>VLOOKUP($G62,'[2]CantFuncPorSexo - 2021-08-11T12'!$A$6:$O$406,11,0)</f>
        <v>11435</v>
      </c>
      <c r="L62" s="83">
        <f>VLOOKUP($G62,'[2]CantFuncPorSexo - 2021-08-11T12'!$A$6:$O$406,14,0)</f>
        <v>1843</v>
      </c>
      <c r="M62" s="83">
        <f t="shared" si="5"/>
        <v>13278</v>
      </c>
      <c r="N62" s="83">
        <f>VLOOKUP($G62,[3]CantFuncPorSexo!$A$6:$N$410,11,0)</f>
        <v>11423</v>
      </c>
      <c r="O62" s="83">
        <f>VLOOKUP($G62,[3]CantFuncPorSexo!$A$6:$N$410,14,0)</f>
        <v>1864</v>
      </c>
      <c r="P62" s="83">
        <f t="shared" si="6"/>
        <v>13287</v>
      </c>
      <c r="Q62" s="83">
        <f>VLOOKUP($G62,'[4]CantFuncPorSexo(3)'!$A$6:$O$420,11,0)</f>
        <v>11444</v>
      </c>
      <c r="R62" s="83">
        <f>VLOOKUP($G62,'[4]CantFuncPorSexo(3)'!$A$6:$O$420,14,0)</f>
        <v>1799</v>
      </c>
      <c r="S62" s="83">
        <f t="shared" si="7"/>
        <v>13243</v>
      </c>
      <c r="T62" s="83">
        <f>VLOOKUP($G62,'[5]CantFuncPorSexo(17)'!$A$6:$N$421,11,0)</f>
        <v>11435</v>
      </c>
      <c r="U62" s="83">
        <f>VLOOKUP($G62,'[5]CantFuncPorSexo(17)'!$A$6:$N$421,14,0)</f>
        <v>1839</v>
      </c>
      <c r="V62" s="83">
        <f t="shared" si="8"/>
        <v>13274</v>
      </c>
      <c r="W62" s="83">
        <f>T62-H62</f>
        <v>-99</v>
      </c>
      <c r="X62" s="83">
        <f>U62-I62</f>
        <v>-13</v>
      </c>
      <c r="Y62" s="83">
        <f t="shared" si="9"/>
        <v>-112</v>
      </c>
      <c r="Z62" s="83">
        <f>T62-K62</f>
        <v>0</v>
      </c>
      <c r="AA62" s="83">
        <f>U62-L62</f>
        <v>-4</v>
      </c>
      <c r="AB62" s="83">
        <f t="shared" ref="AB62:AB69" si="30">SUM(Z62:AA62)</f>
        <v>-4</v>
      </c>
      <c r="AC62" s="83">
        <f>T62-Q62</f>
        <v>-9</v>
      </c>
      <c r="AD62" s="83">
        <f>U62-R62</f>
        <v>40</v>
      </c>
      <c r="AE62" s="83">
        <f t="shared" ref="AE62:AE69" si="31">SUM(AC62:AD62)</f>
        <v>31</v>
      </c>
    </row>
    <row r="63" spans="1:31" ht="15.75" hidden="1" thickBot="1" x14ac:dyDescent="0.3">
      <c r="A63" s="15">
        <v>13</v>
      </c>
      <c r="B63" s="16" t="s">
        <v>10</v>
      </c>
      <c r="C63" s="16" t="s">
        <v>8</v>
      </c>
      <c r="D63" s="49" t="str">
        <f t="shared" si="13"/>
        <v>130201</v>
      </c>
      <c r="E63" s="26">
        <f t="shared" ref="E63:E69" si="32">E62+1</f>
        <v>57</v>
      </c>
      <c r="F63" s="26">
        <v>48</v>
      </c>
      <c r="G63" s="99" t="s">
        <v>77</v>
      </c>
      <c r="H63" s="83">
        <f>VLOOKUP($G63,[1]Total!$G$5:$I$452,2,0)</f>
        <v>4469</v>
      </c>
      <c r="I63" s="83">
        <f>VLOOKUP($G63,[1]Total!$G$5:$I$452,3,0)</f>
        <v>2391</v>
      </c>
      <c r="J63" s="83">
        <f t="shared" si="4"/>
        <v>6860</v>
      </c>
      <c r="K63" s="83">
        <f>VLOOKUP($G63,'[2]CantFuncPorSexo - 2021-08-11T12'!$A$6:$O$406,11,0)</f>
        <v>4469</v>
      </c>
      <c r="L63" s="83">
        <f>VLOOKUP($G63,'[2]CantFuncPorSexo - 2021-08-11T12'!$A$6:$O$406,14,0)</f>
        <v>2391</v>
      </c>
      <c r="M63" s="83">
        <f t="shared" si="5"/>
        <v>6860</v>
      </c>
      <c r="N63" s="83" t="s">
        <v>722</v>
      </c>
      <c r="O63" s="83" t="s">
        <v>722</v>
      </c>
      <c r="P63" s="83">
        <f t="shared" si="6"/>
        <v>0</v>
      </c>
      <c r="Q63" s="83" t="s">
        <v>722</v>
      </c>
      <c r="R63" s="83" t="s">
        <v>722</v>
      </c>
      <c r="S63" s="83">
        <f t="shared" si="7"/>
        <v>0</v>
      </c>
      <c r="T63" s="83" t="s">
        <v>722</v>
      </c>
      <c r="U63" s="83" t="s">
        <v>722</v>
      </c>
      <c r="V63" s="83">
        <f t="shared" si="8"/>
        <v>0</v>
      </c>
      <c r="W63" s="83" t="s">
        <v>723</v>
      </c>
      <c r="X63" s="83" t="s">
        <v>723</v>
      </c>
      <c r="Y63" s="83">
        <f t="shared" si="9"/>
        <v>0</v>
      </c>
      <c r="Z63" s="83" t="s">
        <v>723</v>
      </c>
      <c r="AA63" s="83" t="s">
        <v>723</v>
      </c>
      <c r="AB63" s="83">
        <f t="shared" si="30"/>
        <v>0</v>
      </c>
      <c r="AC63" s="83" t="s">
        <v>723</v>
      </c>
      <c r="AD63" s="83" t="s">
        <v>723</v>
      </c>
      <c r="AE63" s="83">
        <f t="shared" si="31"/>
        <v>0</v>
      </c>
    </row>
    <row r="64" spans="1:31" ht="15.75" hidden="1" thickBot="1" x14ac:dyDescent="0.3">
      <c r="A64" s="15">
        <v>13</v>
      </c>
      <c r="B64" s="16" t="s">
        <v>12</v>
      </c>
      <c r="C64" s="16" t="s">
        <v>8</v>
      </c>
      <c r="D64" s="49" t="str">
        <f t="shared" si="13"/>
        <v>130301</v>
      </c>
      <c r="E64" s="26">
        <f t="shared" si="32"/>
        <v>58</v>
      </c>
      <c r="F64" s="26">
        <v>49</v>
      </c>
      <c r="G64" s="92" t="s">
        <v>78</v>
      </c>
      <c r="H64" s="83">
        <f>VLOOKUP($G64,[1]Total!$G$5:$I$452,2,0)</f>
        <v>5018</v>
      </c>
      <c r="I64" s="83">
        <f>VLOOKUP($G64,[1]Total!$G$5:$I$452,3,0)</f>
        <v>604</v>
      </c>
      <c r="J64" s="83">
        <f t="shared" si="4"/>
        <v>5622</v>
      </c>
      <c r="K64" s="83">
        <f>VLOOKUP($G64,'[2]CantFuncPorSexo - 2021-08-11T12'!$A$6:$O$406,11,0)</f>
        <v>5162</v>
      </c>
      <c r="L64" s="83">
        <f>VLOOKUP($G64,'[2]CantFuncPorSexo - 2021-08-11T12'!$A$6:$O$406,14,0)</f>
        <v>641</v>
      </c>
      <c r="M64" s="83">
        <f t="shared" si="5"/>
        <v>5803</v>
      </c>
      <c r="N64" s="83">
        <f>VLOOKUP($G64,[3]CantFuncPorSexo!$A$6:$N$410,11,0)</f>
        <v>5187</v>
      </c>
      <c r="O64" s="83">
        <f>VLOOKUP($G64,[3]CantFuncPorSexo!$A$6:$N$410,14,0)</f>
        <v>619</v>
      </c>
      <c r="P64" s="83">
        <f t="shared" si="6"/>
        <v>5806</v>
      </c>
      <c r="Q64" s="83">
        <f>VLOOKUP($G64,'[4]CantFuncPorSexo(3)'!$A$6:$O$420,11,0)</f>
        <v>5184</v>
      </c>
      <c r="R64" s="83">
        <f>VLOOKUP($G64,'[4]CantFuncPorSexo(3)'!$A$6:$O$420,14,0)</f>
        <v>614</v>
      </c>
      <c r="S64" s="83">
        <f t="shared" si="7"/>
        <v>5798</v>
      </c>
      <c r="T64" s="83">
        <f>VLOOKUP($G64,'[5]CantFuncPorSexo(17)'!$A$6:$N$421,11,0)</f>
        <v>5175</v>
      </c>
      <c r="U64" s="83">
        <f>VLOOKUP($G64,'[5]CantFuncPorSexo(17)'!$A$6:$N$421,14,0)</f>
        <v>617</v>
      </c>
      <c r="V64" s="83">
        <f t="shared" si="8"/>
        <v>5792</v>
      </c>
      <c r="W64" s="83">
        <f t="shared" ref="W64:X68" si="33">T64-H64</f>
        <v>157</v>
      </c>
      <c r="X64" s="83">
        <f t="shared" si="33"/>
        <v>13</v>
      </c>
      <c r="Y64" s="83">
        <f t="shared" si="9"/>
        <v>170</v>
      </c>
      <c r="Z64" s="83">
        <f t="shared" ref="Z64:AA68" si="34">T64-K64</f>
        <v>13</v>
      </c>
      <c r="AA64" s="83">
        <f t="shared" si="34"/>
        <v>-24</v>
      </c>
      <c r="AB64" s="83">
        <f t="shared" si="30"/>
        <v>-11</v>
      </c>
      <c r="AC64" s="83">
        <f t="shared" ref="AC64:AD68" si="35">T64-Q64</f>
        <v>-9</v>
      </c>
      <c r="AD64" s="83">
        <f t="shared" si="35"/>
        <v>3</v>
      </c>
      <c r="AE64" s="83">
        <f t="shared" si="31"/>
        <v>-6</v>
      </c>
    </row>
    <row r="65" spans="1:31" ht="15.75" hidden="1" thickBot="1" x14ac:dyDescent="0.3">
      <c r="A65" s="15">
        <v>13</v>
      </c>
      <c r="B65" s="16" t="s">
        <v>18</v>
      </c>
      <c r="C65" s="16" t="s">
        <v>8</v>
      </c>
      <c r="D65" s="49" t="str">
        <f t="shared" si="13"/>
        <v>130401</v>
      </c>
      <c r="E65" s="26">
        <f t="shared" si="32"/>
        <v>59</v>
      </c>
      <c r="F65" s="26">
        <v>50</v>
      </c>
      <c r="G65" s="92" t="s">
        <v>79</v>
      </c>
      <c r="H65" s="83">
        <f>VLOOKUP($G65,[1]Total!$G$5:$I$452,2,0)</f>
        <v>85</v>
      </c>
      <c r="I65" s="83">
        <f>VLOOKUP($G65,[1]Total!$G$5:$I$452,3,0)</f>
        <v>27</v>
      </c>
      <c r="J65" s="83">
        <f t="shared" si="4"/>
        <v>112</v>
      </c>
      <c r="K65" s="83">
        <f>VLOOKUP($G65,'[2]CantFuncPorSexo - 2021-08-11T12'!$A$6:$O$406,11,0)</f>
        <v>91</v>
      </c>
      <c r="L65" s="83">
        <f>VLOOKUP($G65,'[2]CantFuncPorSexo - 2021-08-11T12'!$A$6:$O$406,14,0)</f>
        <v>24</v>
      </c>
      <c r="M65" s="83">
        <f t="shared" si="5"/>
        <v>115</v>
      </c>
      <c r="N65" s="83">
        <f>VLOOKUP($G65,[3]CantFuncPorSexo!$A$6:$N$410,11,0)</f>
        <v>88</v>
      </c>
      <c r="O65" s="83">
        <f>VLOOKUP($G65,[3]CantFuncPorSexo!$A$6:$N$410,14,0)</f>
        <v>27</v>
      </c>
      <c r="P65" s="83">
        <f t="shared" si="6"/>
        <v>115</v>
      </c>
      <c r="Q65" s="83">
        <f>VLOOKUP($G65,'[4]CantFuncPorSexo(3)'!$A$6:$O$420,11,0)</f>
        <v>91</v>
      </c>
      <c r="R65" s="83">
        <f>VLOOKUP($G65,'[4]CantFuncPorSexo(3)'!$A$6:$O$420,14,0)</f>
        <v>24</v>
      </c>
      <c r="S65" s="83">
        <f t="shared" si="7"/>
        <v>115</v>
      </c>
      <c r="T65" s="83">
        <f>VLOOKUP($G65,'[5]CantFuncPorSexo(17)'!$A$6:$N$421,11,0)</f>
        <v>92</v>
      </c>
      <c r="U65" s="83">
        <f>VLOOKUP($G65,'[5]CantFuncPorSexo(17)'!$A$6:$N$421,14,0)</f>
        <v>30</v>
      </c>
      <c r="V65" s="83">
        <f t="shared" si="8"/>
        <v>122</v>
      </c>
      <c r="W65" s="83">
        <f t="shared" si="33"/>
        <v>7</v>
      </c>
      <c r="X65" s="83">
        <f t="shared" si="33"/>
        <v>3</v>
      </c>
      <c r="Y65" s="83">
        <f t="shared" si="9"/>
        <v>10</v>
      </c>
      <c r="Z65" s="83">
        <f t="shared" si="34"/>
        <v>1</v>
      </c>
      <c r="AA65" s="83">
        <f t="shared" si="34"/>
        <v>6</v>
      </c>
      <c r="AB65" s="83">
        <f t="shared" si="30"/>
        <v>7</v>
      </c>
      <c r="AC65" s="83">
        <f t="shared" si="35"/>
        <v>1</v>
      </c>
      <c r="AD65" s="83">
        <f t="shared" si="35"/>
        <v>6</v>
      </c>
      <c r="AE65" s="83">
        <f t="shared" si="31"/>
        <v>7</v>
      </c>
    </row>
    <row r="66" spans="1:31" ht="15.75" hidden="1" thickBot="1" x14ac:dyDescent="0.3">
      <c r="A66" s="15"/>
      <c r="B66" s="16"/>
      <c r="C66" s="16"/>
      <c r="D66" s="49"/>
      <c r="E66" s="26">
        <f t="shared" si="32"/>
        <v>60</v>
      </c>
      <c r="F66" s="26"/>
      <c r="G66" s="95" t="s">
        <v>80</v>
      </c>
      <c r="H66" s="83">
        <f>VLOOKUP($G66,[1]Total!$G$5:$I$452,2,0)</f>
        <v>55</v>
      </c>
      <c r="I66" s="83">
        <f>VLOOKUP($G66,[1]Total!$G$5:$I$452,3,0)</f>
        <v>91</v>
      </c>
      <c r="J66" s="83">
        <f t="shared" si="4"/>
        <v>146</v>
      </c>
      <c r="K66" s="83">
        <f>VLOOKUP($G66,'[2]CantFuncPorSexo - 2021-08-11T12'!$A$6:$O$406,11,0)</f>
        <v>79</v>
      </c>
      <c r="L66" s="83">
        <f>VLOOKUP($G66,'[2]CantFuncPorSexo - 2021-08-11T12'!$A$6:$O$406,14,0)</f>
        <v>77</v>
      </c>
      <c r="M66" s="83">
        <f t="shared" si="5"/>
        <v>156</v>
      </c>
      <c r="N66" s="83">
        <f>VLOOKUP($G66,[3]CantFuncPorSexo!$A$6:$N$410,11,0)</f>
        <v>81</v>
      </c>
      <c r="O66" s="83">
        <f>VLOOKUP($G66,[3]CantFuncPorSexo!$A$6:$N$410,14,0)</f>
        <v>83</v>
      </c>
      <c r="P66" s="83">
        <f t="shared" si="6"/>
        <v>164</v>
      </c>
      <c r="Q66" s="83">
        <f>VLOOKUP($G66,'[4]CantFuncPorSexo(3)'!$A$6:$O$420,11,0)</f>
        <v>78</v>
      </c>
      <c r="R66" s="83">
        <f>VLOOKUP($G66,'[4]CantFuncPorSexo(3)'!$A$6:$O$420,14,0)</f>
        <v>34</v>
      </c>
      <c r="S66" s="83">
        <f t="shared" si="7"/>
        <v>112</v>
      </c>
      <c r="T66" s="83">
        <f>VLOOKUP($G66,'[5]CantFuncPorSexo(17)'!$A$6:$N$421,11,0)</f>
        <v>81</v>
      </c>
      <c r="U66" s="83">
        <f>VLOOKUP($G66,'[5]CantFuncPorSexo(17)'!$A$6:$N$421,14,0)</f>
        <v>90</v>
      </c>
      <c r="V66" s="83">
        <f t="shared" si="8"/>
        <v>171</v>
      </c>
      <c r="W66" s="83">
        <f t="shared" si="33"/>
        <v>26</v>
      </c>
      <c r="X66" s="83">
        <f t="shared" si="33"/>
        <v>-1</v>
      </c>
      <c r="Y66" s="83">
        <f t="shared" si="9"/>
        <v>25</v>
      </c>
      <c r="Z66" s="83">
        <f t="shared" si="34"/>
        <v>2</v>
      </c>
      <c r="AA66" s="83">
        <f t="shared" si="34"/>
        <v>13</v>
      </c>
      <c r="AB66" s="83">
        <f t="shared" si="30"/>
        <v>15</v>
      </c>
      <c r="AC66" s="83">
        <f t="shared" si="35"/>
        <v>3</v>
      </c>
      <c r="AD66" s="83">
        <f t="shared" si="35"/>
        <v>56</v>
      </c>
      <c r="AE66" s="83">
        <f t="shared" si="31"/>
        <v>59</v>
      </c>
    </row>
    <row r="67" spans="1:31" ht="15.75" hidden="1" thickBot="1" x14ac:dyDescent="0.3">
      <c r="A67" s="15">
        <v>13</v>
      </c>
      <c r="B67" s="16" t="s">
        <v>49</v>
      </c>
      <c r="C67" s="16" t="s">
        <v>8</v>
      </c>
      <c r="D67" s="49" t="str">
        <f t="shared" si="13"/>
        <v>130501</v>
      </c>
      <c r="E67" s="26">
        <f t="shared" si="32"/>
        <v>61</v>
      </c>
      <c r="F67" s="26">
        <v>51</v>
      </c>
      <c r="G67" s="92" t="s">
        <v>81</v>
      </c>
      <c r="H67" s="83">
        <f>VLOOKUP($G67,[1]Total!$G$5:$I$452,2,0)</f>
        <v>199</v>
      </c>
      <c r="I67" s="83">
        <f>VLOOKUP($G67,[1]Total!$G$5:$I$452,3,0)</f>
        <v>38</v>
      </c>
      <c r="J67" s="83">
        <f t="shared" si="4"/>
        <v>237</v>
      </c>
      <c r="K67" s="83">
        <f>VLOOKUP($G67,'[2]CantFuncPorSexo - 2021-08-11T12'!$A$6:$O$406,11,0)</f>
        <v>217</v>
      </c>
      <c r="L67" s="83">
        <f>VLOOKUP($G67,'[2]CantFuncPorSexo - 2021-08-11T12'!$A$6:$O$406,14,0)</f>
        <v>49</v>
      </c>
      <c r="M67" s="83">
        <f t="shared" si="5"/>
        <v>266</v>
      </c>
      <c r="N67" s="83">
        <f>VLOOKUP($G67,[3]CantFuncPorSexo!$A$6:$N$410,11,0)</f>
        <v>221</v>
      </c>
      <c r="O67" s="83">
        <f>VLOOKUP($G67,[3]CantFuncPorSexo!$A$6:$N$410,14,0)</f>
        <v>59</v>
      </c>
      <c r="P67" s="83">
        <f t="shared" si="6"/>
        <v>280</v>
      </c>
      <c r="Q67" s="83">
        <f>VLOOKUP($G67,'[4]CantFuncPorSexo(3)'!$A$6:$O$420,11,0)</f>
        <v>223</v>
      </c>
      <c r="R67" s="83">
        <f>VLOOKUP($G67,'[4]CantFuncPorSexo(3)'!$A$6:$O$420,14,0)</f>
        <v>43</v>
      </c>
      <c r="S67" s="83">
        <f t="shared" si="7"/>
        <v>266</v>
      </c>
      <c r="T67" s="83">
        <f>VLOOKUP($G67,'[5]CantFuncPorSexo(17)'!$A$6:$N$421,11,0)</f>
        <v>229</v>
      </c>
      <c r="U67" s="83">
        <f>VLOOKUP($G67,'[5]CantFuncPorSexo(17)'!$A$6:$N$421,14,0)</f>
        <v>44</v>
      </c>
      <c r="V67" s="83">
        <f t="shared" si="8"/>
        <v>273</v>
      </c>
      <c r="W67" s="83">
        <f t="shared" si="33"/>
        <v>30</v>
      </c>
      <c r="X67" s="83">
        <f t="shared" si="33"/>
        <v>6</v>
      </c>
      <c r="Y67" s="83">
        <f t="shared" si="9"/>
        <v>36</v>
      </c>
      <c r="Z67" s="83">
        <f t="shared" si="34"/>
        <v>12</v>
      </c>
      <c r="AA67" s="83">
        <f t="shared" si="34"/>
        <v>-5</v>
      </c>
      <c r="AB67" s="83">
        <f t="shared" si="30"/>
        <v>7</v>
      </c>
      <c r="AC67" s="83">
        <f t="shared" si="35"/>
        <v>6</v>
      </c>
      <c r="AD67" s="83">
        <f t="shared" si="35"/>
        <v>1</v>
      </c>
      <c r="AE67" s="83">
        <f t="shared" si="31"/>
        <v>7</v>
      </c>
    </row>
    <row r="68" spans="1:31" ht="15.75" hidden="1" thickBot="1" x14ac:dyDescent="0.3">
      <c r="A68" s="15">
        <v>13</v>
      </c>
      <c r="B68" s="16" t="s">
        <v>20</v>
      </c>
      <c r="C68" s="16" t="s">
        <v>8</v>
      </c>
      <c r="D68" s="49" t="str">
        <f t="shared" si="13"/>
        <v>130601</v>
      </c>
      <c r="E68" s="26">
        <f t="shared" si="32"/>
        <v>62</v>
      </c>
      <c r="F68" s="26">
        <v>52</v>
      </c>
      <c r="G68" s="92" t="s">
        <v>82</v>
      </c>
      <c r="H68" s="83">
        <f>VLOOKUP($G68,[1]Total!$G$5:$I$452,2,0)</f>
        <v>1951</v>
      </c>
      <c r="I68" s="83">
        <f>VLOOKUP($G68,[1]Total!$G$5:$I$452,3,0)</f>
        <v>563</v>
      </c>
      <c r="J68" s="83">
        <f t="shared" si="4"/>
        <v>2514</v>
      </c>
      <c r="K68" s="83">
        <f>VLOOKUP($G68,'[2]CantFuncPorSexo - 2021-08-11T12'!$A$6:$O$406,11,0)</f>
        <v>1978</v>
      </c>
      <c r="L68" s="83">
        <f>VLOOKUP($G68,'[2]CantFuncPorSexo - 2021-08-11T12'!$A$6:$O$406,14,0)</f>
        <v>509</v>
      </c>
      <c r="M68" s="83">
        <f t="shared" si="5"/>
        <v>2487</v>
      </c>
      <c r="N68" s="83">
        <f>VLOOKUP($G68,[3]CantFuncPorSexo!$A$6:$N$410,11,0)</f>
        <v>1960</v>
      </c>
      <c r="O68" s="83">
        <f>VLOOKUP($G68,[3]CantFuncPorSexo!$A$6:$N$410,14,0)</f>
        <v>531</v>
      </c>
      <c r="P68" s="83">
        <f t="shared" si="6"/>
        <v>2491</v>
      </c>
      <c r="Q68" s="83">
        <f>VLOOKUP($G68,'[4]CantFuncPorSexo(3)'!$A$6:$O$420,11,0)</f>
        <v>1946</v>
      </c>
      <c r="R68" s="83">
        <f>VLOOKUP($G68,'[4]CantFuncPorSexo(3)'!$A$6:$O$420,14,0)</f>
        <v>597</v>
      </c>
      <c r="S68" s="83">
        <f t="shared" si="7"/>
        <v>2543</v>
      </c>
      <c r="T68" s="83">
        <f>VLOOKUP($G68,'[5]CantFuncPorSexo(17)'!$A$6:$N$421,11,0)</f>
        <v>1926</v>
      </c>
      <c r="U68" s="83">
        <f>VLOOKUP($G68,'[5]CantFuncPorSexo(17)'!$A$6:$N$421,14,0)</f>
        <v>610</v>
      </c>
      <c r="V68" s="83">
        <f t="shared" si="8"/>
        <v>2536</v>
      </c>
      <c r="W68" s="83">
        <f t="shared" si="33"/>
        <v>-25</v>
      </c>
      <c r="X68" s="83">
        <f t="shared" si="33"/>
        <v>47</v>
      </c>
      <c r="Y68" s="83">
        <f t="shared" si="9"/>
        <v>22</v>
      </c>
      <c r="Z68" s="83">
        <f t="shared" si="34"/>
        <v>-52</v>
      </c>
      <c r="AA68" s="83">
        <f t="shared" si="34"/>
        <v>101</v>
      </c>
      <c r="AB68" s="83">
        <f t="shared" si="30"/>
        <v>49</v>
      </c>
      <c r="AC68" s="83">
        <f t="shared" si="35"/>
        <v>-20</v>
      </c>
      <c r="AD68" s="83">
        <f t="shared" si="35"/>
        <v>13</v>
      </c>
      <c r="AE68" s="83">
        <f t="shared" si="31"/>
        <v>-7</v>
      </c>
    </row>
    <row r="69" spans="1:31" ht="15.75" hidden="1" thickBot="1" x14ac:dyDescent="0.3">
      <c r="A69" s="12">
        <v>13</v>
      </c>
      <c r="B69" s="13" t="s">
        <v>8</v>
      </c>
      <c r="C69" s="13" t="s">
        <v>8</v>
      </c>
      <c r="D69" s="46" t="str">
        <f>CONCATENATE(A69,B69,C69)</f>
        <v>130101</v>
      </c>
      <c r="E69" s="26">
        <f t="shared" si="32"/>
        <v>63</v>
      </c>
      <c r="F69" s="26">
        <v>47</v>
      </c>
      <c r="G69" s="100" t="s">
        <v>83</v>
      </c>
      <c r="H69" s="83" t="s">
        <v>722</v>
      </c>
      <c r="I69" s="83" t="s">
        <v>722</v>
      </c>
      <c r="J69" s="83">
        <f t="shared" si="4"/>
        <v>0</v>
      </c>
      <c r="K69" s="83">
        <f>VLOOKUP($G69,'[2]CantFuncPorSexo - 2021-08-11T12'!$A$6:$O$406,11,0)</f>
        <v>64</v>
      </c>
      <c r="L69" s="83">
        <f>VLOOKUP($G69,'[2]CantFuncPorSexo - 2021-08-11T12'!$A$6:$O$406,14,0)</f>
        <v>26</v>
      </c>
      <c r="M69" s="83">
        <f t="shared" si="5"/>
        <v>90</v>
      </c>
      <c r="N69" s="83">
        <f>VLOOKUP($G69,[3]CantFuncPorSexo!$A$6:$N$410,11,0)</f>
        <v>64</v>
      </c>
      <c r="O69" s="83">
        <f>VLOOKUP($G69,[3]CantFuncPorSexo!$A$6:$N$410,14,0)</f>
        <v>25</v>
      </c>
      <c r="P69" s="83">
        <f t="shared" si="6"/>
        <v>89</v>
      </c>
      <c r="Q69" s="83">
        <f>VLOOKUP($G69,'[4]CantFuncPorSexo(3)'!$A$6:$O$420,11,0)</f>
        <v>63</v>
      </c>
      <c r="R69" s="83">
        <f>VLOOKUP($G69,'[4]CantFuncPorSexo(3)'!$A$6:$O$420,14,0)</f>
        <v>27</v>
      </c>
      <c r="S69" s="83">
        <f t="shared" si="7"/>
        <v>90</v>
      </c>
      <c r="T69" s="83">
        <f>VLOOKUP($G69,'[5]CantFuncPorSexo(17)'!$A$6:$N$421,11,0)</f>
        <v>63</v>
      </c>
      <c r="U69" s="83">
        <f>VLOOKUP($G69,'[5]CantFuncPorSexo(17)'!$A$6:$N$421,14,0)</f>
        <v>30</v>
      </c>
      <c r="V69" s="83">
        <f t="shared" si="8"/>
        <v>93</v>
      </c>
      <c r="W69" s="83">
        <f>T69-N69</f>
        <v>-1</v>
      </c>
      <c r="X69" s="83">
        <f>U69-O69</f>
        <v>5</v>
      </c>
      <c r="Y69" s="83">
        <f t="shared" si="9"/>
        <v>4</v>
      </c>
      <c r="Z69" s="83">
        <f>T69-Q69</f>
        <v>0</v>
      </c>
      <c r="AA69" s="83">
        <f>U69-R69</f>
        <v>3</v>
      </c>
      <c r="AB69" s="83">
        <f t="shared" si="30"/>
        <v>3</v>
      </c>
      <c r="AC69" s="83">
        <f>T69-T69</f>
        <v>0</v>
      </c>
      <c r="AD69" s="83">
        <f>U69-U69</f>
        <v>0</v>
      </c>
      <c r="AE69" s="83">
        <f t="shared" si="31"/>
        <v>0</v>
      </c>
    </row>
    <row r="70" spans="1:31" ht="15.75" thickBot="1" x14ac:dyDescent="0.3">
      <c r="A70" s="20"/>
      <c r="B70" s="21"/>
      <c r="C70" s="20"/>
      <c r="D70" s="116" t="str">
        <f t="shared" si="13"/>
        <v/>
      </c>
      <c r="E70" s="9" t="s">
        <v>84</v>
      </c>
      <c r="F70" s="9" t="s">
        <v>84</v>
      </c>
      <c r="G70" s="10"/>
      <c r="H70" s="115">
        <f>SUM(H71)</f>
        <v>852</v>
      </c>
      <c r="I70" s="81">
        <f t="shared" ref="I70:AE70" si="36">SUM(I71)</f>
        <v>64</v>
      </c>
      <c r="J70" s="82">
        <f t="shared" si="36"/>
        <v>916</v>
      </c>
      <c r="K70" s="115">
        <f>SUM(K71)</f>
        <v>905</v>
      </c>
      <c r="L70" s="81">
        <f t="shared" si="36"/>
        <v>72</v>
      </c>
      <c r="M70" s="82">
        <f t="shared" si="36"/>
        <v>977</v>
      </c>
      <c r="N70" s="115">
        <f t="shared" si="36"/>
        <v>895</v>
      </c>
      <c r="O70" s="81">
        <f t="shared" si="36"/>
        <v>74</v>
      </c>
      <c r="P70" s="82">
        <f t="shared" si="36"/>
        <v>969</v>
      </c>
      <c r="Q70" s="82">
        <f t="shared" si="36"/>
        <v>923</v>
      </c>
      <c r="R70" s="82">
        <f t="shared" si="36"/>
        <v>70</v>
      </c>
      <c r="S70" s="82">
        <f t="shared" si="36"/>
        <v>993</v>
      </c>
      <c r="T70" s="115">
        <f t="shared" si="36"/>
        <v>919</v>
      </c>
      <c r="U70" s="81">
        <f t="shared" si="36"/>
        <v>69</v>
      </c>
      <c r="V70" s="82">
        <f t="shared" si="36"/>
        <v>988</v>
      </c>
      <c r="W70" s="115">
        <f t="shared" si="36"/>
        <v>67</v>
      </c>
      <c r="X70" s="81">
        <f t="shared" si="36"/>
        <v>5</v>
      </c>
      <c r="Y70" s="82">
        <f t="shared" si="36"/>
        <v>72</v>
      </c>
      <c r="Z70" s="115">
        <f t="shared" si="36"/>
        <v>14</v>
      </c>
      <c r="AA70" s="81">
        <f t="shared" si="36"/>
        <v>-3</v>
      </c>
      <c r="AB70" s="82">
        <f t="shared" si="36"/>
        <v>11</v>
      </c>
      <c r="AC70" s="115">
        <f t="shared" si="36"/>
        <v>-4</v>
      </c>
      <c r="AD70" s="81">
        <f t="shared" si="36"/>
        <v>-1</v>
      </c>
      <c r="AE70" s="82">
        <f t="shared" si="36"/>
        <v>-5</v>
      </c>
    </row>
    <row r="71" spans="1:31" ht="15.75" hidden="1" thickBot="1" x14ac:dyDescent="0.3">
      <c r="A71" s="36">
        <v>14</v>
      </c>
      <c r="B71" s="37" t="s">
        <v>8</v>
      </c>
      <c r="C71" s="37" t="s">
        <v>8</v>
      </c>
      <c r="D71" s="119" t="str">
        <f t="shared" si="13"/>
        <v>140101</v>
      </c>
      <c r="E71" s="38">
        <f>E69+1</f>
        <v>64</v>
      </c>
      <c r="F71" s="39">
        <v>53</v>
      </c>
      <c r="G71" s="101" t="s">
        <v>84</v>
      </c>
      <c r="H71" s="83">
        <f>VLOOKUP($G71,[1]Total!$G$5:$I$452,2,0)</f>
        <v>852</v>
      </c>
      <c r="I71" s="83">
        <f>VLOOKUP($G71,[1]Total!$G$5:$I$452,3,0)</f>
        <v>64</v>
      </c>
      <c r="J71" s="83">
        <f t="shared" ref="J71:J133" si="37">SUM(H71:I71)</f>
        <v>916</v>
      </c>
      <c r="K71" s="83">
        <f>VLOOKUP($G71,'[2]CantFuncPorSexo - 2021-08-11T12'!$A$6:$O$406,11,0)</f>
        <v>905</v>
      </c>
      <c r="L71" s="83">
        <f>VLOOKUP($G71,'[2]CantFuncPorSexo - 2021-08-11T12'!$A$6:$O$406,14,0)</f>
        <v>72</v>
      </c>
      <c r="M71" s="83">
        <f t="shared" ref="M71:M133" si="38">SUM(K71:L71)</f>
        <v>977</v>
      </c>
      <c r="N71" s="83">
        <f>VLOOKUP($G71,[3]CantFuncPorSexo!$A$6:$N$410,11,0)</f>
        <v>895</v>
      </c>
      <c r="O71" s="83">
        <f>VLOOKUP($G71,[3]CantFuncPorSexo!$A$6:$N$410,14,0)</f>
        <v>74</v>
      </c>
      <c r="P71" s="83">
        <f t="shared" ref="P71:P133" si="39">SUM(N71:O71)</f>
        <v>969</v>
      </c>
      <c r="Q71" s="83">
        <f>VLOOKUP($G71,'[4]CantFuncPorSexo(3)'!$A$6:$O$420,11,0)</f>
        <v>923</v>
      </c>
      <c r="R71" s="83">
        <f>VLOOKUP($G71,'[4]CantFuncPorSexo(3)'!$A$6:$O$420,14,0)</f>
        <v>70</v>
      </c>
      <c r="S71" s="83">
        <f t="shared" ref="S71:S134" si="40">SUM(Q71:R71)</f>
        <v>993</v>
      </c>
      <c r="T71" s="83">
        <f>VLOOKUP($G71,'[5]CantFuncPorSexo(17)'!$A$6:$N$421,11,0)</f>
        <v>919</v>
      </c>
      <c r="U71" s="83">
        <f>VLOOKUP($G71,'[5]CantFuncPorSexo(17)'!$A$6:$N$421,14,0)</f>
        <v>69</v>
      </c>
      <c r="V71" s="83">
        <f t="shared" ref="V71:V133" si="41">SUM(T71:U71)</f>
        <v>988</v>
      </c>
      <c r="W71" s="83">
        <f>T71-H71</f>
        <v>67</v>
      </c>
      <c r="X71" s="83">
        <f>U71-I71</f>
        <v>5</v>
      </c>
      <c r="Y71" s="83">
        <f t="shared" ref="Y71:Y133" si="42">SUM(W71:X71)</f>
        <v>72</v>
      </c>
      <c r="Z71" s="83">
        <f>T71-K71</f>
        <v>14</v>
      </c>
      <c r="AA71" s="83">
        <f>U71-L71</f>
        <v>-3</v>
      </c>
      <c r="AB71" s="83">
        <f t="shared" ref="AB71" si="43">SUM(Z71:AA71)</f>
        <v>11</v>
      </c>
      <c r="AC71" s="83">
        <f>T71-Q71</f>
        <v>-4</v>
      </c>
      <c r="AD71" s="83">
        <f>U71-R71</f>
        <v>-1</v>
      </c>
      <c r="AE71" s="83">
        <f t="shared" ref="AE71" si="44">SUM(AC71:AD71)</f>
        <v>-5</v>
      </c>
    </row>
    <row r="72" spans="1:31" ht="15.75" thickBot="1" x14ac:dyDescent="0.3">
      <c r="A72" s="20"/>
      <c r="B72" s="21"/>
      <c r="C72" s="21"/>
      <c r="D72" s="116" t="str">
        <f t="shared" si="13"/>
        <v/>
      </c>
      <c r="E72" s="9" t="s">
        <v>85</v>
      </c>
      <c r="F72" s="9" t="s">
        <v>85</v>
      </c>
      <c r="G72" s="10"/>
      <c r="H72" s="115">
        <f>SUM(H73:H74)</f>
        <v>142</v>
      </c>
      <c r="I72" s="81">
        <f t="shared" ref="I72:AE72" si="45">SUM(I73:I74)</f>
        <v>69</v>
      </c>
      <c r="J72" s="82">
        <f t="shared" si="45"/>
        <v>211</v>
      </c>
      <c r="K72" s="115">
        <f>SUM(K73:K74)</f>
        <v>140</v>
      </c>
      <c r="L72" s="81">
        <f t="shared" si="45"/>
        <v>66</v>
      </c>
      <c r="M72" s="82">
        <f t="shared" si="45"/>
        <v>206</v>
      </c>
      <c r="N72" s="115">
        <f t="shared" si="45"/>
        <v>142</v>
      </c>
      <c r="O72" s="81">
        <f t="shared" si="45"/>
        <v>89</v>
      </c>
      <c r="P72" s="82">
        <f t="shared" si="45"/>
        <v>231</v>
      </c>
      <c r="Q72" s="82">
        <f t="shared" si="45"/>
        <v>139</v>
      </c>
      <c r="R72" s="82">
        <f t="shared" si="45"/>
        <v>100</v>
      </c>
      <c r="S72" s="82">
        <f t="shared" si="45"/>
        <v>239</v>
      </c>
      <c r="T72" s="115">
        <f t="shared" si="45"/>
        <v>136</v>
      </c>
      <c r="U72" s="81">
        <f t="shared" si="45"/>
        <v>95</v>
      </c>
      <c r="V72" s="82">
        <f t="shared" si="45"/>
        <v>231</v>
      </c>
      <c r="W72" s="115">
        <f t="shared" si="45"/>
        <v>-6</v>
      </c>
      <c r="X72" s="81">
        <f t="shared" si="45"/>
        <v>26</v>
      </c>
      <c r="Y72" s="82">
        <f t="shared" si="45"/>
        <v>20</v>
      </c>
      <c r="Z72" s="115">
        <f t="shared" si="45"/>
        <v>-4</v>
      </c>
      <c r="AA72" s="81">
        <f t="shared" si="45"/>
        <v>29</v>
      </c>
      <c r="AB72" s="82">
        <f t="shared" si="45"/>
        <v>25</v>
      </c>
      <c r="AC72" s="115">
        <f t="shared" si="45"/>
        <v>-3</v>
      </c>
      <c r="AD72" s="81">
        <f t="shared" si="45"/>
        <v>-5</v>
      </c>
      <c r="AE72" s="82">
        <f t="shared" si="45"/>
        <v>-8</v>
      </c>
    </row>
    <row r="73" spans="1:31" ht="15.75" hidden="1" thickBot="1" x14ac:dyDescent="0.3">
      <c r="A73" s="12">
        <v>15</v>
      </c>
      <c r="B73" s="13" t="s">
        <v>8</v>
      </c>
      <c r="C73" s="13" t="s">
        <v>8</v>
      </c>
      <c r="D73" s="46" t="str">
        <f t="shared" si="13"/>
        <v>150101</v>
      </c>
      <c r="E73" s="23">
        <f>E71+1</f>
        <v>65</v>
      </c>
      <c r="F73" s="23">
        <v>54</v>
      </c>
      <c r="G73" s="94" t="s">
        <v>86</v>
      </c>
      <c r="H73" s="85">
        <f>VLOOKUP($G73,[1]Total!$G$5:$I$452,2,0)</f>
        <v>120</v>
      </c>
      <c r="I73" s="85">
        <f>VLOOKUP($G73,[1]Total!$G$5:$I$452,3,0)</f>
        <v>68</v>
      </c>
      <c r="J73" s="85">
        <f t="shared" si="37"/>
        <v>188</v>
      </c>
      <c r="K73" s="85">
        <f>VLOOKUP($G73,'[2]CantFuncPorSexo - 2021-08-11T12'!$A$6:$O$406,11,0)</f>
        <v>119</v>
      </c>
      <c r="L73" s="85">
        <f>VLOOKUP($G73,'[2]CantFuncPorSexo - 2021-08-11T12'!$A$6:$O$406,14,0)</f>
        <v>65</v>
      </c>
      <c r="M73" s="85">
        <f t="shared" si="38"/>
        <v>184</v>
      </c>
      <c r="N73" s="85">
        <f>VLOOKUP($G73,[3]CantFuncPorSexo!$A$6:$N$410,11,0)</f>
        <v>121</v>
      </c>
      <c r="O73" s="85">
        <f>VLOOKUP($G73,[3]CantFuncPorSexo!$A$6:$N$410,14,0)</f>
        <v>88</v>
      </c>
      <c r="P73" s="85">
        <f t="shared" si="39"/>
        <v>209</v>
      </c>
      <c r="Q73" s="85">
        <f>VLOOKUP($G73,'[4]CantFuncPorSexo(3)'!$A$6:$O$420,11,0)</f>
        <v>118</v>
      </c>
      <c r="R73" s="85">
        <f>VLOOKUP($G73,'[4]CantFuncPorSexo(3)'!$A$6:$O$420,14,0)</f>
        <v>98</v>
      </c>
      <c r="S73" s="85">
        <f t="shared" si="40"/>
        <v>216</v>
      </c>
      <c r="T73" s="85">
        <f>VLOOKUP($G73,'[5]CantFuncPorSexo(17)'!$A$6:$N$421,11,0)</f>
        <v>115</v>
      </c>
      <c r="U73" s="85">
        <f>VLOOKUP($G73,'[5]CantFuncPorSexo(17)'!$A$6:$N$421,14,0)</f>
        <v>93</v>
      </c>
      <c r="V73" s="85">
        <f t="shared" si="41"/>
        <v>208</v>
      </c>
      <c r="W73" s="85">
        <f>T73-H73</f>
        <v>-5</v>
      </c>
      <c r="X73" s="85">
        <f>U73-I73</f>
        <v>25</v>
      </c>
      <c r="Y73" s="85">
        <f t="shared" si="42"/>
        <v>20</v>
      </c>
      <c r="Z73" s="85">
        <f>T73-K73</f>
        <v>-4</v>
      </c>
      <c r="AA73" s="85">
        <f>U73-L73</f>
        <v>28</v>
      </c>
      <c r="AB73" s="85">
        <f t="shared" ref="AB73:AB74" si="46">SUM(Z73:AA73)</f>
        <v>24</v>
      </c>
      <c r="AC73" s="85">
        <f>T73-Q73</f>
        <v>-3</v>
      </c>
      <c r="AD73" s="85">
        <f>U73-R73</f>
        <v>-5</v>
      </c>
      <c r="AE73" s="85">
        <f t="shared" ref="AE73:AE74" si="47">SUM(AC73:AD73)</f>
        <v>-8</v>
      </c>
    </row>
    <row r="74" spans="1:31" ht="23.25" hidden="1" thickBot="1" x14ac:dyDescent="0.3">
      <c r="A74" s="18">
        <v>15</v>
      </c>
      <c r="B74" s="19" t="s">
        <v>10</v>
      </c>
      <c r="C74" s="19" t="s">
        <v>8</v>
      </c>
      <c r="D74" s="52" t="str">
        <f t="shared" si="13"/>
        <v>150201</v>
      </c>
      <c r="E74" s="27">
        <f>E73+1</f>
        <v>66</v>
      </c>
      <c r="F74" s="27">
        <v>55</v>
      </c>
      <c r="G74" s="93" t="s">
        <v>87</v>
      </c>
      <c r="H74" s="80">
        <f>VLOOKUP($G74,[1]Total!$G$5:$I$452,2,0)</f>
        <v>22</v>
      </c>
      <c r="I74" s="80">
        <f>VLOOKUP($G74,[1]Total!$G$5:$I$452,3,0)</f>
        <v>1</v>
      </c>
      <c r="J74" s="80">
        <f t="shared" si="37"/>
        <v>23</v>
      </c>
      <c r="K74" s="80">
        <f>VLOOKUP($G74,'[2]CantFuncPorSexo - 2021-08-11T12'!$A$6:$O$406,11,0)</f>
        <v>21</v>
      </c>
      <c r="L74" s="80">
        <f>VLOOKUP($G74,'[2]CantFuncPorSexo - 2021-08-11T12'!$A$6:$O$406,14,0)</f>
        <v>1</v>
      </c>
      <c r="M74" s="80">
        <f t="shared" si="38"/>
        <v>22</v>
      </c>
      <c r="N74" s="80">
        <f>VLOOKUP($G74,[3]CantFuncPorSexo!$A$6:$N$410,11,0)</f>
        <v>21</v>
      </c>
      <c r="O74" s="80">
        <f>VLOOKUP($G74,[3]CantFuncPorSexo!$A$6:$N$410,14,0)</f>
        <v>1</v>
      </c>
      <c r="P74" s="80">
        <f t="shared" si="39"/>
        <v>22</v>
      </c>
      <c r="Q74" s="80">
        <f>VLOOKUP($G74,'[4]CantFuncPorSexo(3)'!$A$6:$O$420,11,0)</f>
        <v>21</v>
      </c>
      <c r="R74" s="80">
        <f>VLOOKUP($G74,'[4]CantFuncPorSexo(3)'!$A$6:$O$420,14,0)</f>
        <v>2</v>
      </c>
      <c r="S74" s="80">
        <f t="shared" si="40"/>
        <v>23</v>
      </c>
      <c r="T74" s="80">
        <f>VLOOKUP($G74,'[5]CantFuncPorSexo(17)'!$A$6:$N$421,11,0)</f>
        <v>21</v>
      </c>
      <c r="U74" s="80">
        <f>VLOOKUP($G74,'[5]CantFuncPorSexo(17)'!$A$6:$N$421,14,0)</f>
        <v>2</v>
      </c>
      <c r="V74" s="80">
        <f t="shared" si="41"/>
        <v>23</v>
      </c>
      <c r="W74" s="80">
        <f>T74-H74</f>
        <v>-1</v>
      </c>
      <c r="X74" s="80">
        <f>U74-I74</f>
        <v>1</v>
      </c>
      <c r="Y74" s="80">
        <f t="shared" si="42"/>
        <v>0</v>
      </c>
      <c r="Z74" s="80">
        <f>T74-K74</f>
        <v>0</v>
      </c>
      <c r="AA74" s="80">
        <f>U74-L74</f>
        <v>1</v>
      </c>
      <c r="AB74" s="80">
        <f t="shared" si="46"/>
        <v>1</v>
      </c>
      <c r="AC74" s="80">
        <f>T74-Q74</f>
        <v>0</v>
      </c>
      <c r="AD74" s="80">
        <f>U74-R74</f>
        <v>0</v>
      </c>
      <c r="AE74" s="80">
        <f t="shared" si="47"/>
        <v>0</v>
      </c>
    </row>
    <row r="75" spans="1:31" ht="15.75" thickBot="1" x14ac:dyDescent="0.3">
      <c r="A75" s="20"/>
      <c r="B75" s="21"/>
      <c r="C75" s="21"/>
      <c r="D75" s="116" t="str">
        <f t="shared" si="13"/>
        <v/>
      </c>
      <c r="E75" s="9" t="s">
        <v>88</v>
      </c>
      <c r="F75" s="9" t="s">
        <v>88</v>
      </c>
      <c r="G75" s="10"/>
      <c r="H75" s="115"/>
      <c r="I75" s="81"/>
      <c r="J75" s="82"/>
      <c r="K75" s="81"/>
      <c r="L75" s="81"/>
      <c r="M75" s="81"/>
      <c r="N75" s="115"/>
      <c r="O75" s="81"/>
      <c r="P75" s="82"/>
      <c r="Q75" s="81" t="e">
        <f>VLOOKUP($G75,'[4]CantFuncPorSexo(3)'!$A$6:$O$420,11,0)</f>
        <v>#N/A</v>
      </c>
      <c r="R75" s="81" t="e">
        <f>VLOOKUP($G75,'[4]CantFuncPorSexo(3)'!$A$6:$O$420,14,0)</f>
        <v>#N/A</v>
      </c>
      <c r="S75" s="81" t="e">
        <f t="shared" si="40"/>
        <v>#N/A</v>
      </c>
      <c r="T75" s="115"/>
      <c r="U75" s="81"/>
      <c r="V75" s="82"/>
      <c r="W75" s="115"/>
      <c r="X75" s="81"/>
      <c r="Y75" s="82"/>
      <c r="Z75" s="115"/>
      <c r="AA75" s="81"/>
      <c r="AB75" s="82"/>
      <c r="AC75" s="115"/>
      <c r="AD75" s="81"/>
      <c r="AE75" s="82"/>
    </row>
    <row r="76" spans="1:31" ht="15.75" thickBot="1" x14ac:dyDescent="0.3">
      <c r="A76" s="20"/>
      <c r="B76" s="21"/>
      <c r="C76" s="21"/>
      <c r="D76" s="116" t="str">
        <f t="shared" si="13"/>
        <v/>
      </c>
      <c r="E76" s="9" t="s">
        <v>89</v>
      </c>
      <c r="F76" s="9" t="s">
        <v>89</v>
      </c>
      <c r="G76" s="10"/>
      <c r="H76" s="115">
        <f>SUM(H77)</f>
        <v>864</v>
      </c>
      <c r="I76" s="81">
        <f t="shared" ref="I76:AE76" si="48">SUM(I77)</f>
        <v>23</v>
      </c>
      <c r="J76" s="82">
        <f t="shared" si="48"/>
        <v>887</v>
      </c>
      <c r="K76" s="115">
        <f>SUM(K77)</f>
        <v>731</v>
      </c>
      <c r="L76" s="81">
        <f t="shared" si="48"/>
        <v>4</v>
      </c>
      <c r="M76" s="82">
        <f t="shared" si="48"/>
        <v>735</v>
      </c>
      <c r="N76" s="115">
        <f t="shared" si="48"/>
        <v>702</v>
      </c>
      <c r="O76" s="81">
        <f t="shared" si="48"/>
        <v>4</v>
      </c>
      <c r="P76" s="82">
        <f t="shared" si="48"/>
        <v>706</v>
      </c>
      <c r="Q76" s="82">
        <f t="shared" si="48"/>
        <v>690</v>
      </c>
      <c r="R76" s="82">
        <f t="shared" si="48"/>
        <v>44</v>
      </c>
      <c r="S76" s="82">
        <f t="shared" si="48"/>
        <v>734</v>
      </c>
      <c r="T76" s="115">
        <f t="shared" si="48"/>
        <v>715</v>
      </c>
      <c r="U76" s="81">
        <f t="shared" si="48"/>
        <v>5</v>
      </c>
      <c r="V76" s="82">
        <f t="shared" si="48"/>
        <v>720</v>
      </c>
      <c r="W76" s="115">
        <f t="shared" si="48"/>
        <v>-149</v>
      </c>
      <c r="X76" s="81">
        <f t="shared" si="48"/>
        <v>-18</v>
      </c>
      <c r="Y76" s="82">
        <f t="shared" si="48"/>
        <v>-167</v>
      </c>
      <c r="Z76" s="115">
        <f t="shared" si="48"/>
        <v>-16</v>
      </c>
      <c r="AA76" s="81">
        <f t="shared" si="48"/>
        <v>1</v>
      </c>
      <c r="AB76" s="82">
        <f t="shared" si="48"/>
        <v>-15</v>
      </c>
      <c r="AC76" s="115">
        <f t="shared" si="48"/>
        <v>25</v>
      </c>
      <c r="AD76" s="81">
        <f t="shared" si="48"/>
        <v>-39</v>
      </c>
      <c r="AE76" s="82">
        <f t="shared" si="48"/>
        <v>-14</v>
      </c>
    </row>
    <row r="77" spans="1:31" ht="15.75" hidden="1" thickBot="1" x14ac:dyDescent="0.3">
      <c r="A77" s="40">
        <v>21</v>
      </c>
      <c r="B77" s="41" t="s">
        <v>8</v>
      </c>
      <c r="C77" s="41" t="s">
        <v>8</v>
      </c>
      <c r="D77" s="120" t="str">
        <f t="shared" si="13"/>
        <v>210101</v>
      </c>
      <c r="E77" s="42">
        <f>E74+1</f>
        <v>67</v>
      </c>
      <c r="F77" s="42">
        <v>56</v>
      </c>
      <c r="G77" s="102" t="s">
        <v>90</v>
      </c>
      <c r="H77" s="83">
        <f>VLOOKUP($G77,[1]Total!$G$5:$I$452,2,0)</f>
        <v>864</v>
      </c>
      <c r="I77" s="83">
        <f>VLOOKUP($G77,[1]Total!$G$5:$I$452,3,0)</f>
        <v>23</v>
      </c>
      <c r="J77" s="83">
        <f t="shared" si="37"/>
        <v>887</v>
      </c>
      <c r="K77" s="83">
        <f>VLOOKUP($G77,'[2]CantFuncPorSexo - 2021-08-11T12'!$A$6:$O$406,11,0)</f>
        <v>731</v>
      </c>
      <c r="L77" s="83">
        <f>VLOOKUP($G77,'[2]CantFuncPorSexo - 2021-08-11T12'!$A$6:$O$406,14,0)</f>
        <v>4</v>
      </c>
      <c r="M77" s="83">
        <f t="shared" si="38"/>
        <v>735</v>
      </c>
      <c r="N77" s="83">
        <f>VLOOKUP($G77,[3]CantFuncPorSexo!$A$6:$N$410,11,0)</f>
        <v>702</v>
      </c>
      <c r="O77" s="83">
        <f>VLOOKUP($G77,[3]CantFuncPorSexo!$A$6:$N$410,14,0)</f>
        <v>4</v>
      </c>
      <c r="P77" s="83">
        <f t="shared" si="39"/>
        <v>706</v>
      </c>
      <c r="Q77" s="83">
        <f>VLOOKUP($G77,'[4]CantFuncPorSexo(3)'!$A$6:$O$420,11,0)</f>
        <v>690</v>
      </c>
      <c r="R77" s="83">
        <f>VLOOKUP($G77,'[4]CantFuncPorSexo(3)'!$A$6:$O$420,14,0)</f>
        <v>44</v>
      </c>
      <c r="S77" s="83">
        <f t="shared" si="40"/>
        <v>734</v>
      </c>
      <c r="T77" s="83">
        <f>VLOOKUP($G77,'[5]CantFuncPorSexo(17)'!$A$6:$N$421,11,0)</f>
        <v>715</v>
      </c>
      <c r="U77" s="83">
        <f>VLOOKUP($G77,'[5]CantFuncPorSexo(17)'!$A$6:$N$421,14,0)</f>
        <v>5</v>
      </c>
      <c r="V77" s="83">
        <f t="shared" si="41"/>
        <v>720</v>
      </c>
      <c r="W77" s="83">
        <f>T77-H77</f>
        <v>-149</v>
      </c>
      <c r="X77" s="83">
        <f>U77-I77</f>
        <v>-18</v>
      </c>
      <c r="Y77" s="83">
        <f t="shared" si="42"/>
        <v>-167</v>
      </c>
      <c r="Z77" s="83">
        <f>T77-K77</f>
        <v>-16</v>
      </c>
      <c r="AA77" s="83">
        <f>U77-L77</f>
        <v>1</v>
      </c>
      <c r="AB77" s="83">
        <f t="shared" ref="AB77" si="49">SUM(Z77:AA77)</f>
        <v>-15</v>
      </c>
      <c r="AC77" s="83">
        <f>T77-Q77</f>
        <v>25</v>
      </c>
      <c r="AD77" s="83">
        <f>U77-R77</f>
        <v>-39</v>
      </c>
      <c r="AE77" s="83">
        <f t="shared" ref="AE77" si="50">SUM(AC77:AD77)</f>
        <v>-14</v>
      </c>
    </row>
    <row r="78" spans="1:31" ht="15.75" thickBot="1" x14ac:dyDescent="0.3">
      <c r="A78" s="20"/>
      <c r="B78" s="21"/>
      <c r="C78" s="21"/>
      <c r="D78" s="116" t="str">
        <f t="shared" si="13"/>
        <v/>
      </c>
      <c r="E78" s="9" t="s">
        <v>91</v>
      </c>
      <c r="F78" s="9" t="s">
        <v>91</v>
      </c>
      <c r="G78" s="10"/>
      <c r="H78" s="115">
        <f>SUM(H79:H95)</f>
        <v>1210</v>
      </c>
      <c r="I78" s="81">
        <f t="shared" ref="I78:AE78" si="51">SUM(I79:I95)</f>
        <v>1304</v>
      </c>
      <c r="J78" s="82">
        <f t="shared" si="51"/>
        <v>2514</v>
      </c>
      <c r="K78" s="115">
        <f>SUM(K79:K95)</f>
        <v>1276</v>
      </c>
      <c r="L78" s="81">
        <f t="shared" si="51"/>
        <v>1106</v>
      </c>
      <c r="M78" s="82">
        <f t="shared" si="51"/>
        <v>2382</v>
      </c>
      <c r="N78" s="115">
        <f t="shared" si="51"/>
        <v>1296</v>
      </c>
      <c r="O78" s="81">
        <f t="shared" si="51"/>
        <v>1120</v>
      </c>
      <c r="P78" s="82">
        <f t="shared" si="51"/>
        <v>2416</v>
      </c>
      <c r="Q78" s="82">
        <f t="shared" si="51"/>
        <v>1286</v>
      </c>
      <c r="R78" s="82">
        <f t="shared" si="51"/>
        <v>1100</v>
      </c>
      <c r="S78" s="82">
        <f t="shared" si="51"/>
        <v>2386</v>
      </c>
      <c r="T78" s="115">
        <f t="shared" si="51"/>
        <v>1286</v>
      </c>
      <c r="U78" s="81">
        <f t="shared" si="51"/>
        <v>1070</v>
      </c>
      <c r="V78" s="82">
        <f t="shared" si="51"/>
        <v>2356</v>
      </c>
      <c r="W78" s="115">
        <f t="shared" si="51"/>
        <v>76</v>
      </c>
      <c r="X78" s="81">
        <f t="shared" si="51"/>
        <v>-234</v>
      </c>
      <c r="Y78" s="82">
        <f t="shared" si="51"/>
        <v>-158</v>
      </c>
      <c r="Z78" s="115">
        <f t="shared" si="51"/>
        <v>10</v>
      </c>
      <c r="AA78" s="81">
        <f t="shared" si="51"/>
        <v>-36</v>
      </c>
      <c r="AB78" s="82">
        <f t="shared" si="51"/>
        <v>-26</v>
      </c>
      <c r="AC78" s="115">
        <f t="shared" si="51"/>
        <v>0</v>
      </c>
      <c r="AD78" s="81">
        <f t="shared" si="51"/>
        <v>-30</v>
      </c>
      <c r="AE78" s="82">
        <f t="shared" si="51"/>
        <v>-30</v>
      </c>
    </row>
    <row r="79" spans="1:31" ht="15.75" hidden="1" thickBot="1" x14ac:dyDescent="0.3">
      <c r="A79" s="15">
        <v>22</v>
      </c>
      <c r="B79" s="16" t="s">
        <v>8</v>
      </c>
      <c r="C79" s="16" t="s">
        <v>8</v>
      </c>
      <c r="D79" s="49" t="str">
        <f t="shared" si="13"/>
        <v>220101</v>
      </c>
      <c r="E79" s="23">
        <f>E77+1</f>
        <v>68</v>
      </c>
      <c r="F79" s="23">
        <v>57</v>
      </c>
      <c r="G79" s="94" t="s">
        <v>92</v>
      </c>
      <c r="H79" s="83">
        <f>VLOOKUP($G79,[1]Total!$G$5:$I$452,2,0)</f>
        <v>67</v>
      </c>
      <c r="I79" s="83">
        <f>VLOOKUP($G79,[1]Total!$G$5:$I$452,3,0)</f>
        <v>94</v>
      </c>
      <c r="J79" s="83">
        <f t="shared" si="37"/>
        <v>161</v>
      </c>
      <c r="K79" s="83">
        <f>VLOOKUP($G79,'[2]CantFuncPorSexo - 2021-08-11T12'!$A$6:$O$406,11,0)</f>
        <v>69</v>
      </c>
      <c r="L79" s="83">
        <f>VLOOKUP($G79,'[2]CantFuncPorSexo - 2021-08-11T12'!$A$6:$O$406,14,0)</f>
        <v>61</v>
      </c>
      <c r="M79" s="83">
        <f t="shared" si="38"/>
        <v>130</v>
      </c>
      <c r="N79" s="83">
        <f>VLOOKUP($G79,[3]CantFuncPorSexo!$A$6:$N$410,11,0)</f>
        <v>66</v>
      </c>
      <c r="O79" s="83">
        <f>VLOOKUP($G79,[3]CantFuncPorSexo!$A$6:$N$410,14,0)</f>
        <v>60</v>
      </c>
      <c r="P79" s="83">
        <f t="shared" si="39"/>
        <v>126</v>
      </c>
      <c r="Q79" s="83">
        <f>VLOOKUP($G79,'[4]CantFuncPorSexo(3)'!$A$6:$O$420,11,0)</f>
        <v>67</v>
      </c>
      <c r="R79" s="83">
        <f>VLOOKUP($G79,'[4]CantFuncPorSexo(3)'!$A$6:$O$420,14,0)</f>
        <v>58</v>
      </c>
      <c r="S79" s="83">
        <f t="shared" si="40"/>
        <v>125</v>
      </c>
      <c r="T79" s="83">
        <f>VLOOKUP($G79,'[5]CantFuncPorSexo(17)'!$A$6:$N$421,11,0)</f>
        <v>68</v>
      </c>
      <c r="U79" s="83">
        <f>VLOOKUP($G79,'[5]CantFuncPorSexo(17)'!$A$6:$N$421,14,0)</f>
        <v>55</v>
      </c>
      <c r="V79" s="83">
        <f t="shared" si="41"/>
        <v>123</v>
      </c>
      <c r="W79" s="83">
        <f t="shared" ref="W79:W95" si="52">T79-H79</f>
        <v>1</v>
      </c>
      <c r="X79" s="83">
        <f t="shared" ref="X79:X95" si="53">U79-I79</f>
        <v>-39</v>
      </c>
      <c r="Y79" s="83">
        <f t="shared" si="42"/>
        <v>-38</v>
      </c>
      <c r="Z79" s="83">
        <f t="shared" ref="Z79:Z95" si="54">T79-K79</f>
        <v>-1</v>
      </c>
      <c r="AA79" s="83">
        <f t="shared" ref="AA79:AA95" si="55">U79-L79</f>
        <v>-6</v>
      </c>
      <c r="AB79" s="83">
        <f t="shared" ref="AB79:AB95" si="56">SUM(Z79:AA79)</f>
        <v>-7</v>
      </c>
      <c r="AC79" s="83">
        <f t="shared" ref="AC79:AC95" si="57">T79-Q79</f>
        <v>1</v>
      </c>
      <c r="AD79" s="83">
        <f t="shared" ref="AD79:AD95" si="58">U79-R79</f>
        <v>-3</v>
      </c>
      <c r="AE79" s="83">
        <f t="shared" ref="AE79:AE95" si="59">SUM(AC79:AD79)</f>
        <v>-2</v>
      </c>
    </row>
    <row r="80" spans="1:31" ht="15.75" hidden="1" thickBot="1" x14ac:dyDescent="0.3">
      <c r="A80" s="15">
        <v>22</v>
      </c>
      <c r="B80" s="16" t="s">
        <v>10</v>
      </c>
      <c r="C80" s="16" t="s">
        <v>8</v>
      </c>
      <c r="D80" s="49" t="str">
        <f t="shared" si="13"/>
        <v>220201</v>
      </c>
      <c r="E80" s="26">
        <f t="shared" ref="E80:E95" si="60">E79+1</f>
        <v>69</v>
      </c>
      <c r="F80" s="26">
        <v>58</v>
      </c>
      <c r="G80" s="92" t="s">
        <v>93</v>
      </c>
      <c r="H80" s="83">
        <f>VLOOKUP($G80,[1]Total!$G$5:$I$452,2,0)</f>
        <v>50</v>
      </c>
      <c r="I80" s="83">
        <f>VLOOKUP($G80,[1]Total!$G$5:$I$452,3,0)</f>
        <v>45</v>
      </c>
      <c r="J80" s="83">
        <f t="shared" si="37"/>
        <v>95</v>
      </c>
      <c r="K80" s="83">
        <f>VLOOKUP($G80,'[2]CantFuncPorSexo - 2021-08-11T12'!$A$6:$O$406,11,0)</f>
        <v>48</v>
      </c>
      <c r="L80" s="83">
        <f>VLOOKUP($G80,'[2]CantFuncPorSexo - 2021-08-11T12'!$A$6:$O$406,14,0)</f>
        <v>52</v>
      </c>
      <c r="M80" s="83">
        <f t="shared" si="38"/>
        <v>100</v>
      </c>
      <c r="N80" s="83">
        <f>VLOOKUP($G80,[3]CantFuncPorSexo!$A$6:$N$410,11,0)</f>
        <v>48</v>
      </c>
      <c r="O80" s="83">
        <f>VLOOKUP($G80,[3]CantFuncPorSexo!$A$6:$N$410,14,0)</f>
        <v>49</v>
      </c>
      <c r="P80" s="83">
        <f t="shared" si="39"/>
        <v>97</v>
      </c>
      <c r="Q80" s="83">
        <f>VLOOKUP($G80,'[4]CantFuncPorSexo(3)'!$A$6:$O$420,11,0)</f>
        <v>46</v>
      </c>
      <c r="R80" s="83">
        <f>VLOOKUP($G80,'[4]CantFuncPorSexo(3)'!$A$6:$O$420,14,0)</f>
        <v>46</v>
      </c>
      <c r="S80" s="83">
        <f t="shared" si="40"/>
        <v>92</v>
      </c>
      <c r="T80" s="83">
        <f>VLOOKUP($G80,'[5]CantFuncPorSexo(17)'!$A$6:$N$421,11,0)</f>
        <v>46</v>
      </c>
      <c r="U80" s="83">
        <f>VLOOKUP($G80,'[5]CantFuncPorSexo(17)'!$A$6:$N$421,14,0)</f>
        <v>48</v>
      </c>
      <c r="V80" s="83">
        <f t="shared" si="41"/>
        <v>94</v>
      </c>
      <c r="W80" s="83">
        <f t="shared" si="52"/>
        <v>-4</v>
      </c>
      <c r="X80" s="83">
        <f t="shared" si="53"/>
        <v>3</v>
      </c>
      <c r="Y80" s="83">
        <f t="shared" si="42"/>
        <v>-1</v>
      </c>
      <c r="Z80" s="83">
        <f t="shared" si="54"/>
        <v>-2</v>
      </c>
      <c r="AA80" s="83">
        <f t="shared" si="55"/>
        <v>-4</v>
      </c>
      <c r="AB80" s="83">
        <f t="shared" si="56"/>
        <v>-6</v>
      </c>
      <c r="AC80" s="83">
        <f t="shared" si="57"/>
        <v>0</v>
      </c>
      <c r="AD80" s="83">
        <f t="shared" si="58"/>
        <v>2</v>
      </c>
      <c r="AE80" s="83">
        <f t="shared" si="59"/>
        <v>2</v>
      </c>
    </row>
    <row r="81" spans="1:31" ht="15.75" hidden="1" thickBot="1" x14ac:dyDescent="0.3">
      <c r="A81" s="15">
        <v>22</v>
      </c>
      <c r="B81" s="16" t="s">
        <v>12</v>
      </c>
      <c r="C81" s="16" t="s">
        <v>8</v>
      </c>
      <c r="D81" s="49" t="str">
        <f t="shared" si="13"/>
        <v>220301</v>
      </c>
      <c r="E81" s="26">
        <f t="shared" si="60"/>
        <v>70</v>
      </c>
      <c r="F81" s="26">
        <v>59</v>
      </c>
      <c r="G81" s="92" t="s">
        <v>94</v>
      </c>
      <c r="H81" s="83">
        <f>VLOOKUP($G81,[1]Total!$G$5:$I$452,2,0)</f>
        <v>56</v>
      </c>
      <c r="I81" s="83">
        <f>VLOOKUP($G81,[1]Total!$G$5:$I$452,3,0)</f>
        <v>41</v>
      </c>
      <c r="J81" s="83">
        <f t="shared" si="37"/>
        <v>97</v>
      </c>
      <c r="K81" s="83">
        <f>VLOOKUP($G81,'[2]CantFuncPorSexo - 2021-08-11T12'!$A$6:$O$406,11,0)</f>
        <v>61</v>
      </c>
      <c r="L81" s="83">
        <f>VLOOKUP($G81,'[2]CantFuncPorSexo - 2021-08-11T12'!$A$6:$O$406,14,0)</f>
        <v>35</v>
      </c>
      <c r="M81" s="83">
        <f t="shared" si="38"/>
        <v>96</v>
      </c>
      <c r="N81" s="83">
        <f>VLOOKUP($G81,[3]CantFuncPorSexo!$A$6:$N$410,11,0)</f>
        <v>60</v>
      </c>
      <c r="O81" s="83">
        <f>VLOOKUP($G81,[3]CantFuncPorSexo!$A$6:$N$410,14,0)</f>
        <v>33</v>
      </c>
      <c r="P81" s="83">
        <f t="shared" si="39"/>
        <v>93</v>
      </c>
      <c r="Q81" s="83">
        <f>VLOOKUP($G81,'[4]CantFuncPorSexo(3)'!$A$6:$O$420,11,0)</f>
        <v>61</v>
      </c>
      <c r="R81" s="83">
        <f>VLOOKUP($G81,'[4]CantFuncPorSexo(3)'!$A$6:$O$420,14,0)</f>
        <v>33</v>
      </c>
      <c r="S81" s="83">
        <f t="shared" si="40"/>
        <v>94</v>
      </c>
      <c r="T81" s="83">
        <f>VLOOKUP($G81,'[5]CantFuncPorSexo(17)'!$A$6:$N$421,11,0)</f>
        <v>61</v>
      </c>
      <c r="U81" s="83">
        <f>VLOOKUP($G81,'[5]CantFuncPorSexo(17)'!$A$6:$N$421,14,0)</f>
        <v>34</v>
      </c>
      <c r="V81" s="83">
        <f t="shared" si="41"/>
        <v>95</v>
      </c>
      <c r="W81" s="83">
        <f t="shared" si="52"/>
        <v>5</v>
      </c>
      <c r="X81" s="83">
        <f t="shared" si="53"/>
        <v>-7</v>
      </c>
      <c r="Y81" s="83">
        <f t="shared" si="42"/>
        <v>-2</v>
      </c>
      <c r="Z81" s="83">
        <f t="shared" si="54"/>
        <v>0</v>
      </c>
      <c r="AA81" s="83">
        <f t="shared" si="55"/>
        <v>-1</v>
      </c>
      <c r="AB81" s="83">
        <f t="shared" si="56"/>
        <v>-1</v>
      </c>
      <c r="AC81" s="83">
        <f t="shared" si="57"/>
        <v>0</v>
      </c>
      <c r="AD81" s="83">
        <f t="shared" si="58"/>
        <v>1</v>
      </c>
      <c r="AE81" s="83">
        <f t="shared" si="59"/>
        <v>1</v>
      </c>
    </row>
    <row r="82" spans="1:31" ht="15.75" hidden="1" thickBot="1" x14ac:dyDescent="0.3">
      <c r="A82" s="17">
        <v>22</v>
      </c>
      <c r="B82" s="24" t="s">
        <v>18</v>
      </c>
      <c r="C82" s="16" t="s">
        <v>8</v>
      </c>
      <c r="D82" s="32" t="str">
        <f t="shared" si="13"/>
        <v>220401</v>
      </c>
      <c r="E82" s="26">
        <f t="shared" si="60"/>
        <v>71</v>
      </c>
      <c r="F82" s="26">
        <v>60</v>
      </c>
      <c r="G82" s="92" t="s">
        <v>95</v>
      </c>
      <c r="H82" s="83">
        <f>VLOOKUP($G82,[1]Total!$G$5:$I$452,2,0)</f>
        <v>85</v>
      </c>
      <c r="I82" s="83">
        <f>VLOOKUP($G82,[1]Total!$G$5:$I$452,3,0)</f>
        <v>92</v>
      </c>
      <c r="J82" s="83">
        <f t="shared" si="37"/>
        <v>177</v>
      </c>
      <c r="K82" s="83">
        <f>VLOOKUP($G82,'[2]CantFuncPorSexo - 2021-08-11T12'!$A$6:$O$406,11,0)</f>
        <v>87</v>
      </c>
      <c r="L82" s="83">
        <f>VLOOKUP($G82,'[2]CantFuncPorSexo - 2021-08-11T12'!$A$6:$O$406,14,0)</f>
        <v>111</v>
      </c>
      <c r="M82" s="83">
        <f t="shared" si="38"/>
        <v>198</v>
      </c>
      <c r="N82" s="83">
        <f>VLOOKUP($G82,[3]CantFuncPorSexo!$A$6:$N$410,11,0)</f>
        <v>90</v>
      </c>
      <c r="O82" s="83">
        <f>VLOOKUP($G82,[3]CantFuncPorSexo!$A$6:$N$410,14,0)</f>
        <v>119</v>
      </c>
      <c r="P82" s="83">
        <f t="shared" si="39"/>
        <v>209</v>
      </c>
      <c r="Q82" s="83">
        <f>VLOOKUP($G82,'[4]CantFuncPorSexo(3)'!$A$6:$O$420,11,0)</f>
        <v>88</v>
      </c>
      <c r="R82" s="83">
        <f>VLOOKUP($G82,'[4]CantFuncPorSexo(3)'!$A$6:$O$420,14,0)</f>
        <v>110</v>
      </c>
      <c r="S82" s="83">
        <f t="shared" si="40"/>
        <v>198</v>
      </c>
      <c r="T82" s="83">
        <f>VLOOKUP($G82,'[5]CantFuncPorSexo(17)'!$A$6:$N$421,11,0)</f>
        <v>86</v>
      </c>
      <c r="U82" s="83">
        <f>VLOOKUP($G82,'[5]CantFuncPorSexo(17)'!$A$6:$N$421,14,0)</f>
        <v>116</v>
      </c>
      <c r="V82" s="83">
        <f t="shared" si="41"/>
        <v>202</v>
      </c>
      <c r="W82" s="83">
        <f t="shared" si="52"/>
        <v>1</v>
      </c>
      <c r="X82" s="83">
        <f t="shared" si="53"/>
        <v>24</v>
      </c>
      <c r="Y82" s="83">
        <f t="shared" si="42"/>
        <v>25</v>
      </c>
      <c r="Z82" s="83">
        <f t="shared" si="54"/>
        <v>-1</v>
      </c>
      <c r="AA82" s="83">
        <f t="shared" si="55"/>
        <v>5</v>
      </c>
      <c r="AB82" s="83">
        <f t="shared" si="56"/>
        <v>4</v>
      </c>
      <c r="AC82" s="83">
        <f t="shared" si="57"/>
        <v>-2</v>
      </c>
      <c r="AD82" s="83">
        <f t="shared" si="58"/>
        <v>6</v>
      </c>
      <c r="AE82" s="83">
        <f t="shared" si="59"/>
        <v>4</v>
      </c>
    </row>
    <row r="83" spans="1:31" ht="15.75" hidden="1" thickBot="1" x14ac:dyDescent="0.3">
      <c r="A83" s="17">
        <v>22</v>
      </c>
      <c r="B83" s="24" t="s">
        <v>49</v>
      </c>
      <c r="C83" s="16" t="s">
        <v>8</v>
      </c>
      <c r="D83" s="32" t="str">
        <f t="shared" si="13"/>
        <v>220501</v>
      </c>
      <c r="E83" s="26">
        <f t="shared" si="60"/>
        <v>72</v>
      </c>
      <c r="F83" s="26">
        <v>61</v>
      </c>
      <c r="G83" s="92" t="s">
        <v>96</v>
      </c>
      <c r="H83" s="83">
        <f>VLOOKUP($G83,[1]Total!$G$5:$I$452,2,0)</f>
        <v>71</v>
      </c>
      <c r="I83" s="83">
        <f>VLOOKUP($G83,[1]Total!$G$5:$I$452,3,0)</f>
        <v>112</v>
      </c>
      <c r="J83" s="83">
        <f t="shared" si="37"/>
        <v>183</v>
      </c>
      <c r="K83" s="83">
        <f>VLOOKUP($G83,'[2]CantFuncPorSexo - 2021-08-11T12'!$A$6:$O$406,11,0)</f>
        <v>89</v>
      </c>
      <c r="L83" s="83">
        <f>VLOOKUP($G83,'[2]CantFuncPorSexo - 2021-08-11T12'!$A$6:$O$406,14,0)</f>
        <v>69</v>
      </c>
      <c r="M83" s="83">
        <f t="shared" si="38"/>
        <v>158</v>
      </c>
      <c r="N83" s="83">
        <f>VLOOKUP($G83,[3]CantFuncPorSexo!$A$6:$N$410,11,0)</f>
        <v>90</v>
      </c>
      <c r="O83" s="83">
        <f>VLOOKUP($G83,[3]CantFuncPorSexo!$A$6:$N$410,14,0)</f>
        <v>74</v>
      </c>
      <c r="P83" s="83">
        <f t="shared" si="39"/>
        <v>164</v>
      </c>
      <c r="Q83" s="83">
        <f>VLOOKUP($G83,'[4]CantFuncPorSexo(3)'!$A$6:$O$420,11,0)</f>
        <v>90</v>
      </c>
      <c r="R83" s="83">
        <f>VLOOKUP($G83,'[4]CantFuncPorSexo(3)'!$A$6:$O$420,14,0)</f>
        <v>64</v>
      </c>
      <c r="S83" s="83">
        <f t="shared" si="40"/>
        <v>154</v>
      </c>
      <c r="T83" s="83">
        <f>VLOOKUP($G83,'[5]CantFuncPorSexo(17)'!$A$6:$N$421,11,0)</f>
        <v>89</v>
      </c>
      <c r="U83" s="83">
        <f>VLOOKUP($G83,'[5]CantFuncPorSexo(17)'!$A$6:$N$421,14,0)</f>
        <v>63</v>
      </c>
      <c r="V83" s="83">
        <f t="shared" si="41"/>
        <v>152</v>
      </c>
      <c r="W83" s="83">
        <f t="shared" si="52"/>
        <v>18</v>
      </c>
      <c r="X83" s="83">
        <f t="shared" si="53"/>
        <v>-49</v>
      </c>
      <c r="Y83" s="83">
        <f t="shared" si="42"/>
        <v>-31</v>
      </c>
      <c r="Z83" s="83">
        <f t="shared" si="54"/>
        <v>0</v>
      </c>
      <c r="AA83" s="83">
        <f t="shared" si="55"/>
        <v>-6</v>
      </c>
      <c r="AB83" s="83">
        <f t="shared" si="56"/>
        <v>-6</v>
      </c>
      <c r="AC83" s="83">
        <f t="shared" si="57"/>
        <v>-1</v>
      </c>
      <c r="AD83" s="83">
        <f t="shared" si="58"/>
        <v>-1</v>
      </c>
      <c r="AE83" s="83">
        <f t="shared" si="59"/>
        <v>-2</v>
      </c>
    </row>
    <row r="84" spans="1:31" ht="15.75" hidden="1" thickBot="1" x14ac:dyDescent="0.3">
      <c r="A84" s="17">
        <v>22</v>
      </c>
      <c r="B84" s="24" t="s">
        <v>20</v>
      </c>
      <c r="C84" s="16" t="s">
        <v>8</v>
      </c>
      <c r="D84" s="32" t="str">
        <f t="shared" si="13"/>
        <v>220601</v>
      </c>
      <c r="E84" s="26">
        <f t="shared" si="60"/>
        <v>73</v>
      </c>
      <c r="F84" s="26">
        <v>62</v>
      </c>
      <c r="G84" s="92" t="s">
        <v>97</v>
      </c>
      <c r="H84" s="83">
        <f>VLOOKUP($G84,[1]Total!$G$5:$I$452,2,0)</f>
        <v>52</v>
      </c>
      <c r="I84" s="83">
        <f>VLOOKUP($G84,[1]Total!$G$5:$I$452,3,0)</f>
        <v>71</v>
      </c>
      <c r="J84" s="83">
        <f t="shared" si="37"/>
        <v>123</v>
      </c>
      <c r="K84" s="83">
        <f>VLOOKUP($G84,'[2]CantFuncPorSexo - 2021-08-11T12'!$A$6:$O$406,11,0)</f>
        <v>53</v>
      </c>
      <c r="L84" s="83">
        <f>VLOOKUP($G84,'[2]CantFuncPorSexo - 2021-08-11T12'!$A$6:$O$406,14,0)</f>
        <v>53</v>
      </c>
      <c r="M84" s="83">
        <f t="shared" si="38"/>
        <v>106</v>
      </c>
      <c r="N84" s="83">
        <f>VLOOKUP($G84,[3]CantFuncPorSexo!$A$6:$N$410,11,0)</f>
        <v>53</v>
      </c>
      <c r="O84" s="83">
        <f>VLOOKUP($G84,[3]CantFuncPorSexo!$A$6:$N$410,14,0)</f>
        <v>53</v>
      </c>
      <c r="P84" s="83">
        <f t="shared" si="39"/>
        <v>106</v>
      </c>
      <c r="Q84" s="83">
        <f>VLOOKUP($G84,'[4]CantFuncPorSexo(3)'!$A$6:$O$420,11,0)</f>
        <v>53</v>
      </c>
      <c r="R84" s="83">
        <f>VLOOKUP($G84,'[4]CantFuncPorSexo(3)'!$A$6:$O$420,14,0)</f>
        <v>51</v>
      </c>
      <c r="S84" s="83">
        <f t="shared" si="40"/>
        <v>104</v>
      </c>
      <c r="T84" s="83">
        <f>VLOOKUP($G84,'[5]CantFuncPorSexo(17)'!$A$6:$N$421,11,0)</f>
        <v>53</v>
      </c>
      <c r="U84" s="83">
        <f>VLOOKUP($G84,'[5]CantFuncPorSexo(17)'!$A$6:$N$421,14,0)</f>
        <v>48</v>
      </c>
      <c r="V84" s="83">
        <f t="shared" si="41"/>
        <v>101</v>
      </c>
      <c r="W84" s="83">
        <f t="shared" si="52"/>
        <v>1</v>
      </c>
      <c r="X84" s="83">
        <f t="shared" si="53"/>
        <v>-23</v>
      </c>
      <c r="Y84" s="83">
        <f t="shared" si="42"/>
        <v>-22</v>
      </c>
      <c r="Z84" s="83">
        <f t="shared" si="54"/>
        <v>0</v>
      </c>
      <c r="AA84" s="83">
        <f t="shared" si="55"/>
        <v>-5</v>
      </c>
      <c r="AB84" s="83">
        <f t="shared" si="56"/>
        <v>-5</v>
      </c>
      <c r="AC84" s="83">
        <f t="shared" si="57"/>
        <v>0</v>
      </c>
      <c r="AD84" s="83">
        <f t="shared" si="58"/>
        <v>-3</v>
      </c>
      <c r="AE84" s="83">
        <f t="shared" si="59"/>
        <v>-3</v>
      </c>
    </row>
    <row r="85" spans="1:31" ht="15.75" hidden="1" thickBot="1" x14ac:dyDescent="0.3">
      <c r="A85" s="17">
        <v>22</v>
      </c>
      <c r="B85" s="24" t="s">
        <v>22</v>
      </c>
      <c r="C85" s="16" t="s">
        <v>8</v>
      </c>
      <c r="D85" s="32" t="str">
        <f t="shared" ref="D85:D152" si="61">CONCATENATE(A85,B85,C85)</f>
        <v>220701</v>
      </c>
      <c r="E85" s="26">
        <f t="shared" si="60"/>
        <v>74</v>
      </c>
      <c r="F85" s="26">
        <v>63</v>
      </c>
      <c r="G85" s="92" t="s">
        <v>98</v>
      </c>
      <c r="H85" s="83">
        <f>VLOOKUP($G85,[1]Total!$G$5:$I$452,2,0)</f>
        <v>133</v>
      </c>
      <c r="I85" s="83">
        <f>VLOOKUP($G85,[1]Total!$G$5:$I$452,3,0)</f>
        <v>117</v>
      </c>
      <c r="J85" s="83">
        <f t="shared" si="37"/>
        <v>250</v>
      </c>
      <c r="K85" s="83">
        <f>VLOOKUP($G85,'[2]CantFuncPorSexo - 2021-08-11T12'!$A$6:$O$406,11,0)</f>
        <v>137</v>
      </c>
      <c r="L85" s="83">
        <f>VLOOKUP($G85,'[2]CantFuncPorSexo - 2021-08-11T12'!$A$6:$O$406,14,0)</f>
        <v>105</v>
      </c>
      <c r="M85" s="83">
        <f t="shared" si="38"/>
        <v>242</v>
      </c>
      <c r="N85" s="83">
        <f>VLOOKUP($G85,[3]CantFuncPorSexo!$A$6:$N$410,11,0)</f>
        <v>136</v>
      </c>
      <c r="O85" s="83">
        <f>VLOOKUP($G85,[3]CantFuncPorSexo!$A$6:$N$410,14,0)</f>
        <v>105</v>
      </c>
      <c r="P85" s="83">
        <f t="shared" si="39"/>
        <v>241</v>
      </c>
      <c r="Q85" s="83">
        <f>VLOOKUP($G85,'[4]CantFuncPorSexo(3)'!$A$6:$O$420,11,0)</f>
        <v>136</v>
      </c>
      <c r="R85" s="83">
        <f>VLOOKUP($G85,'[4]CantFuncPorSexo(3)'!$A$6:$O$420,14,0)</f>
        <v>103</v>
      </c>
      <c r="S85" s="83">
        <f t="shared" si="40"/>
        <v>239</v>
      </c>
      <c r="T85" s="83">
        <f>VLOOKUP($G85,'[5]CantFuncPorSexo(17)'!$A$6:$N$421,11,0)</f>
        <v>137</v>
      </c>
      <c r="U85" s="83">
        <f>VLOOKUP($G85,'[5]CantFuncPorSexo(17)'!$A$6:$N$421,14,0)</f>
        <v>101</v>
      </c>
      <c r="V85" s="83">
        <f t="shared" si="41"/>
        <v>238</v>
      </c>
      <c r="W85" s="83">
        <f t="shared" si="52"/>
        <v>4</v>
      </c>
      <c r="X85" s="83">
        <f t="shared" si="53"/>
        <v>-16</v>
      </c>
      <c r="Y85" s="83">
        <f t="shared" si="42"/>
        <v>-12</v>
      </c>
      <c r="Z85" s="83">
        <f t="shared" si="54"/>
        <v>0</v>
      </c>
      <c r="AA85" s="83">
        <f t="shared" si="55"/>
        <v>-4</v>
      </c>
      <c r="AB85" s="83">
        <f t="shared" si="56"/>
        <v>-4</v>
      </c>
      <c r="AC85" s="83">
        <f t="shared" si="57"/>
        <v>1</v>
      </c>
      <c r="AD85" s="83">
        <f t="shared" si="58"/>
        <v>-2</v>
      </c>
      <c r="AE85" s="83">
        <f t="shared" si="59"/>
        <v>-1</v>
      </c>
    </row>
    <row r="86" spans="1:31" ht="15.75" hidden="1" thickBot="1" x14ac:dyDescent="0.3">
      <c r="A86" s="17">
        <v>22</v>
      </c>
      <c r="B86" s="24" t="s">
        <v>24</v>
      </c>
      <c r="C86" s="16" t="s">
        <v>8</v>
      </c>
      <c r="D86" s="32" t="str">
        <f t="shared" si="61"/>
        <v>220801</v>
      </c>
      <c r="E86" s="26">
        <f t="shared" si="60"/>
        <v>75</v>
      </c>
      <c r="F86" s="26">
        <v>64</v>
      </c>
      <c r="G86" s="92" t="s">
        <v>99</v>
      </c>
      <c r="H86" s="83">
        <f>VLOOKUP($G86,[1]Total!$G$5:$I$452,2,0)</f>
        <v>92</v>
      </c>
      <c r="I86" s="83">
        <f>VLOOKUP($G86,[1]Total!$G$5:$I$452,3,0)</f>
        <v>35</v>
      </c>
      <c r="J86" s="83">
        <f t="shared" si="37"/>
        <v>127</v>
      </c>
      <c r="K86" s="83">
        <f>VLOOKUP($G86,'[2]CantFuncPorSexo - 2021-08-11T12'!$A$6:$O$406,11,0)</f>
        <v>96</v>
      </c>
      <c r="L86" s="83">
        <f>VLOOKUP($G86,'[2]CantFuncPorSexo - 2021-08-11T12'!$A$6:$O$406,14,0)</f>
        <v>35</v>
      </c>
      <c r="M86" s="83">
        <f t="shared" si="38"/>
        <v>131</v>
      </c>
      <c r="N86" s="83">
        <f>VLOOKUP($G86,[3]CantFuncPorSexo!$A$6:$N$410,11,0)</f>
        <v>96</v>
      </c>
      <c r="O86" s="83">
        <f>VLOOKUP($G86,[3]CantFuncPorSexo!$A$6:$N$410,14,0)</f>
        <v>35</v>
      </c>
      <c r="P86" s="83">
        <f t="shared" si="39"/>
        <v>131</v>
      </c>
      <c r="Q86" s="83">
        <f>VLOOKUP($G86,'[4]CantFuncPorSexo(3)'!$A$6:$O$420,11,0)</f>
        <v>96</v>
      </c>
      <c r="R86" s="83">
        <f>VLOOKUP($G86,'[4]CantFuncPorSexo(3)'!$A$6:$O$420,14,0)</f>
        <v>35</v>
      </c>
      <c r="S86" s="83">
        <f t="shared" si="40"/>
        <v>131</v>
      </c>
      <c r="T86" s="83">
        <f>VLOOKUP($G86,'[5]CantFuncPorSexo(17)'!$A$6:$N$421,11,0)</f>
        <v>96</v>
      </c>
      <c r="U86" s="83">
        <f>VLOOKUP($G86,'[5]CantFuncPorSexo(17)'!$A$6:$N$421,14,0)</f>
        <v>35</v>
      </c>
      <c r="V86" s="83">
        <f t="shared" si="41"/>
        <v>131</v>
      </c>
      <c r="W86" s="83">
        <f t="shared" si="52"/>
        <v>4</v>
      </c>
      <c r="X86" s="83">
        <f t="shared" si="53"/>
        <v>0</v>
      </c>
      <c r="Y86" s="83">
        <f t="shared" si="42"/>
        <v>4</v>
      </c>
      <c r="Z86" s="83">
        <f t="shared" si="54"/>
        <v>0</v>
      </c>
      <c r="AA86" s="83">
        <f t="shared" si="55"/>
        <v>0</v>
      </c>
      <c r="AB86" s="83">
        <f t="shared" si="56"/>
        <v>0</v>
      </c>
      <c r="AC86" s="83">
        <f t="shared" si="57"/>
        <v>0</v>
      </c>
      <c r="AD86" s="83">
        <f t="shared" si="58"/>
        <v>0</v>
      </c>
      <c r="AE86" s="83">
        <f t="shared" si="59"/>
        <v>0</v>
      </c>
    </row>
    <row r="87" spans="1:31" ht="21.75" hidden="1" customHeight="1" x14ac:dyDescent="0.3">
      <c r="A87" s="17">
        <v>22</v>
      </c>
      <c r="B87" s="24" t="s">
        <v>60</v>
      </c>
      <c r="C87" s="16" t="s">
        <v>8</v>
      </c>
      <c r="D87" s="32" t="str">
        <f t="shared" si="61"/>
        <v>220901</v>
      </c>
      <c r="E87" s="26">
        <f t="shared" si="60"/>
        <v>76</v>
      </c>
      <c r="F87" s="26">
        <v>65</v>
      </c>
      <c r="G87" s="92" t="s">
        <v>100</v>
      </c>
      <c r="H87" s="83">
        <f>VLOOKUP($G87,[1]Total!$G$5:$I$452,2,0)</f>
        <v>94</v>
      </c>
      <c r="I87" s="83">
        <f>VLOOKUP($G87,[1]Total!$G$5:$I$452,3,0)</f>
        <v>93</v>
      </c>
      <c r="J87" s="83">
        <f t="shared" si="37"/>
        <v>187</v>
      </c>
      <c r="K87" s="83">
        <f>VLOOKUP($G87,'[2]CantFuncPorSexo - 2021-08-11T12'!$A$6:$O$406,11,0)</f>
        <v>93</v>
      </c>
      <c r="L87" s="83">
        <f>VLOOKUP($G87,'[2]CantFuncPorSexo - 2021-08-11T12'!$A$6:$O$406,14,0)</f>
        <v>79</v>
      </c>
      <c r="M87" s="83">
        <f t="shared" si="38"/>
        <v>172</v>
      </c>
      <c r="N87" s="83">
        <f>VLOOKUP($G87,[3]CantFuncPorSexo!$A$6:$N$410,11,0)</f>
        <v>93</v>
      </c>
      <c r="O87" s="83">
        <f>VLOOKUP($G87,[3]CantFuncPorSexo!$A$6:$N$410,14,0)</f>
        <v>86</v>
      </c>
      <c r="P87" s="83">
        <f t="shared" si="39"/>
        <v>179</v>
      </c>
      <c r="Q87" s="83">
        <f>VLOOKUP($G87,'[4]CantFuncPorSexo(3)'!$A$6:$O$420,11,0)</f>
        <v>93</v>
      </c>
      <c r="R87" s="83">
        <f>VLOOKUP($G87,'[4]CantFuncPorSexo(3)'!$A$6:$O$420,14,0)</f>
        <v>83</v>
      </c>
      <c r="S87" s="83">
        <f t="shared" si="40"/>
        <v>176</v>
      </c>
      <c r="T87" s="83">
        <f>VLOOKUP($G87,'[5]CantFuncPorSexo(17)'!$A$6:$N$421,11,0)</f>
        <v>93</v>
      </c>
      <c r="U87" s="83">
        <f>VLOOKUP($G87,'[5]CantFuncPorSexo(17)'!$A$6:$N$421,14,0)</f>
        <v>85</v>
      </c>
      <c r="V87" s="83">
        <f t="shared" si="41"/>
        <v>178</v>
      </c>
      <c r="W87" s="83">
        <f t="shared" si="52"/>
        <v>-1</v>
      </c>
      <c r="X87" s="83">
        <f t="shared" si="53"/>
        <v>-8</v>
      </c>
      <c r="Y87" s="83">
        <f t="shared" si="42"/>
        <v>-9</v>
      </c>
      <c r="Z87" s="83">
        <f t="shared" si="54"/>
        <v>0</v>
      </c>
      <c r="AA87" s="83">
        <f t="shared" si="55"/>
        <v>6</v>
      </c>
      <c r="AB87" s="83">
        <f t="shared" si="56"/>
        <v>6</v>
      </c>
      <c r="AC87" s="83">
        <f t="shared" si="57"/>
        <v>0</v>
      </c>
      <c r="AD87" s="83">
        <f t="shared" si="58"/>
        <v>2</v>
      </c>
      <c r="AE87" s="83">
        <f t="shared" si="59"/>
        <v>2</v>
      </c>
    </row>
    <row r="88" spans="1:31" ht="15.75" hidden="1" thickBot="1" x14ac:dyDescent="0.3">
      <c r="A88" s="17">
        <v>22</v>
      </c>
      <c r="B88" s="24">
        <v>10</v>
      </c>
      <c r="C88" s="16" t="s">
        <v>8</v>
      </c>
      <c r="D88" s="32" t="str">
        <f t="shared" si="61"/>
        <v>221001</v>
      </c>
      <c r="E88" s="26">
        <f t="shared" si="60"/>
        <v>77</v>
      </c>
      <c r="F88" s="26">
        <v>66</v>
      </c>
      <c r="G88" s="92" t="s">
        <v>101</v>
      </c>
      <c r="H88" s="83">
        <f>VLOOKUP($G88,[1]Total!$G$5:$I$452,2,0)</f>
        <v>58</v>
      </c>
      <c r="I88" s="83">
        <f>VLOOKUP($G88,[1]Total!$G$5:$I$452,3,0)</f>
        <v>141</v>
      </c>
      <c r="J88" s="83">
        <f t="shared" si="37"/>
        <v>199</v>
      </c>
      <c r="K88" s="83">
        <f>VLOOKUP($G88,'[2]CantFuncPorSexo - 2021-08-11T12'!$A$6:$O$406,11,0)</f>
        <v>78</v>
      </c>
      <c r="L88" s="83">
        <f>VLOOKUP($G88,'[2]CantFuncPorSexo - 2021-08-11T12'!$A$6:$O$406,14,0)</f>
        <v>148</v>
      </c>
      <c r="M88" s="83">
        <f t="shared" si="38"/>
        <v>226</v>
      </c>
      <c r="N88" s="83">
        <f>VLOOKUP($G88,[3]CantFuncPorSexo!$A$6:$N$410,11,0)</f>
        <v>78</v>
      </c>
      <c r="O88" s="83">
        <f>VLOOKUP($G88,[3]CantFuncPorSexo!$A$6:$N$410,14,0)</f>
        <v>149</v>
      </c>
      <c r="P88" s="83">
        <f t="shared" si="39"/>
        <v>227</v>
      </c>
      <c r="Q88" s="83">
        <f>VLOOKUP($G88,'[4]CantFuncPorSexo(3)'!$A$6:$O$420,11,0)</f>
        <v>76</v>
      </c>
      <c r="R88" s="83">
        <f>VLOOKUP($G88,'[4]CantFuncPorSexo(3)'!$A$6:$O$420,14,0)</f>
        <v>147</v>
      </c>
      <c r="S88" s="83">
        <f t="shared" si="40"/>
        <v>223</v>
      </c>
      <c r="T88" s="83">
        <f>VLOOKUP($G88,'[5]CantFuncPorSexo(17)'!$A$6:$N$421,11,0)</f>
        <v>84</v>
      </c>
      <c r="U88" s="83">
        <f>VLOOKUP($G88,'[5]CantFuncPorSexo(17)'!$A$6:$N$421,14,0)</f>
        <v>138</v>
      </c>
      <c r="V88" s="83">
        <f t="shared" si="41"/>
        <v>222</v>
      </c>
      <c r="W88" s="83">
        <f t="shared" si="52"/>
        <v>26</v>
      </c>
      <c r="X88" s="83">
        <f t="shared" si="53"/>
        <v>-3</v>
      </c>
      <c r="Y88" s="83">
        <f t="shared" si="42"/>
        <v>23</v>
      </c>
      <c r="Z88" s="83">
        <f t="shared" si="54"/>
        <v>6</v>
      </c>
      <c r="AA88" s="83">
        <f t="shared" si="55"/>
        <v>-10</v>
      </c>
      <c r="AB88" s="83">
        <f t="shared" si="56"/>
        <v>-4</v>
      </c>
      <c r="AC88" s="83">
        <f t="shared" si="57"/>
        <v>8</v>
      </c>
      <c r="AD88" s="83">
        <f t="shared" si="58"/>
        <v>-9</v>
      </c>
      <c r="AE88" s="83">
        <f t="shared" si="59"/>
        <v>-1</v>
      </c>
    </row>
    <row r="89" spans="1:31" ht="15.75" hidden="1" thickBot="1" x14ac:dyDescent="0.3">
      <c r="A89" s="17">
        <v>22</v>
      </c>
      <c r="B89" s="24">
        <v>11</v>
      </c>
      <c r="C89" s="16" t="s">
        <v>8</v>
      </c>
      <c r="D89" s="32" t="str">
        <f t="shared" si="61"/>
        <v>221101</v>
      </c>
      <c r="E89" s="26">
        <f t="shared" si="60"/>
        <v>78</v>
      </c>
      <c r="F89" s="26">
        <v>67</v>
      </c>
      <c r="G89" s="92" t="s">
        <v>102</v>
      </c>
      <c r="H89" s="83">
        <f>VLOOKUP($G89,[1]Total!$G$5:$I$452,2,0)</f>
        <v>113</v>
      </c>
      <c r="I89" s="83">
        <f>VLOOKUP($G89,[1]Total!$G$5:$I$452,3,0)</f>
        <v>65</v>
      </c>
      <c r="J89" s="83">
        <f t="shared" si="37"/>
        <v>178</v>
      </c>
      <c r="K89" s="83">
        <f>VLOOKUP($G89,'[2]CantFuncPorSexo - 2021-08-11T12'!$A$6:$O$406,11,0)</f>
        <v>119</v>
      </c>
      <c r="L89" s="83">
        <f>VLOOKUP($G89,'[2]CantFuncPorSexo - 2021-08-11T12'!$A$6:$O$406,14,0)</f>
        <v>28</v>
      </c>
      <c r="M89" s="83">
        <f t="shared" si="38"/>
        <v>147</v>
      </c>
      <c r="N89" s="83">
        <f>VLOOKUP($G89,[3]CantFuncPorSexo!$A$6:$N$410,11,0)</f>
        <v>120</v>
      </c>
      <c r="O89" s="83">
        <f>VLOOKUP($G89,[3]CantFuncPorSexo!$A$6:$N$410,14,0)</f>
        <v>41</v>
      </c>
      <c r="P89" s="83">
        <f t="shared" si="39"/>
        <v>161</v>
      </c>
      <c r="Q89" s="83">
        <f>VLOOKUP($G89,'[4]CantFuncPorSexo(3)'!$A$6:$O$420,11,0)</f>
        <v>117</v>
      </c>
      <c r="R89" s="83">
        <f>VLOOKUP($G89,'[4]CantFuncPorSexo(3)'!$A$6:$O$420,14,0)</f>
        <v>41</v>
      </c>
      <c r="S89" s="83">
        <f t="shared" si="40"/>
        <v>158</v>
      </c>
      <c r="T89" s="83">
        <f>VLOOKUP($G89,'[5]CantFuncPorSexo(17)'!$A$6:$N$421,11,0)</f>
        <v>112</v>
      </c>
      <c r="U89" s="83">
        <f>VLOOKUP($G89,'[5]CantFuncPorSexo(17)'!$A$6:$N$421,14,0)</f>
        <v>37</v>
      </c>
      <c r="V89" s="83">
        <f t="shared" si="41"/>
        <v>149</v>
      </c>
      <c r="W89" s="83">
        <f t="shared" si="52"/>
        <v>-1</v>
      </c>
      <c r="X89" s="83">
        <f t="shared" si="53"/>
        <v>-28</v>
      </c>
      <c r="Y89" s="83">
        <f t="shared" si="42"/>
        <v>-29</v>
      </c>
      <c r="Z89" s="83">
        <f t="shared" si="54"/>
        <v>-7</v>
      </c>
      <c r="AA89" s="83">
        <f t="shared" si="55"/>
        <v>9</v>
      </c>
      <c r="AB89" s="83">
        <f t="shared" si="56"/>
        <v>2</v>
      </c>
      <c r="AC89" s="83">
        <f t="shared" si="57"/>
        <v>-5</v>
      </c>
      <c r="AD89" s="83">
        <f t="shared" si="58"/>
        <v>-4</v>
      </c>
      <c r="AE89" s="83">
        <f t="shared" si="59"/>
        <v>-9</v>
      </c>
    </row>
    <row r="90" spans="1:31" ht="15.75" hidden="1" thickBot="1" x14ac:dyDescent="0.3">
      <c r="A90" s="17">
        <v>22</v>
      </c>
      <c r="B90" s="24">
        <v>12</v>
      </c>
      <c r="C90" s="16" t="s">
        <v>8</v>
      </c>
      <c r="D90" s="32" t="str">
        <f t="shared" si="61"/>
        <v>221201</v>
      </c>
      <c r="E90" s="26">
        <f t="shared" si="60"/>
        <v>79</v>
      </c>
      <c r="F90" s="26">
        <v>68</v>
      </c>
      <c r="G90" s="103" t="s">
        <v>103</v>
      </c>
      <c r="H90" s="83">
        <f>VLOOKUP($G90,[1]Total!$G$5:$I$452,2,0)</f>
        <v>71</v>
      </c>
      <c r="I90" s="83">
        <f>VLOOKUP($G90,[1]Total!$G$5:$I$452,3,0)</f>
        <v>31</v>
      </c>
      <c r="J90" s="83">
        <f t="shared" si="37"/>
        <v>102</v>
      </c>
      <c r="K90" s="83">
        <f>VLOOKUP($G90,'[2]CantFuncPorSexo - 2021-08-11T12'!$A$6:$O$406,11,0)</f>
        <v>75</v>
      </c>
      <c r="L90" s="83">
        <f>VLOOKUP($G90,'[2]CantFuncPorSexo - 2021-08-11T12'!$A$6:$O$406,14,0)</f>
        <v>38</v>
      </c>
      <c r="M90" s="83">
        <f t="shared" si="38"/>
        <v>113</v>
      </c>
      <c r="N90" s="83">
        <f>VLOOKUP($G90,[3]CantFuncPorSexo!$A$6:$N$410,11,0)</f>
        <v>85</v>
      </c>
      <c r="O90" s="83">
        <f>VLOOKUP($G90,[3]CantFuncPorSexo!$A$6:$N$410,14,0)</f>
        <v>38</v>
      </c>
      <c r="P90" s="83">
        <f t="shared" si="39"/>
        <v>123</v>
      </c>
      <c r="Q90" s="83">
        <f>VLOOKUP($G90,'[4]CantFuncPorSexo(3)'!$A$6:$O$420,11,0)</f>
        <v>82</v>
      </c>
      <c r="R90" s="83">
        <f>VLOOKUP($G90,'[4]CantFuncPorSexo(3)'!$A$6:$O$420,14,0)</f>
        <v>37</v>
      </c>
      <c r="S90" s="83">
        <f t="shared" si="40"/>
        <v>119</v>
      </c>
      <c r="T90" s="83">
        <f>VLOOKUP($G90,'[5]CantFuncPorSexo(17)'!$A$6:$N$421,11,0)</f>
        <v>82</v>
      </c>
      <c r="U90" s="83">
        <f>VLOOKUP($G90,'[5]CantFuncPorSexo(17)'!$A$6:$N$421,14,0)</f>
        <v>37</v>
      </c>
      <c r="V90" s="83">
        <f t="shared" si="41"/>
        <v>119</v>
      </c>
      <c r="W90" s="83">
        <f t="shared" si="52"/>
        <v>11</v>
      </c>
      <c r="X90" s="83">
        <f t="shared" si="53"/>
        <v>6</v>
      </c>
      <c r="Y90" s="83">
        <f t="shared" si="42"/>
        <v>17</v>
      </c>
      <c r="Z90" s="83">
        <f t="shared" si="54"/>
        <v>7</v>
      </c>
      <c r="AA90" s="83">
        <f t="shared" si="55"/>
        <v>-1</v>
      </c>
      <c r="AB90" s="83">
        <f t="shared" si="56"/>
        <v>6</v>
      </c>
      <c r="AC90" s="83">
        <f t="shared" si="57"/>
        <v>0</v>
      </c>
      <c r="AD90" s="83">
        <f t="shared" si="58"/>
        <v>0</v>
      </c>
      <c r="AE90" s="83">
        <f t="shared" si="59"/>
        <v>0</v>
      </c>
    </row>
    <row r="91" spans="1:31" ht="15.75" hidden="1" thickBot="1" x14ac:dyDescent="0.3">
      <c r="A91" s="15">
        <v>22</v>
      </c>
      <c r="B91" s="16">
        <v>13</v>
      </c>
      <c r="C91" s="16" t="s">
        <v>8</v>
      </c>
      <c r="D91" s="49" t="str">
        <f t="shared" si="61"/>
        <v>221301</v>
      </c>
      <c r="E91" s="26">
        <f t="shared" si="60"/>
        <v>80</v>
      </c>
      <c r="F91" s="26">
        <v>69</v>
      </c>
      <c r="G91" s="92" t="s">
        <v>104</v>
      </c>
      <c r="H91" s="83">
        <f>VLOOKUP($G91,[1]Total!$G$5:$I$452,2,0)</f>
        <v>47</v>
      </c>
      <c r="I91" s="83">
        <f>VLOOKUP($G91,[1]Total!$G$5:$I$452,3,0)</f>
        <v>168</v>
      </c>
      <c r="J91" s="83">
        <f t="shared" si="37"/>
        <v>215</v>
      </c>
      <c r="K91" s="83">
        <f>VLOOKUP($G91,'[2]CantFuncPorSexo - 2021-08-11T12'!$A$6:$O$406,11,0)</f>
        <v>48</v>
      </c>
      <c r="L91" s="83">
        <f>VLOOKUP($G91,'[2]CantFuncPorSexo - 2021-08-11T12'!$A$6:$O$406,14,0)</f>
        <v>92</v>
      </c>
      <c r="M91" s="83">
        <f t="shared" si="38"/>
        <v>140</v>
      </c>
      <c r="N91" s="83">
        <f>VLOOKUP($G91,[3]CantFuncPorSexo!$A$6:$N$410,11,0)</f>
        <v>48</v>
      </c>
      <c r="O91" s="83">
        <f>VLOOKUP($G91,[3]CantFuncPorSexo!$A$6:$N$410,14,0)</f>
        <v>93</v>
      </c>
      <c r="P91" s="83">
        <f t="shared" si="39"/>
        <v>141</v>
      </c>
      <c r="Q91" s="83">
        <f>VLOOKUP($G91,'[4]CantFuncPorSexo(3)'!$A$6:$O$420,11,0)</f>
        <v>49</v>
      </c>
      <c r="R91" s="83">
        <f>VLOOKUP($G91,'[4]CantFuncPorSexo(3)'!$A$6:$O$420,14,0)</f>
        <v>94</v>
      </c>
      <c r="S91" s="83">
        <f t="shared" si="40"/>
        <v>143</v>
      </c>
      <c r="T91" s="83">
        <f>VLOOKUP($G91,'[5]CantFuncPorSexo(17)'!$A$6:$N$421,11,0)</f>
        <v>49</v>
      </c>
      <c r="U91" s="83">
        <f>VLOOKUP($G91,'[5]CantFuncPorSexo(17)'!$A$6:$N$421,14,0)</f>
        <v>90</v>
      </c>
      <c r="V91" s="83">
        <f t="shared" si="41"/>
        <v>139</v>
      </c>
      <c r="W91" s="83">
        <f t="shared" si="52"/>
        <v>2</v>
      </c>
      <c r="X91" s="83">
        <f t="shared" si="53"/>
        <v>-78</v>
      </c>
      <c r="Y91" s="83">
        <f t="shared" si="42"/>
        <v>-76</v>
      </c>
      <c r="Z91" s="83">
        <f t="shared" si="54"/>
        <v>1</v>
      </c>
      <c r="AA91" s="83">
        <f t="shared" si="55"/>
        <v>-2</v>
      </c>
      <c r="AB91" s="83">
        <f t="shared" si="56"/>
        <v>-1</v>
      </c>
      <c r="AC91" s="83">
        <f t="shared" si="57"/>
        <v>0</v>
      </c>
      <c r="AD91" s="83">
        <f t="shared" si="58"/>
        <v>-4</v>
      </c>
      <c r="AE91" s="83">
        <f t="shared" si="59"/>
        <v>-4</v>
      </c>
    </row>
    <row r="92" spans="1:31" ht="15.75" hidden="1" thickBot="1" x14ac:dyDescent="0.3">
      <c r="A92" s="15">
        <v>22</v>
      </c>
      <c r="B92" s="16">
        <v>14</v>
      </c>
      <c r="C92" s="16" t="s">
        <v>8</v>
      </c>
      <c r="D92" s="49" t="str">
        <f t="shared" si="61"/>
        <v>221401</v>
      </c>
      <c r="E92" s="26">
        <f t="shared" si="60"/>
        <v>81</v>
      </c>
      <c r="F92" s="26">
        <v>70</v>
      </c>
      <c r="G92" s="92" t="s">
        <v>105</v>
      </c>
      <c r="H92" s="83">
        <f>VLOOKUP($G92,[1]Total!$G$5:$I$452,2,0)</f>
        <v>51</v>
      </c>
      <c r="I92" s="83">
        <f>VLOOKUP($G92,[1]Total!$G$5:$I$452,3,0)</f>
        <v>40</v>
      </c>
      <c r="J92" s="83">
        <f t="shared" si="37"/>
        <v>91</v>
      </c>
      <c r="K92" s="83">
        <f>VLOOKUP($G92,'[2]CantFuncPorSexo - 2021-08-11T12'!$A$6:$O$406,11,0)</f>
        <v>41</v>
      </c>
      <c r="L92" s="83">
        <f>VLOOKUP($G92,'[2]CantFuncPorSexo - 2021-08-11T12'!$A$6:$O$406,14,0)</f>
        <v>45</v>
      </c>
      <c r="M92" s="83">
        <f t="shared" si="38"/>
        <v>86</v>
      </c>
      <c r="N92" s="83">
        <f>VLOOKUP($G92,[3]CantFuncPorSexo!$A$6:$N$410,11,0)</f>
        <v>52</v>
      </c>
      <c r="O92" s="83">
        <f>VLOOKUP($G92,[3]CantFuncPorSexo!$A$6:$N$410,14,0)</f>
        <v>37</v>
      </c>
      <c r="P92" s="83">
        <f t="shared" si="39"/>
        <v>89</v>
      </c>
      <c r="Q92" s="83">
        <f>VLOOKUP($G92,'[4]CantFuncPorSexo(3)'!$A$6:$O$420,11,0)</f>
        <v>51</v>
      </c>
      <c r="R92" s="83">
        <f>VLOOKUP($G92,'[4]CantFuncPorSexo(3)'!$A$6:$O$420,14,0)</f>
        <v>34</v>
      </c>
      <c r="S92" s="83">
        <f t="shared" si="40"/>
        <v>85</v>
      </c>
      <c r="T92" s="83">
        <f>VLOOKUP($G92,'[5]CantFuncPorSexo(17)'!$A$6:$N$421,11,0)</f>
        <v>51</v>
      </c>
      <c r="U92" s="83">
        <f>VLOOKUP($G92,'[5]CantFuncPorSexo(17)'!$A$6:$N$421,14,0)</f>
        <v>34</v>
      </c>
      <c r="V92" s="83">
        <f t="shared" si="41"/>
        <v>85</v>
      </c>
      <c r="W92" s="83">
        <f t="shared" si="52"/>
        <v>0</v>
      </c>
      <c r="X92" s="83">
        <f t="shared" si="53"/>
        <v>-6</v>
      </c>
      <c r="Y92" s="83">
        <f t="shared" si="42"/>
        <v>-6</v>
      </c>
      <c r="Z92" s="83">
        <f t="shared" si="54"/>
        <v>10</v>
      </c>
      <c r="AA92" s="83">
        <f t="shared" si="55"/>
        <v>-11</v>
      </c>
      <c r="AB92" s="83">
        <f t="shared" si="56"/>
        <v>-1</v>
      </c>
      <c r="AC92" s="83">
        <f t="shared" si="57"/>
        <v>0</v>
      </c>
      <c r="AD92" s="83">
        <f t="shared" si="58"/>
        <v>0</v>
      </c>
      <c r="AE92" s="83">
        <f t="shared" si="59"/>
        <v>0</v>
      </c>
    </row>
    <row r="93" spans="1:31" ht="15.75" hidden="1" thickBot="1" x14ac:dyDescent="0.3">
      <c r="A93" s="17">
        <v>22</v>
      </c>
      <c r="B93" s="24">
        <v>15</v>
      </c>
      <c r="C93" s="16" t="s">
        <v>8</v>
      </c>
      <c r="D93" s="32" t="str">
        <f t="shared" si="61"/>
        <v>221501</v>
      </c>
      <c r="E93" s="26">
        <f t="shared" si="60"/>
        <v>82</v>
      </c>
      <c r="F93" s="26">
        <v>71</v>
      </c>
      <c r="G93" s="92" t="s">
        <v>106</v>
      </c>
      <c r="H93" s="83">
        <f>VLOOKUP($G93,[1]Total!$G$5:$I$452,2,0)</f>
        <v>50</v>
      </c>
      <c r="I93" s="83">
        <f>VLOOKUP($G93,[1]Total!$G$5:$I$452,3,0)</f>
        <v>38</v>
      </c>
      <c r="J93" s="83">
        <f t="shared" si="37"/>
        <v>88</v>
      </c>
      <c r="K93" s="83">
        <f>VLOOKUP($G93,'[2]CantFuncPorSexo - 2021-08-11T12'!$A$6:$O$406,11,0)</f>
        <v>51</v>
      </c>
      <c r="L93" s="83">
        <f>VLOOKUP($G93,'[2]CantFuncPorSexo - 2021-08-11T12'!$A$6:$O$406,14,0)</f>
        <v>82</v>
      </c>
      <c r="M93" s="83">
        <f t="shared" si="38"/>
        <v>133</v>
      </c>
      <c r="N93" s="83">
        <f>VLOOKUP($G93,[3]CantFuncPorSexo!$A$6:$N$410,11,0)</f>
        <v>50</v>
      </c>
      <c r="O93" s="83">
        <f>VLOOKUP($G93,[3]CantFuncPorSexo!$A$6:$N$410,14,0)</f>
        <v>75</v>
      </c>
      <c r="P93" s="83">
        <f t="shared" si="39"/>
        <v>125</v>
      </c>
      <c r="Q93" s="83">
        <f>VLOOKUP($G93,'[4]CantFuncPorSexo(3)'!$A$6:$O$420,11,0)</f>
        <v>52</v>
      </c>
      <c r="R93" s="83">
        <f>VLOOKUP($G93,'[4]CantFuncPorSexo(3)'!$A$6:$O$420,14,0)</f>
        <v>90</v>
      </c>
      <c r="S93" s="83">
        <f t="shared" si="40"/>
        <v>142</v>
      </c>
      <c r="T93" s="83">
        <f>VLOOKUP($G93,'[5]CantFuncPorSexo(17)'!$A$6:$N$421,11,0)</f>
        <v>50</v>
      </c>
      <c r="U93" s="83">
        <f>VLOOKUP($G93,'[5]CantFuncPorSexo(17)'!$A$6:$N$421,14,0)</f>
        <v>80</v>
      </c>
      <c r="V93" s="83">
        <f t="shared" si="41"/>
        <v>130</v>
      </c>
      <c r="W93" s="83">
        <f t="shared" si="52"/>
        <v>0</v>
      </c>
      <c r="X93" s="83">
        <f t="shared" si="53"/>
        <v>42</v>
      </c>
      <c r="Y93" s="83">
        <f t="shared" si="42"/>
        <v>42</v>
      </c>
      <c r="Z93" s="83">
        <f t="shared" si="54"/>
        <v>-1</v>
      </c>
      <c r="AA93" s="83">
        <f t="shared" si="55"/>
        <v>-2</v>
      </c>
      <c r="AB93" s="83">
        <f t="shared" si="56"/>
        <v>-3</v>
      </c>
      <c r="AC93" s="83">
        <f t="shared" si="57"/>
        <v>-2</v>
      </c>
      <c r="AD93" s="83">
        <f t="shared" si="58"/>
        <v>-10</v>
      </c>
      <c r="AE93" s="83">
        <f t="shared" si="59"/>
        <v>-12</v>
      </c>
    </row>
    <row r="94" spans="1:31" ht="15.75" hidden="1" thickBot="1" x14ac:dyDescent="0.3">
      <c r="A94" s="17">
        <v>22</v>
      </c>
      <c r="B94" s="24">
        <v>16</v>
      </c>
      <c r="C94" s="16" t="s">
        <v>8</v>
      </c>
      <c r="D94" s="32" t="str">
        <f t="shared" si="61"/>
        <v>221601</v>
      </c>
      <c r="E94" s="26">
        <f t="shared" si="60"/>
        <v>83</v>
      </c>
      <c r="F94" s="26">
        <v>72</v>
      </c>
      <c r="G94" s="92" t="s">
        <v>107</v>
      </c>
      <c r="H94" s="83">
        <f>VLOOKUP($G94,[1]Total!$G$5:$I$452,2,0)</f>
        <v>70</v>
      </c>
      <c r="I94" s="83">
        <f>VLOOKUP($G94,[1]Total!$G$5:$I$452,3,0)</f>
        <v>98</v>
      </c>
      <c r="J94" s="83">
        <f t="shared" si="37"/>
        <v>168</v>
      </c>
      <c r="K94" s="83">
        <f>VLOOKUP($G94,'[2]CantFuncPorSexo - 2021-08-11T12'!$A$6:$O$406,11,0)</f>
        <v>81</v>
      </c>
      <c r="L94" s="83">
        <f>VLOOKUP($G94,'[2]CantFuncPorSexo - 2021-08-11T12'!$A$6:$O$406,14,0)</f>
        <v>73</v>
      </c>
      <c r="M94" s="83">
        <f t="shared" si="38"/>
        <v>154</v>
      </c>
      <c r="N94" s="83">
        <f>VLOOKUP($G94,[3]CantFuncPorSexo!$A$6:$N$410,11,0)</f>
        <v>81</v>
      </c>
      <c r="O94" s="83">
        <f>VLOOKUP($G94,[3]CantFuncPorSexo!$A$6:$N$410,14,0)</f>
        <v>73</v>
      </c>
      <c r="P94" s="83">
        <f t="shared" si="39"/>
        <v>154</v>
      </c>
      <c r="Q94" s="83">
        <f>VLOOKUP($G94,'[4]CantFuncPorSexo(3)'!$A$6:$O$420,11,0)</f>
        <v>79</v>
      </c>
      <c r="R94" s="83">
        <f>VLOOKUP($G94,'[4]CantFuncPorSexo(3)'!$A$6:$O$420,14,0)</f>
        <v>74</v>
      </c>
      <c r="S94" s="83">
        <f t="shared" si="40"/>
        <v>153</v>
      </c>
      <c r="T94" s="83">
        <f>VLOOKUP($G94,'[5]CantFuncPorSexo(17)'!$A$6:$N$421,11,0)</f>
        <v>80</v>
      </c>
      <c r="U94" s="83">
        <f>VLOOKUP($G94,'[5]CantFuncPorSexo(17)'!$A$6:$N$421,14,0)</f>
        <v>69</v>
      </c>
      <c r="V94" s="83">
        <f t="shared" si="41"/>
        <v>149</v>
      </c>
      <c r="W94" s="83">
        <f t="shared" si="52"/>
        <v>10</v>
      </c>
      <c r="X94" s="83">
        <f t="shared" si="53"/>
        <v>-29</v>
      </c>
      <c r="Y94" s="83">
        <f t="shared" si="42"/>
        <v>-19</v>
      </c>
      <c r="Z94" s="83">
        <f t="shared" si="54"/>
        <v>-1</v>
      </c>
      <c r="AA94" s="83">
        <f t="shared" si="55"/>
        <v>-4</v>
      </c>
      <c r="AB94" s="83">
        <f t="shared" si="56"/>
        <v>-5</v>
      </c>
      <c r="AC94" s="83">
        <f t="shared" si="57"/>
        <v>1</v>
      </c>
      <c r="AD94" s="83">
        <f t="shared" si="58"/>
        <v>-5</v>
      </c>
      <c r="AE94" s="83">
        <f t="shared" si="59"/>
        <v>-4</v>
      </c>
    </row>
    <row r="95" spans="1:31" ht="15.75" hidden="1" thickBot="1" x14ac:dyDescent="0.3">
      <c r="A95" s="17">
        <v>22</v>
      </c>
      <c r="B95" s="24">
        <v>17</v>
      </c>
      <c r="C95" s="16" t="s">
        <v>8</v>
      </c>
      <c r="D95" s="32" t="str">
        <f t="shared" si="61"/>
        <v>221701</v>
      </c>
      <c r="E95" s="26">
        <f t="shared" si="60"/>
        <v>84</v>
      </c>
      <c r="F95" s="30">
        <v>73</v>
      </c>
      <c r="G95" s="96" t="s">
        <v>108</v>
      </c>
      <c r="H95" s="83">
        <f>VLOOKUP($G95,[1]Total!$G$5:$I$452,2,0)</f>
        <v>50</v>
      </c>
      <c r="I95" s="83">
        <f>VLOOKUP($G95,[1]Total!$G$5:$I$452,3,0)</f>
        <v>23</v>
      </c>
      <c r="J95" s="83">
        <f t="shared" si="37"/>
        <v>73</v>
      </c>
      <c r="K95" s="83">
        <f>VLOOKUP($G95,'[2]CantFuncPorSexo - 2021-08-11T12'!$A$6:$O$406,11,0)</f>
        <v>50</v>
      </c>
      <c r="L95" s="83">
        <f>VLOOKUP($G95,'[2]CantFuncPorSexo - 2021-08-11T12'!$A$6:$O$406,14,0)</f>
        <v>0</v>
      </c>
      <c r="M95" s="83">
        <f t="shared" si="38"/>
        <v>50</v>
      </c>
      <c r="N95" s="83">
        <f>VLOOKUP($G95,[3]CantFuncPorSexo!$A$6:$N$410,11,0)</f>
        <v>50</v>
      </c>
      <c r="O95" s="83">
        <f>VLOOKUP($G95,[3]CantFuncPorSexo!$A$6:$N$410,14,0)</f>
        <v>0</v>
      </c>
      <c r="P95" s="83">
        <f t="shared" si="39"/>
        <v>50</v>
      </c>
      <c r="Q95" s="83">
        <f>VLOOKUP($G95,'[4]CantFuncPorSexo(3)'!$A$6:$O$420,11,0)</f>
        <v>50</v>
      </c>
      <c r="R95" s="83">
        <f>VLOOKUP($G95,'[4]CantFuncPorSexo(3)'!$A$6:$O$420,14,0)</f>
        <v>0</v>
      </c>
      <c r="S95" s="83">
        <f t="shared" si="40"/>
        <v>50</v>
      </c>
      <c r="T95" s="83">
        <f>VLOOKUP($G95,'[5]CantFuncPorSexo(17)'!$A$6:$N$421,11,0)</f>
        <v>49</v>
      </c>
      <c r="U95" s="83">
        <f>VLOOKUP($G95,'[5]CantFuncPorSexo(17)'!$A$6:$N$421,14,0)</f>
        <v>0</v>
      </c>
      <c r="V95" s="83">
        <f t="shared" si="41"/>
        <v>49</v>
      </c>
      <c r="W95" s="83">
        <f t="shared" si="52"/>
        <v>-1</v>
      </c>
      <c r="X95" s="83">
        <f t="shared" si="53"/>
        <v>-23</v>
      </c>
      <c r="Y95" s="83">
        <f t="shared" si="42"/>
        <v>-24</v>
      </c>
      <c r="Z95" s="83">
        <f t="shared" si="54"/>
        <v>-1</v>
      </c>
      <c r="AA95" s="83">
        <f t="shared" si="55"/>
        <v>0</v>
      </c>
      <c r="AB95" s="83">
        <f t="shared" si="56"/>
        <v>-1</v>
      </c>
      <c r="AC95" s="83">
        <f t="shared" si="57"/>
        <v>-1</v>
      </c>
      <c r="AD95" s="83">
        <f t="shared" si="58"/>
        <v>0</v>
      </c>
      <c r="AE95" s="83">
        <f t="shared" si="59"/>
        <v>-1</v>
      </c>
    </row>
    <row r="96" spans="1:31" ht="15.75" thickBot="1" x14ac:dyDescent="0.3">
      <c r="A96" s="8"/>
      <c r="B96" s="43"/>
      <c r="C96" s="43"/>
      <c r="D96" s="11" t="str">
        <f t="shared" si="61"/>
        <v/>
      </c>
      <c r="E96" s="9" t="s">
        <v>109</v>
      </c>
      <c r="F96" s="9" t="s">
        <v>109</v>
      </c>
      <c r="G96" s="10"/>
      <c r="H96" s="115">
        <f>SUM(H97:H127)</f>
        <v>6719</v>
      </c>
      <c r="I96" s="81">
        <f t="shared" ref="I96:AE96" si="62">SUM(I97:I127)</f>
        <v>1997</v>
      </c>
      <c r="J96" s="82">
        <f t="shared" si="62"/>
        <v>8716</v>
      </c>
      <c r="K96" s="115">
        <f>SUM(K97:K127)</f>
        <v>7054</v>
      </c>
      <c r="L96" s="81">
        <f t="shared" si="62"/>
        <v>1547</v>
      </c>
      <c r="M96" s="82">
        <f t="shared" si="62"/>
        <v>8601</v>
      </c>
      <c r="N96" s="115">
        <f t="shared" si="62"/>
        <v>6983</v>
      </c>
      <c r="O96" s="81">
        <f t="shared" si="62"/>
        <v>1643</v>
      </c>
      <c r="P96" s="82">
        <f t="shared" si="62"/>
        <v>8626</v>
      </c>
      <c r="Q96" s="82">
        <f t="shared" si="62"/>
        <v>6884</v>
      </c>
      <c r="R96" s="82">
        <f t="shared" si="62"/>
        <v>1556</v>
      </c>
      <c r="S96" s="82">
        <f t="shared" si="62"/>
        <v>8440</v>
      </c>
      <c r="T96" s="115">
        <f t="shared" si="62"/>
        <v>6858</v>
      </c>
      <c r="U96" s="81">
        <f t="shared" si="62"/>
        <v>2190</v>
      </c>
      <c r="V96" s="82">
        <f t="shared" si="62"/>
        <v>9048</v>
      </c>
      <c r="W96" s="115">
        <f t="shared" si="62"/>
        <v>-254</v>
      </c>
      <c r="X96" s="81">
        <f t="shared" si="62"/>
        <v>148</v>
      </c>
      <c r="Y96" s="82">
        <f t="shared" si="62"/>
        <v>-106</v>
      </c>
      <c r="Z96" s="115">
        <f t="shared" si="62"/>
        <v>-207</v>
      </c>
      <c r="AA96" s="81">
        <f t="shared" si="62"/>
        <v>629</v>
      </c>
      <c r="AB96" s="82">
        <f t="shared" si="62"/>
        <v>422</v>
      </c>
      <c r="AC96" s="115">
        <f t="shared" si="62"/>
        <v>-26</v>
      </c>
      <c r="AD96" s="81">
        <f t="shared" si="62"/>
        <v>559</v>
      </c>
      <c r="AE96" s="82">
        <f t="shared" si="62"/>
        <v>533</v>
      </c>
    </row>
    <row r="97" spans="1:31" ht="15.75" hidden="1" thickBot="1" x14ac:dyDescent="0.3">
      <c r="A97" s="17">
        <v>23</v>
      </c>
      <c r="B97" s="24" t="s">
        <v>8</v>
      </c>
      <c r="C97" s="24" t="s">
        <v>8</v>
      </c>
      <c r="D97" s="32" t="str">
        <f t="shared" si="61"/>
        <v>230101</v>
      </c>
      <c r="E97" s="23">
        <f>E95+1</f>
        <v>85</v>
      </c>
      <c r="F97" s="23">
        <v>74</v>
      </c>
      <c r="G97" s="94" t="s">
        <v>110</v>
      </c>
      <c r="H97" s="83">
        <f>VLOOKUP($G97,[1]Total!$G$5:$I$452,2,0)</f>
        <v>279</v>
      </c>
      <c r="I97" s="83">
        <f>VLOOKUP($G97,[1]Total!$G$5:$I$452,3,0)</f>
        <v>69</v>
      </c>
      <c r="J97" s="83">
        <f t="shared" si="37"/>
        <v>348</v>
      </c>
      <c r="K97" s="83">
        <f>VLOOKUP($G97,'[2]CantFuncPorSexo - 2021-08-11T12'!$A$6:$O$406,11,0)</f>
        <v>254</v>
      </c>
      <c r="L97" s="83">
        <f>VLOOKUP($G97,'[2]CantFuncPorSexo - 2021-08-11T12'!$A$6:$O$406,14,0)</f>
        <v>68</v>
      </c>
      <c r="M97" s="83">
        <f t="shared" si="38"/>
        <v>322</v>
      </c>
      <c r="N97" s="83">
        <f>VLOOKUP($G97,[3]CantFuncPorSexo!$A$6:$N$410,11,0)</f>
        <v>249</v>
      </c>
      <c r="O97" s="83">
        <f>VLOOKUP($G97,[3]CantFuncPorSexo!$A$6:$N$410,14,0)</f>
        <v>65</v>
      </c>
      <c r="P97" s="83">
        <f t="shared" si="39"/>
        <v>314</v>
      </c>
      <c r="Q97" s="83">
        <f>VLOOKUP($G97,'[4]CantFuncPorSexo(3)'!$A$6:$O$420,11,0)</f>
        <v>243</v>
      </c>
      <c r="R97" s="83">
        <f>VLOOKUP($G97,'[4]CantFuncPorSexo(3)'!$A$6:$O$420,14,0)</f>
        <v>61</v>
      </c>
      <c r="S97" s="83">
        <f t="shared" si="40"/>
        <v>304</v>
      </c>
      <c r="T97" s="83">
        <f>VLOOKUP($G97,'[5]CantFuncPorSexo(17)'!$A$6:$N$421,11,0)</f>
        <v>181</v>
      </c>
      <c r="U97" s="83">
        <f>VLOOKUP($G97,'[5]CantFuncPorSexo(17)'!$A$6:$N$421,14,0)</f>
        <v>60</v>
      </c>
      <c r="V97" s="83">
        <f t="shared" si="41"/>
        <v>241</v>
      </c>
      <c r="W97" s="83">
        <f t="shared" ref="W97:W121" si="63">T97-H97</f>
        <v>-98</v>
      </c>
      <c r="X97" s="83">
        <f t="shared" ref="X97:X121" si="64">U97-I97</f>
        <v>-9</v>
      </c>
      <c r="Y97" s="83">
        <f t="shared" si="42"/>
        <v>-107</v>
      </c>
      <c r="Z97" s="83">
        <f t="shared" ref="Z97:Z121" si="65">T97-K97</f>
        <v>-73</v>
      </c>
      <c r="AA97" s="83">
        <f t="shared" ref="AA97:AA121" si="66">U97-L97</f>
        <v>-8</v>
      </c>
      <c r="AB97" s="83">
        <f t="shared" ref="AB97:AB126" si="67">SUM(Z97:AA97)</f>
        <v>-81</v>
      </c>
      <c r="AC97" s="83">
        <f t="shared" ref="AC97:AC121" si="68">T97-Q97</f>
        <v>-62</v>
      </c>
      <c r="AD97" s="83">
        <f t="shared" ref="AD97:AD121" si="69">U97-R97</f>
        <v>-1</v>
      </c>
      <c r="AE97" s="83">
        <f t="shared" ref="AE97:AE126" si="70">SUM(AC97:AD97)</f>
        <v>-63</v>
      </c>
    </row>
    <row r="98" spans="1:31" ht="15.75" hidden="1" thickBot="1" x14ac:dyDescent="0.3">
      <c r="A98" s="17">
        <v>23</v>
      </c>
      <c r="B98" s="24" t="s">
        <v>12</v>
      </c>
      <c r="C98" s="24" t="s">
        <v>8</v>
      </c>
      <c r="D98" s="32" t="str">
        <f t="shared" si="61"/>
        <v>230301</v>
      </c>
      <c r="E98" s="26">
        <f t="shared" ref="E98:E112" si="71">E97+1</f>
        <v>86</v>
      </c>
      <c r="F98" s="26">
        <v>75</v>
      </c>
      <c r="G98" s="92" t="s">
        <v>111</v>
      </c>
      <c r="H98" s="83">
        <f>VLOOKUP($G98,[1]Total!$G$5:$I$452,2,0)</f>
        <v>465</v>
      </c>
      <c r="I98" s="83">
        <f>VLOOKUP($G98,[1]Total!$G$5:$I$452,3,0)</f>
        <v>131</v>
      </c>
      <c r="J98" s="83">
        <f t="shared" si="37"/>
        <v>596</v>
      </c>
      <c r="K98" s="83">
        <f>VLOOKUP($G98,'[2]CantFuncPorSexo - 2021-08-11T12'!$A$6:$O$406,11,0)</f>
        <v>476</v>
      </c>
      <c r="L98" s="83">
        <f>VLOOKUP($G98,'[2]CantFuncPorSexo - 2021-08-11T12'!$A$6:$O$406,14,0)</f>
        <v>102</v>
      </c>
      <c r="M98" s="83">
        <f t="shared" si="38"/>
        <v>578</v>
      </c>
      <c r="N98" s="83">
        <f>VLOOKUP($G98,[3]CantFuncPorSexo!$A$6:$N$410,11,0)</f>
        <v>469</v>
      </c>
      <c r="O98" s="83">
        <f>VLOOKUP($G98,[3]CantFuncPorSexo!$A$6:$N$410,14,0)</f>
        <v>101</v>
      </c>
      <c r="P98" s="83">
        <f t="shared" si="39"/>
        <v>570</v>
      </c>
      <c r="Q98" s="83">
        <f>VLOOKUP($G98,'[4]CantFuncPorSexo(3)'!$A$6:$O$420,11,0)</f>
        <v>469</v>
      </c>
      <c r="R98" s="83">
        <f>VLOOKUP($G98,'[4]CantFuncPorSexo(3)'!$A$6:$O$420,14,0)</f>
        <v>101</v>
      </c>
      <c r="S98" s="83">
        <f t="shared" si="40"/>
        <v>570</v>
      </c>
      <c r="T98" s="83">
        <f>VLOOKUP($G98,'[5]CantFuncPorSexo(17)'!$A$6:$N$421,11,0)</f>
        <v>469</v>
      </c>
      <c r="U98" s="83">
        <f>VLOOKUP($G98,'[5]CantFuncPorSexo(17)'!$A$6:$N$421,14,0)</f>
        <v>101</v>
      </c>
      <c r="V98" s="83">
        <f t="shared" si="41"/>
        <v>570</v>
      </c>
      <c r="W98" s="83">
        <f t="shared" si="63"/>
        <v>4</v>
      </c>
      <c r="X98" s="83">
        <f t="shared" si="64"/>
        <v>-30</v>
      </c>
      <c r="Y98" s="83">
        <f t="shared" si="42"/>
        <v>-26</v>
      </c>
      <c r="Z98" s="83">
        <f t="shared" si="65"/>
        <v>-7</v>
      </c>
      <c r="AA98" s="83">
        <f t="shared" si="66"/>
        <v>-1</v>
      </c>
      <c r="AB98" s="83">
        <f t="shared" si="67"/>
        <v>-8</v>
      </c>
      <c r="AC98" s="83">
        <f t="shared" si="68"/>
        <v>0</v>
      </c>
      <c r="AD98" s="83">
        <f t="shared" si="69"/>
        <v>0</v>
      </c>
      <c r="AE98" s="83">
        <f t="shared" si="70"/>
        <v>0</v>
      </c>
    </row>
    <row r="99" spans="1:31" ht="15.75" hidden="1" thickBot="1" x14ac:dyDescent="0.3">
      <c r="A99" s="17">
        <v>23</v>
      </c>
      <c r="B99" s="24" t="s">
        <v>18</v>
      </c>
      <c r="C99" s="24" t="s">
        <v>8</v>
      </c>
      <c r="D99" s="32" t="str">
        <f t="shared" si="61"/>
        <v>230401</v>
      </c>
      <c r="E99" s="26">
        <f t="shared" si="71"/>
        <v>87</v>
      </c>
      <c r="F99" s="26">
        <v>76</v>
      </c>
      <c r="G99" s="92" t="s">
        <v>112</v>
      </c>
      <c r="H99" s="83">
        <f>VLOOKUP($G99,[1]Total!$G$5:$I$452,2,0)</f>
        <v>92</v>
      </c>
      <c r="I99" s="83">
        <f>VLOOKUP($G99,[1]Total!$G$5:$I$452,3,0)</f>
        <v>11</v>
      </c>
      <c r="J99" s="83">
        <f t="shared" si="37"/>
        <v>103</v>
      </c>
      <c r="K99" s="83">
        <f>VLOOKUP($G99,'[2]CantFuncPorSexo - 2021-08-11T12'!$A$6:$O$406,11,0)</f>
        <v>91</v>
      </c>
      <c r="L99" s="83">
        <f>VLOOKUP($G99,'[2]CantFuncPorSexo - 2021-08-11T12'!$A$6:$O$406,14,0)</f>
        <v>12</v>
      </c>
      <c r="M99" s="83">
        <f t="shared" si="38"/>
        <v>103</v>
      </c>
      <c r="N99" s="83">
        <f>VLOOKUP($G99,[3]CantFuncPorSexo!$A$6:$N$410,11,0)</f>
        <v>85</v>
      </c>
      <c r="O99" s="83">
        <f>VLOOKUP($G99,[3]CantFuncPorSexo!$A$6:$N$410,14,0)</f>
        <v>12</v>
      </c>
      <c r="P99" s="83">
        <f t="shared" si="39"/>
        <v>97</v>
      </c>
      <c r="Q99" s="83">
        <f>VLOOKUP($G99,'[4]CantFuncPorSexo(3)'!$A$6:$O$420,11,0)</f>
        <v>84</v>
      </c>
      <c r="R99" s="83">
        <f>VLOOKUP($G99,'[4]CantFuncPorSexo(3)'!$A$6:$O$420,14,0)</f>
        <v>10</v>
      </c>
      <c r="S99" s="83">
        <f t="shared" si="40"/>
        <v>94</v>
      </c>
      <c r="T99" s="83">
        <f>VLOOKUP($G99,'[5]CantFuncPorSexo(17)'!$A$6:$N$421,11,0)</f>
        <v>84</v>
      </c>
      <c r="U99" s="83">
        <f>VLOOKUP($G99,'[5]CantFuncPorSexo(17)'!$A$6:$N$421,14,0)</f>
        <v>12</v>
      </c>
      <c r="V99" s="83">
        <f t="shared" si="41"/>
        <v>96</v>
      </c>
      <c r="W99" s="83">
        <f t="shared" si="63"/>
        <v>-8</v>
      </c>
      <c r="X99" s="83">
        <f t="shared" si="64"/>
        <v>1</v>
      </c>
      <c r="Y99" s="83">
        <f t="shared" si="42"/>
        <v>-7</v>
      </c>
      <c r="Z99" s="83">
        <f t="shared" si="65"/>
        <v>-7</v>
      </c>
      <c r="AA99" s="83">
        <f t="shared" si="66"/>
        <v>0</v>
      </c>
      <c r="AB99" s="83">
        <f t="shared" si="67"/>
        <v>-7</v>
      </c>
      <c r="AC99" s="83">
        <f t="shared" si="68"/>
        <v>0</v>
      </c>
      <c r="AD99" s="83">
        <f t="shared" si="69"/>
        <v>2</v>
      </c>
      <c r="AE99" s="83">
        <f t="shared" si="70"/>
        <v>2</v>
      </c>
    </row>
    <row r="100" spans="1:31" ht="15.75" hidden="1" thickBot="1" x14ac:dyDescent="0.3">
      <c r="A100" s="17">
        <v>23</v>
      </c>
      <c r="B100" s="24" t="s">
        <v>20</v>
      </c>
      <c r="C100" s="24" t="s">
        <v>8</v>
      </c>
      <c r="D100" s="32" t="str">
        <f t="shared" si="61"/>
        <v>230601</v>
      </c>
      <c r="E100" s="26">
        <f t="shared" si="71"/>
        <v>88</v>
      </c>
      <c r="F100" s="26">
        <v>77</v>
      </c>
      <c r="G100" s="92" t="s">
        <v>113</v>
      </c>
      <c r="H100" s="83">
        <f>VLOOKUP($G100,[1]Total!$G$5:$I$452,2,0)</f>
        <v>64</v>
      </c>
      <c r="I100" s="83">
        <f>VLOOKUP($G100,[1]Total!$G$5:$I$452,3,0)</f>
        <v>14</v>
      </c>
      <c r="J100" s="83">
        <f t="shared" si="37"/>
        <v>78</v>
      </c>
      <c r="K100" s="83">
        <f>VLOOKUP($G100,'[2]CantFuncPorSexo - 2021-08-11T12'!$A$6:$O$406,11,0)</f>
        <v>67</v>
      </c>
      <c r="L100" s="83">
        <f>VLOOKUP($G100,'[2]CantFuncPorSexo - 2021-08-11T12'!$A$6:$O$406,14,0)</f>
        <v>8</v>
      </c>
      <c r="M100" s="83">
        <f t="shared" si="38"/>
        <v>75</v>
      </c>
      <c r="N100" s="83">
        <f>VLOOKUP($G100,[3]CantFuncPorSexo!$A$6:$N$410,11,0)</f>
        <v>66</v>
      </c>
      <c r="O100" s="83">
        <f>VLOOKUP($G100,[3]CantFuncPorSexo!$A$6:$N$410,14,0)</f>
        <v>10</v>
      </c>
      <c r="P100" s="83">
        <f t="shared" si="39"/>
        <v>76</v>
      </c>
      <c r="Q100" s="83">
        <f>VLOOKUP($G100,'[4]CantFuncPorSexo(3)'!$A$6:$O$420,11,0)</f>
        <v>63</v>
      </c>
      <c r="R100" s="83">
        <f>VLOOKUP($G100,'[4]CantFuncPorSexo(3)'!$A$6:$O$420,14,0)</f>
        <v>8</v>
      </c>
      <c r="S100" s="83">
        <f t="shared" si="40"/>
        <v>71</v>
      </c>
      <c r="T100" s="83">
        <f>VLOOKUP($G100,'[5]CantFuncPorSexo(17)'!$A$6:$N$421,11,0)</f>
        <v>63</v>
      </c>
      <c r="U100" s="83">
        <f>VLOOKUP($G100,'[5]CantFuncPorSexo(17)'!$A$6:$N$421,14,0)</f>
        <v>8</v>
      </c>
      <c r="V100" s="83">
        <f t="shared" si="41"/>
        <v>71</v>
      </c>
      <c r="W100" s="83">
        <f t="shared" si="63"/>
        <v>-1</v>
      </c>
      <c r="X100" s="83">
        <f t="shared" si="64"/>
        <v>-6</v>
      </c>
      <c r="Y100" s="83">
        <f t="shared" si="42"/>
        <v>-7</v>
      </c>
      <c r="Z100" s="83">
        <f t="shared" si="65"/>
        <v>-4</v>
      </c>
      <c r="AA100" s="83">
        <f t="shared" si="66"/>
        <v>0</v>
      </c>
      <c r="AB100" s="83">
        <f t="shared" si="67"/>
        <v>-4</v>
      </c>
      <c r="AC100" s="83">
        <f t="shared" si="68"/>
        <v>0</v>
      </c>
      <c r="AD100" s="83">
        <f t="shared" si="69"/>
        <v>0</v>
      </c>
      <c r="AE100" s="83">
        <f t="shared" si="70"/>
        <v>0</v>
      </c>
    </row>
    <row r="101" spans="1:31" ht="15.75" hidden="1" thickBot="1" x14ac:dyDescent="0.3">
      <c r="A101" s="17">
        <v>23</v>
      </c>
      <c r="B101" s="24" t="s">
        <v>24</v>
      </c>
      <c r="C101" s="24" t="s">
        <v>8</v>
      </c>
      <c r="D101" s="32" t="str">
        <f t="shared" si="61"/>
        <v>230801</v>
      </c>
      <c r="E101" s="26">
        <f t="shared" si="71"/>
        <v>89</v>
      </c>
      <c r="F101" s="26">
        <v>78</v>
      </c>
      <c r="G101" s="92" t="s">
        <v>114</v>
      </c>
      <c r="H101" s="83">
        <f>VLOOKUP($G101,[1]Total!$G$5:$I$452,2,0)</f>
        <v>20</v>
      </c>
      <c r="I101" s="83">
        <f>VLOOKUP($G101,[1]Total!$G$5:$I$452,3,0)</f>
        <v>4</v>
      </c>
      <c r="J101" s="83">
        <f t="shared" si="37"/>
        <v>24</v>
      </c>
      <c r="K101" s="83">
        <f>VLOOKUP($G101,'[2]CantFuncPorSexo - 2021-08-11T12'!$A$6:$O$406,11,0)</f>
        <v>20</v>
      </c>
      <c r="L101" s="83">
        <f>VLOOKUP($G101,'[2]CantFuncPorSexo - 2021-08-11T12'!$A$6:$O$406,14,0)</f>
        <v>6</v>
      </c>
      <c r="M101" s="83">
        <f t="shared" si="38"/>
        <v>26</v>
      </c>
      <c r="N101" s="83">
        <f>VLOOKUP($G101,[3]CantFuncPorSexo!$A$6:$N$410,11,0)</f>
        <v>20</v>
      </c>
      <c r="O101" s="83">
        <f>VLOOKUP($G101,[3]CantFuncPorSexo!$A$6:$N$410,14,0)</f>
        <v>6</v>
      </c>
      <c r="P101" s="83">
        <f t="shared" si="39"/>
        <v>26</v>
      </c>
      <c r="Q101" s="83">
        <f>VLOOKUP($G101,'[4]CantFuncPorSexo(3)'!$A$6:$O$420,11,0)</f>
        <v>18</v>
      </c>
      <c r="R101" s="83">
        <f>VLOOKUP($G101,'[4]CantFuncPorSexo(3)'!$A$6:$O$420,14,0)</f>
        <v>5</v>
      </c>
      <c r="S101" s="83">
        <f t="shared" si="40"/>
        <v>23</v>
      </c>
      <c r="T101" s="83">
        <f>VLOOKUP($G101,'[5]CantFuncPorSexo(17)'!$A$6:$N$421,11,0)</f>
        <v>18</v>
      </c>
      <c r="U101" s="83">
        <f>VLOOKUP($G101,'[5]CantFuncPorSexo(17)'!$A$6:$N$421,14,0)</f>
        <v>5</v>
      </c>
      <c r="V101" s="83">
        <f t="shared" si="41"/>
        <v>23</v>
      </c>
      <c r="W101" s="83">
        <f t="shared" si="63"/>
        <v>-2</v>
      </c>
      <c r="X101" s="83">
        <f t="shared" si="64"/>
        <v>1</v>
      </c>
      <c r="Y101" s="83">
        <f t="shared" si="42"/>
        <v>-1</v>
      </c>
      <c r="Z101" s="83">
        <f t="shared" si="65"/>
        <v>-2</v>
      </c>
      <c r="AA101" s="83">
        <f t="shared" si="66"/>
        <v>-1</v>
      </c>
      <c r="AB101" s="83">
        <f t="shared" si="67"/>
        <v>-3</v>
      </c>
      <c r="AC101" s="83">
        <f t="shared" si="68"/>
        <v>0</v>
      </c>
      <c r="AD101" s="83">
        <f t="shared" si="69"/>
        <v>0</v>
      </c>
      <c r="AE101" s="83">
        <f t="shared" si="70"/>
        <v>0</v>
      </c>
    </row>
    <row r="102" spans="1:31" ht="15.75" hidden="1" thickBot="1" x14ac:dyDescent="0.3">
      <c r="A102" s="17">
        <v>23</v>
      </c>
      <c r="B102" s="24" t="s">
        <v>60</v>
      </c>
      <c r="C102" s="24" t="s">
        <v>8</v>
      </c>
      <c r="D102" s="32" t="str">
        <f t="shared" si="61"/>
        <v>230901</v>
      </c>
      <c r="E102" s="26">
        <f t="shared" si="71"/>
        <v>90</v>
      </c>
      <c r="F102" s="26">
        <v>79</v>
      </c>
      <c r="G102" s="92" t="s">
        <v>115</v>
      </c>
      <c r="H102" s="83">
        <f>VLOOKUP($G102,[1]Total!$G$5:$I$452,2,0)</f>
        <v>37</v>
      </c>
      <c r="I102" s="83">
        <f>VLOOKUP($G102,[1]Total!$G$5:$I$452,3,0)</f>
        <v>0</v>
      </c>
      <c r="J102" s="83">
        <f t="shared" si="37"/>
        <v>37</v>
      </c>
      <c r="K102" s="83">
        <f>VLOOKUP($G102,'[2]CantFuncPorSexo - 2021-08-11T12'!$A$6:$O$406,11,0)</f>
        <v>41</v>
      </c>
      <c r="L102" s="83">
        <f>VLOOKUP($G102,'[2]CantFuncPorSexo - 2021-08-11T12'!$A$6:$O$406,14,0)</f>
        <v>0</v>
      </c>
      <c r="M102" s="83">
        <f t="shared" si="38"/>
        <v>41</v>
      </c>
      <c r="N102" s="83">
        <f>VLOOKUP($G102,[3]CantFuncPorSexo!$A$6:$N$410,11,0)</f>
        <v>40</v>
      </c>
      <c r="O102" s="83">
        <f>VLOOKUP($G102,[3]CantFuncPorSexo!$A$6:$N$410,14,0)</f>
        <v>2</v>
      </c>
      <c r="P102" s="83">
        <f t="shared" si="39"/>
        <v>42</v>
      </c>
      <c r="Q102" s="83">
        <f>VLOOKUP($G102,'[4]CantFuncPorSexo(3)'!$A$6:$O$420,11,0)</f>
        <v>40</v>
      </c>
      <c r="R102" s="83">
        <f>VLOOKUP($G102,'[4]CantFuncPorSexo(3)'!$A$6:$O$420,14,0)</f>
        <v>2</v>
      </c>
      <c r="S102" s="83">
        <f t="shared" si="40"/>
        <v>42</v>
      </c>
      <c r="T102" s="83">
        <f>VLOOKUP($G102,'[5]CantFuncPorSexo(17)'!$A$6:$N$421,11,0)</f>
        <v>39</v>
      </c>
      <c r="U102" s="83">
        <f>VLOOKUP($G102,'[5]CantFuncPorSexo(17)'!$A$6:$N$421,14,0)</f>
        <v>2</v>
      </c>
      <c r="V102" s="83">
        <f t="shared" si="41"/>
        <v>41</v>
      </c>
      <c r="W102" s="83">
        <f t="shared" si="63"/>
        <v>2</v>
      </c>
      <c r="X102" s="83">
        <f t="shared" si="64"/>
        <v>2</v>
      </c>
      <c r="Y102" s="83">
        <f t="shared" si="42"/>
        <v>4</v>
      </c>
      <c r="Z102" s="83">
        <f t="shared" si="65"/>
        <v>-2</v>
      </c>
      <c r="AA102" s="83">
        <f t="shared" si="66"/>
        <v>2</v>
      </c>
      <c r="AB102" s="83">
        <f t="shared" si="67"/>
        <v>0</v>
      </c>
      <c r="AC102" s="83">
        <f t="shared" si="68"/>
        <v>-1</v>
      </c>
      <c r="AD102" s="83">
        <f t="shared" si="69"/>
        <v>0</v>
      </c>
      <c r="AE102" s="83">
        <f t="shared" si="70"/>
        <v>-1</v>
      </c>
    </row>
    <row r="103" spans="1:31" ht="15.75" hidden="1" thickBot="1" x14ac:dyDescent="0.3">
      <c r="A103" s="17">
        <v>23</v>
      </c>
      <c r="B103" s="24">
        <v>10</v>
      </c>
      <c r="C103" s="24" t="s">
        <v>8</v>
      </c>
      <c r="D103" s="32" t="str">
        <f t="shared" si="61"/>
        <v>231001</v>
      </c>
      <c r="E103" s="26">
        <f t="shared" si="71"/>
        <v>91</v>
      </c>
      <c r="F103" s="26">
        <v>80</v>
      </c>
      <c r="G103" s="92" t="s">
        <v>116</v>
      </c>
      <c r="H103" s="83">
        <f>VLOOKUP($G103,[1]Total!$G$5:$I$452,2,0)</f>
        <v>287</v>
      </c>
      <c r="I103" s="83">
        <f>VLOOKUP($G103,[1]Total!$G$5:$I$452,3,0)</f>
        <v>47</v>
      </c>
      <c r="J103" s="83">
        <f t="shared" si="37"/>
        <v>334</v>
      </c>
      <c r="K103" s="83">
        <f>VLOOKUP($G103,'[2]CantFuncPorSexo - 2021-08-11T12'!$A$6:$O$406,11,0)</f>
        <v>278</v>
      </c>
      <c r="L103" s="83">
        <f>VLOOKUP($G103,'[2]CantFuncPorSexo - 2021-08-11T12'!$A$6:$O$406,14,0)</f>
        <v>48</v>
      </c>
      <c r="M103" s="83">
        <f t="shared" si="38"/>
        <v>326</v>
      </c>
      <c r="N103" s="83">
        <f>VLOOKUP($G103,[3]CantFuncPorSexo!$A$6:$N$410,11,0)</f>
        <v>277</v>
      </c>
      <c r="O103" s="83">
        <f>VLOOKUP($G103,[3]CantFuncPorSexo!$A$6:$N$410,14,0)</f>
        <v>52</v>
      </c>
      <c r="P103" s="83">
        <f t="shared" si="39"/>
        <v>329</v>
      </c>
      <c r="Q103" s="83">
        <f>VLOOKUP($G103,'[4]CantFuncPorSexo(3)'!$A$6:$O$420,11,0)</f>
        <v>275</v>
      </c>
      <c r="R103" s="83">
        <f>VLOOKUP($G103,'[4]CantFuncPorSexo(3)'!$A$6:$O$420,14,0)</f>
        <v>50</v>
      </c>
      <c r="S103" s="83">
        <f t="shared" si="40"/>
        <v>325</v>
      </c>
      <c r="T103" s="83">
        <f>VLOOKUP($G103,'[5]CantFuncPorSexo(17)'!$A$6:$N$421,11,0)</f>
        <v>271</v>
      </c>
      <c r="U103" s="83">
        <f>VLOOKUP($G103,'[5]CantFuncPorSexo(17)'!$A$6:$N$421,14,0)</f>
        <v>51</v>
      </c>
      <c r="V103" s="83">
        <f t="shared" si="41"/>
        <v>322</v>
      </c>
      <c r="W103" s="83">
        <f t="shared" si="63"/>
        <v>-16</v>
      </c>
      <c r="X103" s="83">
        <f t="shared" si="64"/>
        <v>4</v>
      </c>
      <c r="Y103" s="83">
        <f t="shared" si="42"/>
        <v>-12</v>
      </c>
      <c r="Z103" s="83">
        <f t="shared" si="65"/>
        <v>-7</v>
      </c>
      <c r="AA103" s="83">
        <f t="shared" si="66"/>
        <v>3</v>
      </c>
      <c r="AB103" s="83">
        <f t="shared" si="67"/>
        <v>-4</v>
      </c>
      <c r="AC103" s="83">
        <f t="shared" si="68"/>
        <v>-4</v>
      </c>
      <c r="AD103" s="83">
        <f t="shared" si="69"/>
        <v>1</v>
      </c>
      <c r="AE103" s="83">
        <f t="shared" si="70"/>
        <v>-3</v>
      </c>
    </row>
    <row r="104" spans="1:31" ht="15.75" hidden="1" thickBot="1" x14ac:dyDescent="0.3">
      <c r="A104" s="17">
        <v>23</v>
      </c>
      <c r="B104" s="24">
        <v>11</v>
      </c>
      <c r="C104" s="24" t="s">
        <v>8</v>
      </c>
      <c r="D104" s="32" t="str">
        <f t="shared" si="61"/>
        <v>231101</v>
      </c>
      <c r="E104" s="26">
        <f t="shared" si="71"/>
        <v>92</v>
      </c>
      <c r="F104" s="26">
        <v>81</v>
      </c>
      <c r="G104" s="104" t="s">
        <v>117</v>
      </c>
      <c r="H104" s="83">
        <f>VLOOKUP($G104,[1]Total!$G$5:$I$452,2,0)</f>
        <v>246</v>
      </c>
      <c r="I104" s="83">
        <f>VLOOKUP($G104,[1]Total!$G$5:$I$452,3,0)</f>
        <v>69</v>
      </c>
      <c r="J104" s="83">
        <f t="shared" si="37"/>
        <v>315</v>
      </c>
      <c r="K104" s="83">
        <f>VLOOKUP($G104,'[2]CantFuncPorSexo - 2021-08-11T12'!$A$6:$O$406,11,0)</f>
        <v>274</v>
      </c>
      <c r="L104" s="83">
        <f>VLOOKUP($G104,'[2]CantFuncPorSexo - 2021-08-11T12'!$A$6:$O$406,14,0)</f>
        <v>69</v>
      </c>
      <c r="M104" s="83">
        <f t="shared" si="38"/>
        <v>343</v>
      </c>
      <c r="N104" s="83">
        <f>VLOOKUP($G104,[3]CantFuncPorSexo!$A$6:$N$410,11,0)</f>
        <v>276</v>
      </c>
      <c r="O104" s="83">
        <f>VLOOKUP($G104,[3]CantFuncPorSexo!$A$6:$N$410,14,0)</f>
        <v>71</v>
      </c>
      <c r="P104" s="83">
        <f t="shared" si="39"/>
        <v>347</v>
      </c>
      <c r="Q104" s="83">
        <f>VLOOKUP($G104,'[4]CantFuncPorSexo(3)'!$A$6:$O$420,11,0)</f>
        <v>268</v>
      </c>
      <c r="R104" s="83">
        <f>VLOOKUP($G104,'[4]CantFuncPorSexo(3)'!$A$6:$O$420,14,0)</f>
        <v>69</v>
      </c>
      <c r="S104" s="83">
        <f t="shared" si="40"/>
        <v>337</v>
      </c>
      <c r="T104" s="83">
        <f>VLOOKUP($G104,'[5]CantFuncPorSexo(17)'!$A$6:$N$421,11,0)</f>
        <v>279</v>
      </c>
      <c r="U104" s="83">
        <f>VLOOKUP($G104,'[5]CantFuncPorSexo(17)'!$A$6:$N$421,14,0)</f>
        <v>61</v>
      </c>
      <c r="V104" s="83">
        <f t="shared" si="41"/>
        <v>340</v>
      </c>
      <c r="W104" s="83">
        <f t="shared" si="63"/>
        <v>33</v>
      </c>
      <c r="X104" s="83">
        <f t="shared" si="64"/>
        <v>-8</v>
      </c>
      <c r="Y104" s="83">
        <f t="shared" si="42"/>
        <v>25</v>
      </c>
      <c r="Z104" s="83">
        <f t="shared" si="65"/>
        <v>5</v>
      </c>
      <c r="AA104" s="83">
        <f t="shared" si="66"/>
        <v>-8</v>
      </c>
      <c r="AB104" s="83">
        <f t="shared" si="67"/>
        <v>-3</v>
      </c>
      <c r="AC104" s="83">
        <f t="shared" si="68"/>
        <v>11</v>
      </c>
      <c r="AD104" s="83">
        <f t="shared" si="69"/>
        <v>-8</v>
      </c>
      <c r="AE104" s="83">
        <f t="shared" si="70"/>
        <v>3</v>
      </c>
    </row>
    <row r="105" spans="1:31" ht="15.75" hidden="1" thickBot="1" x14ac:dyDescent="0.3">
      <c r="A105" s="17">
        <v>23</v>
      </c>
      <c r="B105" s="24">
        <v>13</v>
      </c>
      <c r="C105" s="24" t="s">
        <v>8</v>
      </c>
      <c r="D105" s="32" t="str">
        <f t="shared" si="61"/>
        <v>231301</v>
      </c>
      <c r="E105" s="26">
        <f t="shared" si="71"/>
        <v>93</v>
      </c>
      <c r="F105" s="26">
        <v>82</v>
      </c>
      <c r="G105" s="92" t="s">
        <v>118</v>
      </c>
      <c r="H105" s="83">
        <f>VLOOKUP($G105,[1]Total!$G$5:$I$452,2,0)</f>
        <v>49</v>
      </c>
      <c r="I105" s="83">
        <f>VLOOKUP($G105,[1]Total!$G$5:$I$452,3,0)</f>
        <v>33</v>
      </c>
      <c r="J105" s="83">
        <f t="shared" si="37"/>
        <v>82</v>
      </c>
      <c r="K105" s="83">
        <f>VLOOKUP($G105,'[2]CantFuncPorSexo - 2021-08-11T12'!$A$6:$O$406,11,0)</f>
        <v>49</v>
      </c>
      <c r="L105" s="83">
        <f>VLOOKUP($G105,'[2]CantFuncPorSexo - 2021-08-11T12'!$A$6:$O$406,14,0)</f>
        <v>74</v>
      </c>
      <c r="M105" s="83">
        <f t="shared" si="38"/>
        <v>123</v>
      </c>
      <c r="N105" s="83">
        <f>VLOOKUP($G105,[3]CantFuncPorSexo!$A$6:$N$410,11,0)</f>
        <v>49</v>
      </c>
      <c r="O105" s="83">
        <f>VLOOKUP($G105,[3]CantFuncPorSexo!$A$6:$N$410,14,0)</f>
        <v>73</v>
      </c>
      <c r="P105" s="83">
        <f t="shared" si="39"/>
        <v>122</v>
      </c>
      <c r="Q105" s="83">
        <f>VLOOKUP($G105,'[4]CantFuncPorSexo(3)'!$A$6:$O$420,11,0)</f>
        <v>49</v>
      </c>
      <c r="R105" s="83">
        <f>VLOOKUP($G105,'[4]CantFuncPorSexo(3)'!$A$6:$O$420,14,0)</f>
        <v>69</v>
      </c>
      <c r="S105" s="83">
        <f t="shared" si="40"/>
        <v>118</v>
      </c>
      <c r="T105" s="83">
        <f>VLOOKUP($G105,'[5]CantFuncPorSexo(17)'!$A$6:$N$421,11,0)</f>
        <v>48</v>
      </c>
      <c r="U105" s="83">
        <f>VLOOKUP($G105,'[5]CantFuncPorSexo(17)'!$A$6:$N$421,14,0)</f>
        <v>66</v>
      </c>
      <c r="V105" s="83">
        <f t="shared" si="41"/>
        <v>114</v>
      </c>
      <c r="W105" s="83">
        <f t="shared" si="63"/>
        <v>-1</v>
      </c>
      <c r="X105" s="83">
        <f t="shared" si="64"/>
        <v>33</v>
      </c>
      <c r="Y105" s="83">
        <f t="shared" si="42"/>
        <v>32</v>
      </c>
      <c r="Z105" s="83">
        <f t="shared" si="65"/>
        <v>-1</v>
      </c>
      <c r="AA105" s="83">
        <f t="shared" si="66"/>
        <v>-8</v>
      </c>
      <c r="AB105" s="83">
        <f t="shared" si="67"/>
        <v>-9</v>
      </c>
      <c r="AC105" s="83">
        <f t="shared" si="68"/>
        <v>-1</v>
      </c>
      <c r="AD105" s="83">
        <f t="shared" si="69"/>
        <v>-3</v>
      </c>
      <c r="AE105" s="83">
        <f t="shared" si="70"/>
        <v>-4</v>
      </c>
    </row>
    <row r="106" spans="1:31" ht="15.75" hidden="1" thickBot="1" x14ac:dyDescent="0.3">
      <c r="A106" s="17">
        <v>23</v>
      </c>
      <c r="B106" s="24">
        <v>14</v>
      </c>
      <c r="C106" s="24" t="s">
        <v>8</v>
      </c>
      <c r="D106" s="32" t="str">
        <f t="shared" si="61"/>
        <v>231401</v>
      </c>
      <c r="E106" s="26">
        <f t="shared" si="71"/>
        <v>94</v>
      </c>
      <c r="F106" s="26">
        <v>83</v>
      </c>
      <c r="G106" s="92" t="s">
        <v>119</v>
      </c>
      <c r="H106" s="83">
        <f>VLOOKUP($G106,[1]Total!$G$5:$I$452,2,0)</f>
        <v>145</v>
      </c>
      <c r="I106" s="83">
        <f>VLOOKUP($G106,[1]Total!$G$5:$I$452,3,0)</f>
        <v>62</v>
      </c>
      <c r="J106" s="83">
        <f t="shared" si="37"/>
        <v>207</v>
      </c>
      <c r="K106" s="83">
        <f>VLOOKUP($G106,'[2]CantFuncPorSexo - 2021-08-11T12'!$A$6:$O$406,11,0)</f>
        <v>141</v>
      </c>
      <c r="L106" s="83">
        <f>VLOOKUP($G106,'[2]CantFuncPorSexo - 2021-08-11T12'!$A$6:$O$406,14,0)</f>
        <v>52</v>
      </c>
      <c r="M106" s="83">
        <f t="shared" si="38"/>
        <v>193</v>
      </c>
      <c r="N106" s="83">
        <f>VLOOKUP($G106,[3]CantFuncPorSexo!$A$6:$N$410,11,0)</f>
        <v>142</v>
      </c>
      <c r="O106" s="83">
        <f>VLOOKUP($G106,[3]CantFuncPorSexo!$A$6:$N$410,14,0)</f>
        <v>52</v>
      </c>
      <c r="P106" s="83">
        <f t="shared" si="39"/>
        <v>194</v>
      </c>
      <c r="Q106" s="83">
        <f>VLOOKUP($G106,'[4]CantFuncPorSexo(3)'!$A$6:$O$420,11,0)</f>
        <v>138</v>
      </c>
      <c r="R106" s="83">
        <f>VLOOKUP($G106,'[4]CantFuncPorSexo(3)'!$A$6:$O$420,14,0)</f>
        <v>52</v>
      </c>
      <c r="S106" s="83">
        <f t="shared" si="40"/>
        <v>190</v>
      </c>
      <c r="T106" s="83">
        <f>VLOOKUP($G106,'[5]CantFuncPorSexo(17)'!$A$6:$N$421,11,0)</f>
        <v>141</v>
      </c>
      <c r="U106" s="83">
        <f>VLOOKUP($G106,'[5]CantFuncPorSexo(17)'!$A$6:$N$421,14,0)</f>
        <v>51</v>
      </c>
      <c r="V106" s="83">
        <f t="shared" si="41"/>
        <v>192</v>
      </c>
      <c r="W106" s="83">
        <f t="shared" si="63"/>
        <v>-4</v>
      </c>
      <c r="X106" s="83">
        <f t="shared" si="64"/>
        <v>-11</v>
      </c>
      <c r="Y106" s="83">
        <f t="shared" si="42"/>
        <v>-15</v>
      </c>
      <c r="Z106" s="83">
        <f t="shared" si="65"/>
        <v>0</v>
      </c>
      <c r="AA106" s="83">
        <f t="shared" si="66"/>
        <v>-1</v>
      </c>
      <c r="AB106" s="83">
        <f t="shared" si="67"/>
        <v>-1</v>
      </c>
      <c r="AC106" s="83">
        <f t="shared" si="68"/>
        <v>3</v>
      </c>
      <c r="AD106" s="83">
        <f t="shared" si="69"/>
        <v>-1</v>
      </c>
      <c r="AE106" s="83">
        <f t="shared" si="70"/>
        <v>2</v>
      </c>
    </row>
    <row r="107" spans="1:31" ht="15.75" hidden="1" thickBot="1" x14ac:dyDescent="0.3">
      <c r="A107" s="17">
        <v>23</v>
      </c>
      <c r="B107" s="24">
        <v>15</v>
      </c>
      <c r="C107" s="24" t="s">
        <v>8</v>
      </c>
      <c r="D107" s="32" t="str">
        <f t="shared" si="61"/>
        <v>231501</v>
      </c>
      <c r="E107" s="26">
        <f t="shared" si="71"/>
        <v>95</v>
      </c>
      <c r="F107" s="26">
        <v>84</v>
      </c>
      <c r="G107" s="103" t="s">
        <v>120</v>
      </c>
      <c r="H107" s="83">
        <f>VLOOKUP($G107,[1]Total!$G$5:$I$452,2,0)</f>
        <v>1019</v>
      </c>
      <c r="I107" s="83">
        <f>VLOOKUP($G107,[1]Total!$G$5:$I$452,3,0)</f>
        <v>147</v>
      </c>
      <c r="J107" s="83">
        <f t="shared" si="37"/>
        <v>1166</v>
      </c>
      <c r="K107" s="83">
        <f>VLOOKUP($G107,'[2]CantFuncPorSexo - 2021-08-11T12'!$A$6:$O$406,11,0)</f>
        <v>1018</v>
      </c>
      <c r="L107" s="83">
        <f>VLOOKUP($G107,'[2]CantFuncPorSexo - 2021-08-11T12'!$A$6:$O$406,14,0)</f>
        <v>95</v>
      </c>
      <c r="M107" s="83">
        <f t="shared" si="38"/>
        <v>1113</v>
      </c>
      <c r="N107" s="83">
        <f>VLOOKUP($G107,[3]CantFuncPorSexo!$A$6:$N$410,11,0)</f>
        <v>1009</v>
      </c>
      <c r="O107" s="83">
        <f>VLOOKUP($G107,[3]CantFuncPorSexo!$A$6:$N$410,14,0)</f>
        <v>94</v>
      </c>
      <c r="P107" s="83">
        <f t="shared" si="39"/>
        <v>1103</v>
      </c>
      <c r="Q107" s="83">
        <f>VLOOKUP($G107,'[4]CantFuncPorSexo(3)'!$A$6:$O$420,11,0)</f>
        <v>1000</v>
      </c>
      <c r="R107" s="83">
        <f>VLOOKUP($G107,'[4]CantFuncPorSexo(3)'!$A$6:$O$420,14,0)</f>
        <v>94</v>
      </c>
      <c r="S107" s="83">
        <f t="shared" si="40"/>
        <v>1094</v>
      </c>
      <c r="T107" s="83">
        <f>VLOOKUP($G107,'[5]CantFuncPorSexo(17)'!$A$6:$N$421,11,0)</f>
        <v>997</v>
      </c>
      <c r="U107" s="83">
        <f>VLOOKUP($G107,'[5]CantFuncPorSexo(17)'!$A$6:$N$421,14,0)</f>
        <v>94</v>
      </c>
      <c r="V107" s="83">
        <f t="shared" si="41"/>
        <v>1091</v>
      </c>
      <c r="W107" s="83">
        <f t="shared" si="63"/>
        <v>-22</v>
      </c>
      <c r="X107" s="83">
        <f t="shared" si="64"/>
        <v>-53</v>
      </c>
      <c r="Y107" s="83">
        <f t="shared" si="42"/>
        <v>-75</v>
      </c>
      <c r="Z107" s="83">
        <f t="shared" si="65"/>
        <v>-21</v>
      </c>
      <c r="AA107" s="83">
        <f t="shared" si="66"/>
        <v>-1</v>
      </c>
      <c r="AB107" s="83">
        <f t="shared" si="67"/>
        <v>-22</v>
      </c>
      <c r="AC107" s="83">
        <f t="shared" si="68"/>
        <v>-3</v>
      </c>
      <c r="AD107" s="83">
        <f t="shared" si="69"/>
        <v>0</v>
      </c>
      <c r="AE107" s="83">
        <f t="shared" si="70"/>
        <v>-3</v>
      </c>
    </row>
    <row r="108" spans="1:31" ht="15.75" hidden="1" thickBot="1" x14ac:dyDescent="0.3">
      <c r="A108" s="17">
        <v>23</v>
      </c>
      <c r="B108" s="24">
        <v>16</v>
      </c>
      <c r="C108" s="24" t="s">
        <v>8</v>
      </c>
      <c r="D108" s="32" t="str">
        <f t="shared" si="61"/>
        <v>231601</v>
      </c>
      <c r="E108" s="26">
        <f t="shared" si="71"/>
        <v>96</v>
      </c>
      <c r="F108" s="26">
        <v>85</v>
      </c>
      <c r="G108" s="92" t="s">
        <v>121</v>
      </c>
      <c r="H108" s="83">
        <f>VLOOKUP($G108,[1]Total!$G$5:$I$452,2,0)</f>
        <v>1454</v>
      </c>
      <c r="I108" s="83">
        <f>VLOOKUP($G108,[1]Total!$G$5:$I$452,3,0)</f>
        <v>144</v>
      </c>
      <c r="J108" s="83">
        <f t="shared" si="37"/>
        <v>1598</v>
      </c>
      <c r="K108" s="83">
        <f>VLOOKUP($G108,'[2]CantFuncPorSexo - 2021-08-11T12'!$A$6:$O$406,11,0)</f>
        <v>1337</v>
      </c>
      <c r="L108" s="83">
        <f>VLOOKUP($G108,'[2]CantFuncPorSexo - 2021-08-11T12'!$A$6:$O$406,14,0)</f>
        <v>158</v>
      </c>
      <c r="M108" s="83">
        <f t="shared" si="38"/>
        <v>1495</v>
      </c>
      <c r="N108" s="83">
        <f>VLOOKUP($G108,[3]CantFuncPorSexo!$A$6:$N$410,11,0)</f>
        <v>1300</v>
      </c>
      <c r="O108" s="83">
        <f>VLOOKUP($G108,[3]CantFuncPorSexo!$A$6:$N$410,14,0)</f>
        <v>157</v>
      </c>
      <c r="P108" s="83">
        <f t="shared" si="39"/>
        <v>1457</v>
      </c>
      <c r="Q108" s="83">
        <f>VLOOKUP($G108,'[4]CantFuncPorSexo(3)'!$A$6:$O$420,11,0)</f>
        <v>1287</v>
      </c>
      <c r="R108" s="83">
        <f>VLOOKUP($G108,'[4]CantFuncPorSexo(3)'!$A$6:$O$420,14,0)</f>
        <v>150</v>
      </c>
      <c r="S108" s="83">
        <f t="shared" si="40"/>
        <v>1437</v>
      </c>
      <c r="T108" s="83">
        <f>VLOOKUP($G108,'[5]CantFuncPorSexo(17)'!$A$6:$N$421,11,0)</f>
        <v>1338</v>
      </c>
      <c r="U108" s="83">
        <f>VLOOKUP($G108,'[5]CantFuncPorSexo(17)'!$A$6:$N$421,14,0)</f>
        <v>135</v>
      </c>
      <c r="V108" s="83">
        <f t="shared" si="41"/>
        <v>1473</v>
      </c>
      <c r="W108" s="83">
        <f t="shared" si="63"/>
        <v>-116</v>
      </c>
      <c r="X108" s="83">
        <f t="shared" si="64"/>
        <v>-9</v>
      </c>
      <c r="Y108" s="83">
        <f t="shared" si="42"/>
        <v>-125</v>
      </c>
      <c r="Z108" s="83">
        <f t="shared" si="65"/>
        <v>1</v>
      </c>
      <c r="AA108" s="83">
        <f t="shared" si="66"/>
        <v>-23</v>
      </c>
      <c r="AB108" s="83">
        <f t="shared" si="67"/>
        <v>-22</v>
      </c>
      <c r="AC108" s="83">
        <f t="shared" si="68"/>
        <v>51</v>
      </c>
      <c r="AD108" s="83">
        <f t="shared" si="69"/>
        <v>-15</v>
      </c>
      <c r="AE108" s="83">
        <f t="shared" si="70"/>
        <v>36</v>
      </c>
    </row>
    <row r="109" spans="1:31" ht="15.75" hidden="1" thickBot="1" x14ac:dyDescent="0.3">
      <c r="A109" s="17">
        <v>23</v>
      </c>
      <c r="B109" s="24">
        <v>17</v>
      </c>
      <c r="C109" s="24" t="s">
        <v>8</v>
      </c>
      <c r="D109" s="32" t="str">
        <f t="shared" si="61"/>
        <v>231701</v>
      </c>
      <c r="E109" s="26">
        <f t="shared" si="71"/>
        <v>97</v>
      </c>
      <c r="F109" s="26">
        <v>86</v>
      </c>
      <c r="G109" s="92" t="s">
        <v>122</v>
      </c>
      <c r="H109" s="83">
        <f>VLOOKUP($G109,[1]Total!$G$5:$I$452,2,0)</f>
        <v>67</v>
      </c>
      <c r="I109" s="83">
        <f>VLOOKUP($G109,[1]Total!$G$5:$I$452,3,0)</f>
        <v>16</v>
      </c>
      <c r="J109" s="83">
        <f t="shared" si="37"/>
        <v>83</v>
      </c>
      <c r="K109" s="83">
        <f>VLOOKUP($G109,'[2]CantFuncPorSexo - 2021-08-11T12'!$A$6:$O$406,11,0)</f>
        <v>66</v>
      </c>
      <c r="L109" s="83">
        <f>VLOOKUP($G109,'[2]CantFuncPorSexo - 2021-08-11T12'!$A$6:$O$406,14,0)</f>
        <v>12</v>
      </c>
      <c r="M109" s="83">
        <f t="shared" si="38"/>
        <v>78</v>
      </c>
      <c r="N109" s="83">
        <f>VLOOKUP($G109,[3]CantFuncPorSexo!$A$6:$N$410,11,0)</f>
        <v>66</v>
      </c>
      <c r="O109" s="83">
        <f>VLOOKUP($G109,[3]CantFuncPorSexo!$A$6:$N$410,14,0)</f>
        <v>12</v>
      </c>
      <c r="P109" s="83">
        <f t="shared" si="39"/>
        <v>78</v>
      </c>
      <c r="Q109" s="83">
        <f>VLOOKUP($G109,'[4]CantFuncPorSexo(3)'!$A$6:$O$420,11,0)</f>
        <v>66</v>
      </c>
      <c r="R109" s="83">
        <f>VLOOKUP($G109,'[4]CantFuncPorSexo(3)'!$A$6:$O$420,14,0)</f>
        <v>12</v>
      </c>
      <c r="S109" s="83">
        <f t="shared" si="40"/>
        <v>78</v>
      </c>
      <c r="T109" s="83">
        <f>VLOOKUP($G109,'[5]CantFuncPorSexo(17)'!$A$6:$N$421,11,0)</f>
        <v>64</v>
      </c>
      <c r="U109" s="83">
        <f>VLOOKUP($G109,'[5]CantFuncPorSexo(17)'!$A$6:$N$421,14,0)</f>
        <v>13</v>
      </c>
      <c r="V109" s="83">
        <f t="shared" si="41"/>
        <v>77</v>
      </c>
      <c r="W109" s="83">
        <f t="shared" si="63"/>
        <v>-3</v>
      </c>
      <c r="X109" s="83">
        <f t="shared" si="64"/>
        <v>-3</v>
      </c>
      <c r="Y109" s="83">
        <f t="shared" si="42"/>
        <v>-6</v>
      </c>
      <c r="Z109" s="83">
        <f t="shared" si="65"/>
        <v>-2</v>
      </c>
      <c r="AA109" s="83">
        <f t="shared" si="66"/>
        <v>1</v>
      </c>
      <c r="AB109" s="83">
        <f t="shared" si="67"/>
        <v>-1</v>
      </c>
      <c r="AC109" s="83">
        <f t="shared" si="68"/>
        <v>-2</v>
      </c>
      <c r="AD109" s="83">
        <f t="shared" si="69"/>
        <v>1</v>
      </c>
      <c r="AE109" s="83">
        <f t="shared" si="70"/>
        <v>-1</v>
      </c>
    </row>
    <row r="110" spans="1:31" ht="15.75" hidden="1" thickBot="1" x14ac:dyDescent="0.3">
      <c r="A110" s="17">
        <v>23</v>
      </c>
      <c r="B110" s="24">
        <v>18</v>
      </c>
      <c r="C110" s="24" t="s">
        <v>8</v>
      </c>
      <c r="D110" s="32" t="str">
        <f t="shared" si="61"/>
        <v>231801</v>
      </c>
      <c r="E110" s="26">
        <f t="shared" si="71"/>
        <v>98</v>
      </c>
      <c r="F110" s="26">
        <v>87</v>
      </c>
      <c r="G110" s="103" t="s">
        <v>123</v>
      </c>
      <c r="H110" s="83">
        <f>VLOOKUP($G110,[1]Total!$G$5:$I$452,2,0)</f>
        <v>385</v>
      </c>
      <c r="I110" s="83">
        <f>VLOOKUP($G110,[1]Total!$G$5:$I$452,3,0)</f>
        <v>213</v>
      </c>
      <c r="J110" s="83">
        <f t="shared" si="37"/>
        <v>598</v>
      </c>
      <c r="K110" s="83">
        <f>VLOOKUP($G110,'[2]CantFuncPorSexo - 2021-08-11T12'!$A$6:$O$406,11,0)</f>
        <v>486</v>
      </c>
      <c r="L110" s="83">
        <f>VLOOKUP($G110,'[2]CantFuncPorSexo - 2021-08-11T12'!$A$6:$O$406,14,0)</f>
        <v>107</v>
      </c>
      <c r="M110" s="83">
        <f t="shared" si="38"/>
        <v>593</v>
      </c>
      <c r="N110" s="83">
        <f>VLOOKUP($G110,[3]CantFuncPorSexo!$A$6:$N$410,11,0)</f>
        <v>478</v>
      </c>
      <c r="O110" s="83">
        <f>VLOOKUP($G110,[3]CantFuncPorSexo!$A$6:$N$410,14,0)</f>
        <v>111</v>
      </c>
      <c r="P110" s="83">
        <f t="shared" si="39"/>
        <v>589</v>
      </c>
      <c r="Q110" s="83">
        <f>VLOOKUP($G110,'[4]CantFuncPorSexo(3)'!$A$6:$O$420,11,0)</f>
        <v>476</v>
      </c>
      <c r="R110" s="83">
        <f>VLOOKUP($G110,'[4]CantFuncPorSexo(3)'!$A$6:$O$420,14,0)</f>
        <v>109</v>
      </c>
      <c r="S110" s="83">
        <f t="shared" si="40"/>
        <v>585</v>
      </c>
      <c r="T110" s="83">
        <f>VLOOKUP($G110,'[5]CantFuncPorSexo(17)'!$A$6:$N$421,11,0)</f>
        <v>475</v>
      </c>
      <c r="U110" s="83">
        <f>VLOOKUP($G110,'[5]CantFuncPorSexo(17)'!$A$6:$N$421,14,0)</f>
        <v>105</v>
      </c>
      <c r="V110" s="83">
        <f t="shared" si="41"/>
        <v>580</v>
      </c>
      <c r="W110" s="83">
        <f t="shared" si="63"/>
        <v>90</v>
      </c>
      <c r="X110" s="83">
        <f t="shared" si="64"/>
        <v>-108</v>
      </c>
      <c r="Y110" s="83">
        <f t="shared" si="42"/>
        <v>-18</v>
      </c>
      <c r="Z110" s="83">
        <f t="shared" si="65"/>
        <v>-11</v>
      </c>
      <c r="AA110" s="83">
        <f t="shared" si="66"/>
        <v>-2</v>
      </c>
      <c r="AB110" s="83">
        <f t="shared" si="67"/>
        <v>-13</v>
      </c>
      <c r="AC110" s="83">
        <f t="shared" si="68"/>
        <v>-1</v>
      </c>
      <c r="AD110" s="83">
        <f t="shared" si="69"/>
        <v>-4</v>
      </c>
      <c r="AE110" s="83">
        <f t="shared" si="70"/>
        <v>-5</v>
      </c>
    </row>
    <row r="111" spans="1:31" ht="15.75" hidden="1" thickBot="1" x14ac:dyDescent="0.3">
      <c r="A111" s="17">
        <v>23</v>
      </c>
      <c r="B111" s="24">
        <v>19</v>
      </c>
      <c r="C111" s="24" t="s">
        <v>8</v>
      </c>
      <c r="D111" s="32" t="str">
        <f t="shared" si="61"/>
        <v>231901</v>
      </c>
      <c r="E111" s="26">
        <f t="shared" si="71"/>
        <v>99</v>
      </c>
      <c r="F111" s="26">
        <v>88</v>
      </c>
      <c r="G111" s="92" t="s">
        <v>124</v>
      </c>
      <c r="H111" s="83">
        <f>VLOOKUP($G111,[1]Total!$G$5:$I$452,2,0)</f>
        <v>126</v>
      </c>
      <c r="I111" s="83">
        <f>VLOOKUP($G111,[1]Total!$G$5:$I$452,3,0)</f>
        <v>98</v>
      </c>
      <c r="J111" s="83">
        <f t="shared" si="37"/>
        <v>224</v>
      </c>
      <c r="K111" s="83">
        <f>VLOOKUP($G111,'[2]CantFuncPorSexo - 2021-08-11T12'!$A$6:$O$406,11,0)</f>
        <v>129</v>
      </c>
      <c r="L111" s="83">
        <f>VLOOKUP($G111,'[2]CantFuncPorSexo - 2021-08-11T12'!$A$6:$O$406,14,0)</f>
        <v>95</v>
      </c>
      <c r="M111" s="83">
        <f t="shared" si="38"/>
        <v>224</v>
      </c>
      <c r="N111" s="83">
        <f>VLOOKUP($G111,[3]CantFuncPorSexo!$A$6:$N$410,11,0)</f>
        <v>129</v>
      </c>
      <c r="O111" s="83">
        <f>VLOOKUP($G111,[3]CantFuncPorSexo!$A$6:$N$410,14,0)</f>
        <v>91</v>
      </c>
      <c r="P111" s="83">
        <f t="shared" si="39"/>
        <v>220</v>
      </c>
      <c r="Q111" s="83">
        <f>VLOOKUP($G111,'[4]CantFuncPorSexo(3)'!$A$6:$O$420,11,0)</f>
        <v>133</v>
      </c>
      <c r="R111" s="83">
        <f>VLOOKUP($G111,'[4]CantFuncPorSexo(3)'!$A$6:$O$420,14,0)</f>
        <v>82</v>
      </c>
      <c r="S111" s="83">
        <f t="shared" si="40"/>
        <v>215</v>
      </c>
      <c r="T111" s="83">
        <f>VLOOKUP($G111,'[5]CantFuncPorSexo(17)'!$A$6:$N$421,11,0)</f>
        <v>130</v>
      </c>
      <c r="U111" s="83">
        <f>VLOOKUP($G111,'[5]CantFuncPorSexo(17)'!$A$6:$N$421,14,0)</f>
        <v>81</v>
      </c>
      <c r="V111" s="83">
        <f t="shared" si="41"/>
        <v>211</v>
      </c>
      <c r="W111" s="83">
        <f t="shared" si="63"/>
        <v>4</v>
      </c>
      <c r="X111" s="83">
        <f t="shared" si="64"/>
        <v>-17</v>
      </c>
      <c r="Y111" s="83">
        <f t="shared" si="42"/>
        <v>-13</v>
      </c>
      <c r="Z111" s="83">
        <f t="shared" si="65"/>
        <v>1</v>
      </c>
      <c r="AA111" s="83">
        <f t="shared" si="66"/>
        <v>-14</v>
      </c>
      <c r="AB111" s="83">
        <f t="shared" si="67"/>
        <v>-13</v>
      </c>
      <c r="AC111" s="83">
        <f t="shared" si="68"/>
        <v>-3</v>
      </c>
      <c r="AD111" s="83">
        <f t="shared" si="69"/>
        <v>-1</v>
      </c>
      <c r="AE111" s="83">
        <f t="shared" si="70"/>
        <v>-4</v>
      </c>
    </row>
    <row r="112" spans="1:31" ht="15.75" hidden="1" thickBot="1" x14ac:dyDescent="0.3">
      <c r="A112" s="17">
        <v>23</v>
      </c>
      <c r="B112" s="24">
        <v>20</v>
      </c>
      <c r="C112" s="24" t="s">
        <v>8</v>
      </c>
      <c r="D112" s="32" t="str">
        <f t="shared" si="61"/>
        <v>232001</v>
      </c>
      <c r="E112" s="26">
        <f t="shared" si="71"/>
        <v>100</v>
      </c>
      <c r="F112" s="26">
        <v>89</v>
      </c>
      <c r="G112" s="92" t="s">
        <v>125</v>
      </c>
      <c r="H112" s="83">
        <f>VLOOKUP($G112,[1]Total!$G$5:$I$452,2,0)</f>
        <v>369</v>
      </c>
      <c r="I112" s="83">
        <f>VLOOKUP($G112,[1]Total!$G$5:$I$452,3,0)</f>
        <v>72</v>
      </c>
      <c r="J112" s="83">
        <f t="shared" si="37"/>
        <v>441</v>
      </c>
      <c r="K112" s="83">
        <f>VLOOKUP($G112,'[2]CantFuncPorSexo - 2021-08-11T12'!$A$6:$O$406,11,0)</f>
        <v>389</v>
      </c>
      <c r="L112" s="83">
        <f>VLOOKUP($G112,'[2]CantFuncPorSexo - 2021-08-11T12'!$A$6:$O$406,14,0)</f>
        <v>41</v>
      </c>
      <c r="M112" s="83">
        <f t="shared" si="38"/>
        <v>430</v>
      </c>
      <c r="N112" s="83">
        <f>VLOOKUP($G112,[3]CantFuncPorSexo!$A$6:$N$410,11,0)</f>
        <v>378</v>
      </c>
      <c r="O112" s="83">
        <f>VLOOKUP($G112,[3]CantFuncPorSexo!$A$6:$N$410,14,0)</f>
        <v>41</v>
      </c>
      <c r="P112" s="83">
        <f t="shared" si="39"/>
        <v>419</v>
      </c>
      <c r="Q112" s="83">
        <f>VLOOKUP($G112,'[4]CantFuncPorSexo(3)'!$A$6:$O$420,11,0)</f>
        <v>367</v>
      </c>
      <c r="R112" s="83">
        <f>VLOOKUP($G112,'[4]CantFuncPorSexo(3)'!$A$6:$O$420,14,0)</f>
        <v>41</v>
      </c>
      <c r="S112" s="83">
        <f t="shared" si="40"/>
        <v>408</v>
      </c>
      <c r="T112" s="83">
        <f>VLOOKUP($G112,'[5]CantFuncPorSexo(17)'!$A$6:$N$421,11,0)</f>
        <v>364</v>
      </c>
      <c r="U112" s="83">
        <f>VLOOKUP($G112,'[5]CantFuncPorSexo(17)'!$A$6:$N$421,14,0)</f>
        <v>38</v>
      </c>
      <c r="V112" s="83">
        <f t="shared" si="41"/>
        <v>402</v>
      </c>
      <c r="W112" s="83">
        <f t="shared" si="63"/>
        <v>-5</v>
      </c>
      <c r="X112" s="83">
        <f t="shared" si="64"/>
        <v>-34</v>
      </c>
      <c r="Y112" s="83">
        <f t="shared" si="42"/>
        <v>-39</v>
      </c>
      <c r="Z112" s="83">
        <f t="shared" si="65"/>
        <v>-25</v>
      </c>
      <c r="AA112" s="83">
        <f t="shared" si="66"/>
        <v>-3</v>
      </c>
      <c r="AB112" s="83">
        <f t="shared" si="67"/>
        <v>-28</v>
      </c>
      <c r="AC112" s="83">
        <f t="shared" si="68"/>
        <v>-3</v>
      </c>
      <c r="AD112" s="83">
        <f t="shared" si="69"/>
        <v>-3</v>
      </c>
      <c r="AE112" s="83">
        <f t="shared" si="70"/>
        <v>-6</v>
      </c>
    </row>
    <row r="113" spans="1:31" ht="15.75" hidden="1" thickBot="1" x14ac:dyDescent="0.3">
      <c r="A113" s="17">
        <v>23</v>
      </c>
      <c r="B113" s="24">
        <v>22</v>
      </c>
      <c r="C113" s="24" t="s">
        <v>8</v>
      </c>
      <c r="D113" s="32" t="str">
        <f t="shared" si="61"/>
        <v>232201</v>
      </c>
      <c r="E113" s="26">
        <f>E112+1</f>
        <v>101</v>
      </c>
      <c r="F113" s="26">
        <v>91</v>
      </c>
      <c r="G113" s="92" t="s">
        <v>126</v>
      </c>
      <c r="H113" s="83">
        <f>VLOOKUP($G113,[1]Total!$G$5:$I$452,2,0)</f>
        <v>335</v>
      </c>
      <c r="I113" s="83">
        <f>VLOOKUP($G113,[1]Total!$G$5:$I$452,3,0)</f>
        <v>232</v>
      </c>
      <c r="J113" s="83">
        <f t="shared" si="37"/>
        <v>567</v>
      </c>
      <c r="K113" s="83">
        <f>VLOOKUP($G113,'[2]CantFuncPorSexo - 2021-08-11T12'!$A$6:$O$406,11,0)</f>
        <v>328</v>
      </c>
      <c r="L113" s="83">
        <f>VLOOKUP($G113,'[2]CantFuncPorSexo - 2021-08-11T12'!$A$6:$O$406,14,0)</f>
        <v>200</v>
      </c>
      <c r="M113" s="83">
        <f t="shared" si="38"/>
        <v>528</v>
      </c>
      <c r="N113" s="83">
        <f>VLOOKUP($G113,[3]CantFuncPorSexo!$A$6:$N$410,11,0)</f>
        <v>331</v>
      </c>
      <c r="O113" s="83">
        <f>VLOOKUP($G113,[3]CantFuncPorSexo!$A$6:$N$410,14,0)</f>
        <v>204</v>
      </c>
      <c r="P113" s="83">
        <f t="shared" si="39"/>
        <v>535</v>
      </c>
      <c r="Q113" s="83">
        <f>VLOOKUP($G113,'[4]CantFuncPorSexo(3)'!$A$6:$O$420,11,0)</f>
        <v>330</v>
      </c>
      <c r="R113" s="83">
        <f>VLOOKUP($G113,'[4]CantFuncPorSexo(3)'!$A$6:$O$420,14,0)</f>
        <v>195</v>
      </c>
      <c r="S113" s="83">
        <f t="shared" si="40"/>
        <v>525</v>
      </c>
      <c r="T113" s="83">
        <f>VLOOKUP($G113,'[5]CantFuncPorSexo(17)'!$A$6:$N$421,11,0)</f>
        <v>327</v>
      </c>
      <c r="U113" s="83">
        <f>VLOOKUP($G113,'[5]CantFuncPorSexo(17)'!$A$6:$N$421,14,0)</f>
        <v>202</v>
      </c>
      <c r="V113" s="83">
        <f t="shared" si="41"/>
        <v>529</v>
      </c>
      <c r="W113" s="83">
        <f t="shared" si="63"/>
        <v>-8</v>
      </c>
      <c r="X113" s="83">
        <f t="shared" si="64"/>
        <v>-30</v>
      </c>
      <c r="Y113" s="83">
        <f t="shared" si="42"/>
        <v>-38</v>
      </c>
      <c r="Z113" s="83">
        <f t="shared" si="65"/>
        <v>-1</v>
      </c>
      <c r="AA113" s="83">
        <f t="shared" si="66"/>
        <v>2</v>
      </c>
      <c r="AB113" s="83">
        <f t="shared" si="67"/>
        <v>1</v>
      </c>
      <c r="AC113" s="83">
        <f t="shared" si="68"/>
        <v>-3</v>
      </c>
      <c r="AD113" s="83">
        <f t="shared" si="69"/>
        <v>7</v>
      </c>
      <c r="AE113" s="83">
        <f t="shared" si="70"/>
        <v>4</v>
      </c>
    </row>
    <row r="114" spans="1:31" ht="15.75" hidden="1" thickBot="1" x14ac:dyDescent="0.3">
      <c r="A114" s="17">
        <v>23</v>
      </c>
      <c r="B114" s="24">
        <v>24</v>
      </c>
      <c r="C114" s="24" t="s">
        <v>8</v>
      </c>
      <c r="D114" s="32" t="str">
        <f t="shared" si="61"/>
        <v>232401</v>
      </c>
      <c r="E114" s="26">
        <f>E113+1</f>
        <v>102</v>
      </c>
      <c r="F114" s="26">
        <v>93</v>
      </c>
      <c r="G114" s="103" t="s">
        <v>127</v>
      </c>
      <c r="H114" s="83">
        <f>VLOOKUP($G114,[1]Total!$G$5:$I$452,2,0)</f>
        <v>959</v>
      </c>
      <c r="I114" s="83">
        <f>VLOOKUP($G114,[1]Total!$G$5:$I$452,3,0)</f>
        <v>330</v>
      </c>
      <c r="J114" s="83">
        <f t="shared" si="37"/>
        <v>1289</v>
      </c>
      <c r="K114" s="83">
        <f>VLOOKUP($G114,'[2]CantFuncPorSexo - 2021-08-11T12'!$A$6:$O$406,11,0)</f>
        <v>893</v>
      </c>
      <c r="L114" s="83">
        <f>VLOOKUP($G114,'[2]CantFuncPorSexo - 2021-08-11T12'!$A$6:$O$406,14,0)</f>
        <v>51</v>
      </c>
      <c r="M114" s="83">
        <f t="shared" si="38"/>
        <v>944</v>
      </c>
      <c r="N114" s="83">
        <f>VLOOKUP($G114,[3]CantFuncPorSexo!$A$6:$N$410,11,0)</f>
        <v>881</v>
      </c>
      <c r="O114" s="83">
        <f>VLOOKUP($G114,[3]CantFuncPorSexo!$A$6:$N$410,14,0)</f>
        <v>53</v>
      </c>
      <c r="P114" s="83">
        <f t="shared" si="39"/>
        <v>934</v>
      </c>
      <c r="Q114" s="83">
        <f>VLOOKUP($G114,'[4]CantFuncPorSexo(3)'!$A$6:$O$420,11,0)</f>
        <v>851</v>
      </c>
      <c r="R114" s="83">
        <f>VLOOKUP($G114,'[4]CantFuncPorSexo(3)'!$A$6:$O$420,14,0)</f>
        <v>53</v>
      </c>
      <c r="S114" s="83">
        <f t="shared" si="40"/>
        <v>904</v>
      </c>
      <c r="T114" s="83">
        <f>VLOOKUP($G114,'[5]CantFuncPorSexo(17)'!$A$6:$N$421,11,0)</f>
        <v>842</v>
      </c>
      <c r="U114" s="83">
        <f>VLOOKUP($G114,'[5]CantFuncPorSexo(17)'!$A$6:$N$421,14,0)</f>
        <v>52</v>
      </c>
      <c r="V114" s="83">
        <f t="shared" si="41"/>
        <v>894</v>
      </c>
      <c r="W114" s="83">
        <f t="shared" si="63"/>
        <v>-117</v>
      </c>
      <c r="X114" s="83">
        <f t="shared" si="64"/>
        <v>-278</v>
      </c>
      <c r="Y114" s="83">
        <f t="shared" si="42"/>
        <v>-395</v>
      </c>
      <c r="Z114" s="83">
        <f t="shared" si="65"/>
        <v>-51</v>
      </c>
      <c r="AA114" s="83">
        <f t="shared" si="66"/>
        <v>1</v>
      </c>
      <c r="AB114" s="83">
        <f t="shared" si="67"/>
        <v>-50</v>
      </c>
      <c r="AC114" s="83">
        <f t="shared" si="68"/>
        <v>-9</v>
      </c>
      <c r="AD114" s="83">
        <f t="shared" si="69"/>
        <v>-1</v>
      </c>
      <c r="AE114" s="83">
        <f t="shared" si="70"/>
        <v>-10</v>
      </c>
    </row>
    <row r="115" spans="1:31" ht="15.75" hidden="1" thickBot="1" x14ac:dyDescent="0.3">
      <c r="A115" s="17">
        <v>23</v>
      </c>
      <c r="B115" s="24">
        <v>25</v>
      </c>
      <c r="C115" s="24" t="s">
        <v>8</v>
      </c>
      <c r="D115" s="32" t="str">
        <f t="shared" si="61"/>
        <v>232501</v>
      </c>
      <c r="E115" s="26">
        <f t="shared" ref="E115:E127" si="72">E114+1</f>
        <v>103</v>
      </c>
      <c r="F115" s="26">
        <v>94</v>
      </c>
      <c r="G115" s="92" t="s">
        <v>128</v>
      </c>
      <c r="H115" s="83">
        <f>VLOOKUP($G115,[1]Total!$G$5:$I$452,2,0)</f>
        <v>111</v>
      </c>
      <c r="I115" s="83">
        <f>VLOOKUP($G115,[1]Total!$G$5:$I$452,3,0)</f>
        <v>8</v>
      </c>
      <c r="J115" s="83">
        <f t="shared" si="37"/>
        <v>119</v>
      </c>
      <c r="K115" s="83">
        <f>VLOOKUP($G115,'[2]CantFuncPorSexo - 2021-08-11T12'!$A$6:$O$406,11,0)</f>
        <v>107</v>
      </c>
      <c r="L115" s="83">
        <f>VLOOKUP($G115,'[2]CantFuncPorSexo - 2021-08-11T12'!$A$6:$O$406,14,0)</f>
        <v>10</v>
      </c>
      <c r="M115" s="83">
        <f t="shared" si="38"/>
        <v>117</v>
      </c>
      <c r="N115" s="83">
        <f>VLOOKUP($G115,[3]CantFuncPorSexo!$A$6:$N$410,11,0)</f>
        <v>108</v>
      </c>
      <c r="O115" s="83">
        <f>VLOOKUP($G115,[3]CantFuncPorSexo!$A$6:$N$410,14,0)</f>
        <v>9</v>
      </c>
      <c r="P115" s="83">
        <f t="shared" si="39"/>
        <v>117</v>
      </c>
      <c r="Q115" s="83">
        <f>VLOOKUP($G115,'[4]CantFuncPorSexo(3)'!$A$6:$O$420,11,0)</f>
        <v>110</v>
      </c>
      <c r="R115" s="83">
        <f>VLOOKUP($G115,'[4]CantFuncPorSexo(3)'!$A$6:$O$420,14,0)</f>
        <v>7</v>
      </c>
      <c r="S115" s="83">
        <f t="shared" si="40"/>
        <v>117</v>
      </c>
      <c r="T115" s="83">
        <f>VLOOKUP($G115,'[5]CantFuncPorSexo(17)'!$A$6:$N$421,11,0)</f>
        <v>109</v>
      </c>
      <c r="U115" s="83">
        <f>VLOOKUP($G115,'[5]CantFuncPorSexo(17)'!$A$6:$N$421,14,0)</f>
        <v>7</v>
      </c>
      <c r="V115" s="83">
        <f t="shared" si="41"/>
        <v>116</v>
      </c>
      <c r="W115" s="83">
        <f t="shared" si="63"/>
        <v>-2</v>
      </c>
      <c r="X115" s="83">
        <f t="shared" si="64"/>
        <v>-1</v>
      </c>
      <c r="Y115" s="83">
        <f t="shared" si="42"/>
        <v>-3</v>
      </c>
      <c r="Z115" s="83">
        <f t="shared" si="65"/>
        <v>2</v>
      </c>
      <c r="AA115" s="83">
        <f t="shared" si="66"/>
        <v>-3</v>
      </c>
      <c r="AB115" s="83">
        <f t="shared" si="67"/>
        <v>-1</v>
      </c>
      <c r="AC115" s="83">
        <f t="shared" si="68"/>
        <v>-1</v>
      </c>
      <c r="AD115" s="83">
        <f t="shared" si="69"/>
        <v>0</v>
      </c>
      <c r="AE115" s="83">
        <f t="shared" si="70"/>
        <v>-1</v>
      </c>
    </row>
    <row r="116" spans="1:31" ht="15.75" hidden="1" thickBot="1" x14ac:dyDescent="0.3">
      <c r="A116" s="17">
        <v>23</v>
      </c>
      <c r="B116" s="24">
        <v>26</v>
      </c>
      <c r="C116" s="24" t="s">
        <v>8</v>
      </c>
      <c r="D116" s="32" t="str">
        <f t="shared" si="61"/>
        <v>232601</v>
      </c>
      <c r="E116" s="26">
        <f t="shared" si="72"/>
        <v>104</v>
      </c>
      <c r="F116" s="26">
        <v>95</v>
      </c>
      <c r="G116" s="92" t="s">
        <v>129</v>
      </c>
      <c r="H116" s="83">
        <f>VLOOKUP($G116,[1]Total!$G$5:$I$452,2,0)</f>
        <v>24</v>
      </c>
      <c r="I116" s="83">
        <f>VLOOKUP($G116,[1]Total!$G$5:$I$452,3,0)</f>
        <v>0</v>
      </c>
      <c r="J116" s="83">
        <f t="shared" si="37"/>
        <v>24</v>
      </c>
      <c r="K116" s="83">
        <f>VLOOKUP($G116,'[2]CantFuncPorSexo - 2021-08-11T12'!$A$6:$O$406,11,0)</f>
        <v>29</v>
      </c>
      <c r="L116" s="83">
        <f>VLOOKUP($G116,'[2]CantFuncPorSexo - 2021-08-11T12'!$A$6:$O$406,14,0)</f>
        <v>0</v>
      </c>
      <c r="M116" s="83">
        <f t="shared" si="38"/>
        <v>29</v>
      </c>
      <c r="N116" s="83">
        <f>VLOOKUP($G116,[3]CantFuncPorSexo!$A$6:$N$410,11,0)</f>
        <v>30</v>
      </c>
      <c r="O116" s="83">
        <f>VLOOKUP($G116,[3]CantFuncPorSexo!$A$6:$N$410,14,0)</f>
        <v>0</v>
      </c>
      <c r="P116" s="83">
        <f t="shared" si="39"/>
        <v>30</v>
      </c>
      <c r="Q116" s="83">
        <f>VLOOKUP($G116,'[4]CantFuncPorSexo(3)'!$A$6:$O$420,11,0)</f>
        <v>28</v>
      </c>
      <c r="R116" s="83">
        <f>VLOOKUP($G116,'[4]CantFuncPorSexo(3)'!$A$6:$O$420,14,0)</f>
        <v>0</v>
      </c>
      <c r="S116" s="83">
        <f t="shared" si="40"/>
        <v>28</v>
      </c>
      <c r="T116" s="83">
        <f>VLOOKUP($G116,'[5]CantFuncPorSexo(17)'!$A$6:$N$421,11,0)</f>
        <v>29</v>
      </c>
      <c r="U116" s="83">
        <f>VLOOKUP($G116,'[5]CantFuncPorSexo(17)'!$A$6:$N$421,14,0)</f>
        <v>0</v>
      </c>
      <c r="V116" s="83">
        <f t="shared" si="41"/>
        <v>29</v>
      </c>
      <c r="W116" s="83">
        <f t="shared" si="63"/>
        <v>5</v>
      </c>
      <c r="X116" s="83">
        <f t="shared" si="64"/>
        <v>0</v>
      </c>
      <c r="Y116" s="83">
        <f t="shared" si="42"/>
        <v>5</v>
      </c>
      <c r="Z116" s="83">
        <f t="shared" si="65"/>
        <v>0</v>
      </c>
      <c r="AA116" s="83">
        <f t="shared" si="66"/>
        <v>0</v>
      </c>
      <c r="AB116" s="83">
        <f t="shared" si="67"/>
        <v>0</v>
      </c>
      <c r="AC116" s="83">
        <f t="shared" si="68"/>
        <v>1</v>
      </c>
      <c r="AD116" s="83">
        <f t="shared" si="69"/>
        <v>0</v>
      </c>
      <c r="AE116" s="83">
        <f t="shared" si="70"/>
        <v>1</v>
      </c>
    </row>
    <row r="117" spans="1:31" ht="15.75" hidden="1" thickBot="1" x14ac:dyDescent="0.3">
      <c r="A117" s="17">
        <v>23</v>
      </c>
      <c r="B117" s="24">
        <v>27</v>
      </c>
      <c r="C117" s="24" t="s">
        <v>8</v>
      </c>
      <c r="D117" s="32" t="str">
        <f t="shared" si="61"/>
        <v>232701</v>
      </c>
      <c r="E117" s="26">
        <f t="shared" si="72"/>
        <v>105</v>
      </c>
      <c r="F117" s="26">
        <v>96</v>
      </c>
      <c r="G117" s="92" t="s">
        <v>130</v>
      </c>
      <c r="H117" s="83">
        <f>VLOOKUP($G117,[1]Total!$G$5:$I$452,2,0)</f>
        <v>12</v>
      </c>
      <c r="I117" s="83">
        <f>VLOOKUP($G117,[1]Total!$G$5:$I$452,3,0)</f>
        <v>0</v>
      </c>
      <c r="J117" s="83">
        <f t="shared" si="37"/>
        <v>12</v>
      </c>
      <c r="K117" s="83">
        <f>VLOOKUP($G117,'[2]CantFuncPorSexo - 2021-08-11T12'!$A$6:$O$406,11,0)</f>
        <v>24</v>
      </c>
      <c r="L117" s="83">
        <f>VLOOKUP($G117,'[2]CantFuncPorSexo - 2021-08-11T12'!$A$6:$O$406,14,0)</f>
        <v>0</v>
      </c>
      <c r="M117" s="83">
        <f t="shared" si="38"/>
        <v>24</v>
      </c>
      <c r="N117" s="83">
        <f>VLOOKUP($G117,[3]CantFuncPorSexo!$A$6:$N$410,11,0)</f>
        <v>24</v>
      </c>
      <c r="O117" s="83">
        <f>VLOOKUP($G117,[3]CantFuncPorSexo!$A$6:$N$410,14,0)</f>
        <v>0</v>
      </c>
      <c r="P117" s="83">
        <f t="shared" si="39"/>
        <v>24</v>
      </c>
      <c r="Q117" s="83">
        <f>VLOOKUP($G117,'[4]CantFuncPorSexo(3)'!$A$6:$O$420,11,0)</f>
        <v>23</v>
      </c>
      <c r="R117" s="83">
        <f>VLOOKUP($G117,'[4]CantFuncPorSexo(3)'!$A$6:$O$420,14,0)</f>
        <v>0</v>
      </c>
      <c r="S117" s="83">
        <f t="shared" si="40"/>
        <v>23</v>
      </c>
      <c r="T117" s="83">
        <f>VLOOKUP($G117,'[5]CantFuncPorSexo(17)'!$A$6:$N$421,11,0)</f>
        <v>27</v>
      </c>
      <c r="U117" s="83">
        <f>VLOOKUP($G117,'[5]CantFuncPorSexo(17)'!$A$6:$N$421,14,0)</f>
        <v>1</v>
      </c>
      <c r="V117" s="83">
        <f t="shared" si="41"/>
        <v>28</v>
      </c>
      <c r="W117" s="83">
        <f t="shared" si="63"/>
        <v>15</v>
      </c>
      <c r="X117" s="83">
        <f t="shared" si="64"/>
        <v>1</v>
      </c>
      <c r="Y117" s="83">
        <f t="shared" si="42"/>
        <v>16</v>
      </c>
      <c r="Z117" s="83">
        <f t="shared" si="65"/>
        <v>3</v>
      </c>
      <c r="AA117" s="83">
        <f t="shared" si="66"/>
        <v>1</v>
      </c>
      <c r="AB117" s="83">
        <f t="shared" si="67"/>
        <v>4</v>
      </c>
      <c r="AC117" s="83">
        <f t="shared" si="68"/>
        <v>4</v>
      </c>
      <c r="AD117" s="83">
        <f t="shared" si="69"/>
        <v>1</v>
      </c>
      <c r="AE117" s="83">
        <f t="shared" si="70"/>
        <v>5</v>
      </c>
    </row>
    <row r="118" spans="1:31" ht="15.75" hidden="1" thickBot="1" x14ac:dyDescent="0.3">
      <c r="A118" s="17">
        <v>23</v>
      </c>
      <c r="B118" s="24">
        <v>28</v>
      </c>
      <c r="C118" s="24" t="s">
        <v>8</v>
      </c>
      <c r="D118" s="32" t="str">
        <f t="shared" si="61"/>
        <v>232801</v>
      </c>
      <c r="E118" s="26">
        <f t="shared" si="72"/>
        <v>106</v>
      </c>
      <c r="F118" s="26">
        <v>97</v>
      </c>
      <c r="G118" s="92" t="s">
        <v>131</v>
      </c>
      <c r="H118" s="83">
        <f>VLOOKUP($G118,[1]Total!$G$5:$I$452,2,0)</f>
        <v>12</v>
      </c>
      <c r="I118" s="83">
        <f>VLOOKUP($G118,[1]Total!$G$5:$I$452,3,0)</f>
        <v>23</v>
      </c>
      <c r="J118" s="83">
        <f t="shared" si="37"/>
        <v>35</v>
      </c>
      <c r="K118" s="83">
        <f>VLOOKUP($G118,'[2]CantFuncPorSexo - 2021-08-11T12'!$A$6:$O$406,11,0)</f>
        <v>10</v>
      </c>
      <c r="L118" s="83">
        <f>VLOOKUP($G118,'[2]CantFuncPorSexo - 2021-08-11T12'!$A$6:$O$406,14,0)</f>
        <v>28</v>
      </c>
      <c r="M118" s="83">
        <f t="shared" si="38"/>
        <v>38</v>
      </c>
      <c r="N118" s="83">
        <f>VLOOKUP($G118,[3]CantFuncPorSexo!$A$6:$N$410,11,0)</f>
        <v>12</v>
      </c>
      <c r="O118" s="83">
        <f>VLOOKUP($G118,[3]CantFuncPorSexo!$A$6:$N$410,14,0)</f>
        <v>28</v>
      </c>
      <c r="P118" s="83">
        <f t="shared" si="39"/>
        <v>40</v>
      </c>
      <c r="Q118" s="83">
        <f>VLOOKUP($G118,'[4]CantFuncPorSexo(3)'!$A$6:$O$420,11,0)</f>
        <v>11</v>
      </c>
      <c r="R118" s="83">
        <f>VLOOKUP($G118,'[4]CantFuncPorSexo(3)'!$A$6:$O$420,14,0)</f>
        <v>28</v>
      </c>
      <c r="S118" s="83">
        <f t="shared" si="40"/>
        <v>39</v>
      </c>
      <c r="T118" s="83">
        <f>VLOOKUP($G118,'[5]CantFuncPorSexo(17)'!$A$6:$N$421,11,0)</f>
        <v>10</v>
      </c>
      <c r="U118" s="83">
        <f>VLOOKUP($G118,'[5]CantFuncPorSexo(17)'!$A$6:$N$421,14,0)</f>
        <v>30</v>
      </c>
      <c r="V118" s="83">
        <f t="shared" si="41"/>
        <v>40</v>
      </c>
      <c r="W118" s="83">
        <f t="shared" si="63"/>
        <v>-2</v>
      </c>
      <c r="X118" s="83">
        <f t="shared" si="64"/>
        <v>7</v>
      </c>
      <c r="Y118" s="83">
        <f t="shared" si="42"/>
        <v>5</v>
      </c>
      <c r="Z118" s="83">
        <f t="shared" si="65"/>
        <v>0</v>
      </c>
      <c r="AA118" s="83">
        <f t="shared" si="66"/>
        <v>2</v>
      </c>
      <c r="AB118" s="83">
        <f t="shared" si="67"/>
        <v>2</v>
      </c>
      <c r="AC118" s="83">
        <f t="shared" si="68"/>
        <v>-1</v>
      </c>
      <c r="AD118" s="83">
        <f t="shared" si="69"/>
        <v>2</v>
      </c>
      <c r="AE118" s="83">
        <f t="shared" si="70"/>
        <v>1</v>
      </c>
    </row>
    <row r="119" spans="1:31" ht="15.75" hidden="1" thickBot="1" x14ac:dyDescent="0.3">
      <c r="A119" s="17">
        <v>23</v>
      </c>
      <c r="B119" s="24">
        <v>29</v>
      </c>
      <c r="C119" s="24" t="s">
        <v>8</v>
      </c>
      <c r="D119" s="32" t="str">
        <f t="shared" si="61"/>
        <v>232901</v>
      </c>
      <c r="E119" s="26">
        <f t="shared" si="72"/>
        <v>107</v>
      </c>
      <c r="F119" s="26">
        <v>98</v>
      </c>
      <c r="G119" s="92" t="s">
        <v>132</v>
      </c>
      <c r="H119" s="83">
        <f>VLOOKUP($G119,[1]Total!$G$5:$I$452,2,0)</f>
        <v>30</v>
      </c>
      <c r="I119" s="83">
        <f>VLOOKUP($G119,[1]Total!$G$5:$I$452,3,0)</f>
        <v>4</v>
      </c>
      <c r="J119" s="83">
        <f t="shared" si="37"/>
        <v>34</v>
      </c>
      <c r="K119" s="83">
        <f>VLOOKUP($G119,'[2]CantFuncPorSexo - 2021-08-11T12'!$A$6:$O$406,11,0)</f>
        <v>27</v>
      </c>
      <c r="L119" s="83">
        <f>VLOOKUP($G119,'[2]CantFuncPorSexo - 2021-08-11T12'!$A$6:$O$406,14,0)</f>
        <v>1</v>
      </c>
      <c r="M119" s="83">
        <f t="shared" si="38"/>
        <v>28</v>
      </c>
      <c r="N119" s="83">
        <f>VLOOKUP($G119,[3]CantFuncPorSexo!$A$6:$N$410,11,0)</f>
        <v>28</v>
      </c>
      <c r="O119" s="83">
        <f>VLOOKUP($G119,[3]CantFuncPorSexo!$A$6:$N$410,14,0)</f>
        <v>1</v>
      </c>
      <c r="P119" s="83">
        <f t="shared" si="39"/>
        <v>29</v>
      </c>
      <c r="Q119" s="83">
        <f>VLOOKUP($G119,'[4]CantFuncPorSexo(3)'!$A$6:$O$420,11,0)</f>
        <v>27</v>
      </c>
      <c r="R119" s="83">
        <f>VLOOKUP($G119,'[4]CantFuncPorSexo(3)'!$A$6:$O$420,14,0)</f>
        <v>1</v>
      </c>
      <c r="S119" s="83">
        <f t="shared" si="40"/>
        <v>28</v>
      </c>
      <c r="T119" s="83">
        <f>VLOOKUP($G119,'[5]CantFuncPorSexo(17)'!$A$6:$N$421,11,0)</f>
        <v>28</v>
      </c>
      <c r="U119" s="83">
        <f>VLOOKUP($G119,'[5]CantFuncPorSexo(17)'!$A$6:$N$421,14,0)</f>
        <v>1</v>
      </c>
      <c r="V119" s="83">
        <f t="shared" si="41"/>
        <v>29</v>
      </c>
      <c r="W119" s="83">
        <f t="shared" si="63"/>
        <v>-2</v>
      </c>
      <c r="X119" s="83">
        <f t="shared" si="64"/>
        <v>-3</v>
      </c>
      <c r="Y119" s="83">
        <f t="shared" si="42"/>
        <v>-5</v>
      </c>
      <c r="Z119" s="83">
        <f t="shared" si="65"/>
        <v>1</v>
      </c>
      <c r="AA119" s="83">
        <f t="shared" si="66"/>
        <v>0</v>
      </c>
      <c r="AB119" s="83">
        <f t="shared" si="67"/>
        <v>1</v>
      </c>
      <c r="AC119" s="83">
        <f t="shared" si="68"/>
        <v>1</v>
      </c>
      <c r="AD119" s="83">
        <f t="shared" si="69"/>
        <v>0</v>
      </c>
      <c r="AE119" s="83">
        <f t="shared" si="70"/>
        <v>1</v>
      </c>
    </row>
    <row r="120" spans="1:31" ht="15.75" hidden="1" thickBot="1" x14ac:dyDescent="0.3">
      <c r="A120" s="17">
        <v>23</v>
      </c>
      <c r="B120" s="24">
        <v>30</v>
      </c>
      <c r="C120" s="24" t="s">
        <v>8</v>
      </c>
      <c r="D120" s="32" t="str">
        <f t="shared" si="61"/>
        <v>233001</v>
      </c>
      <c r="E120" s="26">
        <f t="shared" si="72"/>
        <v>108</v>
      </c>
      <c r="F120" s="35">
        <v>99</v>
      </c>
      <c r="G120" s="105" t="s">
        <v>133</v>
      </c>
      <c r="H120" s="83">
        <f>VLOOKUP($G120,[1]Total!$G$5:$I$452,2,0)</f>
        <v>14</v>
      </c>
      <c r="I120" s="83">
        <f>VLOOKUP($G120,[1]Total!$G$5:$I$452,3,0)</f>
        <v>7</v>
      </c>
      <c r="J120" s="83">
        <f t="shared" si="37"/>
        <v>21</v>
      </c>
      <c r="K120" s="83">
        <f>VLOOKUP($G120,'[2]CantFuncPorSexo - 2021-08-11T12'!$A$6:$O$406,11,0)</f>
        <v>19</v>
      </c>
      <c r="L120" s="83">
        <f>VLOOKUP($G120,'[2]CantFuncPorSexo - 2021-08-11T12'!$A$6:$O$406,14,0)</f>
        <v>2</v>
      </c>
      <c r="M120" s="83">
        <f t="shared" si="38"/>
        <v>21</v>
      </c>
      <c r="N120" s="83">
        <f>VLOOKUP($G120,[3]CantFuncPorSexo!$A$6:$N$410,11,0)</f>
        <v>20</v>
      </c>
      <c r="O120" s="83">
        <f>VLOOKUP($G120,[3]CantFuncPorSexo!$A$6:$N$410,14,0)</f>
        <v>2</v>
      </c>
      <c r="P120" s="83">
        <f t="shared" si="39"/>
        <v>22</v>
      </c>
      <c r="Q120" s="83">
        <f>VLOOKUP($G120,'[4]CantFuncPorSexo(3)'!$A$6:$O$420,11,0)</f>
        <v>18</v>
      </c>
      <c r="R120" s="83">
        <f>VLOOKUP($G120,'[4]CantFuncPorSexo(3)'!$A$6:$O$420,14,0)</f>
        <v>2</v>
      </c>
      <c r="S120" s="83">
        <f t="shared" si="40"/>
        <v>20</v>
      </c>
      <c r="T120" s="83">
        <f>VLOOKUP($G120,'[5]CantFuncPorSexo(17)'!$A$6:$N$421,11,0)</f>
        <v>19</v>
      </c>
      <c r="U120" s="83">
        <f>VLOOKUP($G120,'[5]CantFuncPorSexo(17)'!$A$6:$N$421,14,0)</f>
        <v>2</v>
      </c>
      <c r="V120" s="83">
        <f t="shared" si="41"/>
        <v>21</v>
      </c>
      <c r="W120" s="83">
        <f t="shared" si="63"/>
        <v>5</v>
      </c>
      <c r="X120" s="83">
        <f t="shared" si="64"/>
        <v>-5</v>
      </c>
      <c r="Y120" s="83">
        <f t="shared" si="42"/>
        <v>0</v>
      </c>
      <c r="Z120" s="83">
        <f t="shared" si="65"/>
        <v>0</v>
      </c>
      <c r="AA120" s="83">
        <f t="shared" si="66"/>
        <v>0</v>
      </c>
      <c r="AB120" s="83">
        <f t="shared" si="67"/>
        <v>0</v>
      </c>
      <c r="AC120" s="83">
        <f t="shared" si="68"/>
        <v>1</v>
      </c>
      <c r="AD120" s="83">
        <f t="shared" si="69"/>
        <v>0</v>
      </c>
      <c r="AE120" s="83">
        <f t="shared" si="70"/>
        <v>1</v>
      </c>
    </row>
    <row r="121" spans="1:31" ht="15.75" hidden="1" thickBot="1" x14ac:dyDescent="0.3">
      <c r="A121" s="17">
        <v>23</v>
      </c>
      <c r="B121" s="24">
        <v>31</v>
      </c>
      <c r="C121" s="24" t="s">
        <v>8</v>
      </c>
      <c r="D121" s="32" t="str">
        <f t="shared" si="61"/>
        <v>233101</v>
      </c>
      <c r="E121" s="26">
        <f t="shared" si="72"/>
        <v>109</v>
      </c>
      <c r="F121" s="35"/>
      <c r="G121" s="96" t="s">
        <v>134</v>
      </c>
      <c r="H121" s="83">
        <f>VLOOKUP($G121,[1]Total!$G$5:$I$452,2,0)</f>
        <v>27</v>
      </c>
      <c r="I121" s="83">
        <f>VLOOKUP($G121,[1]Total!$G$5:$I$452,3,0)</f>
        <v>0</v>
      </c>
      <c r="J121" s="83">
        <f t="shared" si="37"/>
        <v>27</v>
      </c>
      <c r="K121" s="83">
        <f>VLOOKUP($G121,'[2]CantFuncPorSexo - 2021-08-11T12'!$A$6:$O$406,11,0)</f>
        <v>30</v>
      </c>
      <c r="L121" s="83">
        <f>VLOOKUP($G121,'[2]CantFuncPorSexo - 2021-08-11T12'!$A$6:$O$406,14,0)</f>
        <v>0</v>
      </c>
      <c r="M121" s="83">
        <f t="shared" si="38"/>
        <v>30</v>
      </c>
      <c r="N121" s="83">
        <f>VLOOKUP($G121,[3]CantFuncPorSexo!$A$6:$N$410,11,0)</f>
        <v>30</v>
      </c>
      <c r="O121" s="83">
        <f>VLOOKUP($G121,[3]CantFuncPorSexo!$A$6:$N$410,14,0)</f>
        <v>0</v>
      </c>
      <c r="P121" s="83">
        <f t="shared" si="39"/>
        <v>30</v>
      </c>
      <c r="Q121" s="83">
        <f>VLOOKUP($G121,'[4]CantFuncPorSexo(3)'!$A$6:$O$420,11,0)</f>
        <v>30</v>
      </c>
      <c r="R121" s="83">
        <f>VLOOKUP($G121,'[4]CantFuncPorSexo(3)'!$A$6:$O$420,14,0)</f>
        <v>0</v>
      </c>
      <c r="S121" s="83">
        <f t="shared" si="40"/>
        <v>30</v>
      </c>
      <c r="T121" s="83">
        <f>VLOOKUP($G121,'[5]CantFuncPorSexo(17)'!$A$6:$N$421,11,0)</f>
        <v>27</v>
      </c>
      <c r="U121" s="83">
        <f>VLOOKUP($G121,'[5]CantFuncPorSexo(17)'!$A$6:$N$421,14,0)</f>
        <v>0</v>
      </c>
      <c r="V121" s="83">
        <f t="shared" si="41"/>
        <v>27</v>
      </c>
      <c r="W121" s="83">
        <f t="shared" si="63"/>
        <v>0</v>
      </c>
      <c r="X121" s="83">
        <f t="shared" si="64"/>
        <v>0</v>
      </c>
      <c r="Y121" s="83">
        <f t="shared" si="42"/>
        <v>0</v>
      </c>
      <c r="Z121" s="83">
        <f t="shared" si="65"/>
        <v>-3</v>
      </c>
      <c r="AA121" s="83">
        <f t="shared" si="66"/>
        <v>0</v>
      </c>
      <c r="AB121" s="83">
        <f t="shared" si="67"/>
        <v>-3</v>
      </c>
      <c r="AC121" s="83">
        <f t="shared" si="68"/>
        <v>-3</v>
      </c>
      <c r="AD121" s="83">
        <f t="shared" si="69"/>
        <v>0</v>
      </c>
      <c r="AE121" s="83">
        <f t="shared" si="70"/>
        <v>-3</v>
      </c>
    </row>
    <row r="122" spans="1:31" ht="15.75" hidden="1" thickBot="1" x14ac:dyDescent="0.3">
      <c r="A122" s="17">
        <v>23</v>
      </c>
      <c r="B122" s="24">
        <v>31</v>
      </c>
      <c r="C122" s="24" t="s">
        <v>8</v>
      </c>
      <c r="D122" s="32" t="str">
        <f t="shared" si="61"/>
        <v>233101</v>
      </c>
      <c r="E122" s="26">
        <f t="shared" si="72"/>
        <v>110</v>
      </c>
      <c r="F122" s="35"/>
      <c r="G122" s="96" t="s">
        <v>135</v>
      </c>
      <c r="H122" s="83" t="s">
        <v>722</v>
      </c>
      <c r="I122" s="83" t="s">
        <v>722</v>
      </c>
      <c r="J122" s="83">
        <f t="shared" si="37"/>
        <v>0</v>
      </c>
      <c r="K122" s="83">
        <f>VLOOKUP($G122,'[2]CantFuncPorSexo - 2021-08-11T12'!$A$6:$O$406,11,0)</f>
        <v>17</v>
      </c>
      <c r="L122" s="83">
        <f>VLOOKUP($G122,'[2]CantFuncPorSexo - 2021-08-11T12'!$A$6:$O$406,14,0)</f>
        <v>3</v>
      </c>
      <c r="M122" s="83">
        <f t="shared" si="38"/>
        <v>20</v>
      </c>
      <c r="N122" s="83">
        <f>VLOOKUP($G122,[3]CantFuncPorSexo!$A$6:$N$410,11,0)</f>
        <v>19</v>
      </c>
      <c r="O122" s="83">
        <f>VLOOKUP($G122,[3]CantFuncPorSexo!$A$6:$N$410,14,0)</f>
        <v>2</v>
      </c>
      <c r="P122" s="83">
        <f t="shared" si="39"/>
        <v>21</v>
      </c>
      <c r="Q122" s="83">
        <f>VLOOKUP($G122,'[4]CantFuncPorSexo(3)'!$A$6:$O$420,11,0)</f>
        <v>16</v>
      </c>
      <c r="R122" s="83">
        <f>VLOOKUP($G122,'[4]CantFuncPorSexo(3)'!$A$6:$O$420,14,0)</f>
        <v>1</v>
      </c>
      <c r="S122" s="83">
        <f t="shared" si="40"/>
        <v>17</v>
      </c>
      <c r="T122" s="83">
        <f>VLOOKUP($G122,'[5]CantFuncPorSexo(17)'!$A$6:$N$421,11,0)</f>
        <v>18</v>
      </c>
      <c r="U122" s="83">
        <f>VLOOKUP($G122,'[5]CantFuncPorSexo(17)'!$A$6:$N$421,14,0)</f>
        <v>1</v>
      </c>
      <c r="V122" s="83">
        <f t="shared" si="41"/>
        <v>19</v>
      </c>
      <c r="W122" s="83">
        <f t="shared" ref="W122:X125" si="73">T122-N122</f>
        <v>-1</v>
      </c>
      <c r="X122" s="83">
        <f t="shared" si="73"/>
        <v>-1</v>
      </c>
      <c r="Y122" s="83">
        <f t="shared" si="42"/>
        <v>-2</v>
      </c>
      <c r="Z122" s="83">
        <f t="shared" ref="Z122:AA125" si="74">T122-Q122</f>
        <v>2</v>
      </c>
      <c r="AA122" s="83">
        <f t="shared" si="74"/>
        <v>0</v>
      </c>
      <c r="AB122" s="83">
        <f t="shared" si="67"/>
        <v>2</v>
      </c>
      <c r="AC122" s="83">
        <f t="shared" ref="AC122:AD125" si="75">T122-T122</f>
        <v>0</v>
      </c>
      <c r="AD122" s="83">
        <f t="shared" si="75"/>
        <v>0</v>
      </c>
      <c r="AE122" s="83">
        <f t="shared" si="70"/>
        <v>0</v>
      </c>
    </row>
    <row r="123" spans="1:31" ht="15.75" hidden="1" thickBot="1" x14ac:dyDescent="0.3">
      <c r="A123" s="15">
        <v>12</v>
      </c>
      <c r="B123" s="16" t="s">
        <v>22</v>
      </c>
      <c r="C123" s="16" t="s">
        <v>10</v>
      </c>
      <c r="D123" s="49" t="str">
        <f t="shared" si="61"/>
        <v>120702</v>
      </c>
      <c r="E123" s="26">
        <f t="shared" si="72"/>
        <v>111</v>
      </c>
      <c r="F123" s="26">
        <v>36</v>
      </c>
      <c r="G123" s="98" t="s">
        <v>136</v>
      </c>
      <c r="H123" s="83" t="s">
        <v>722</v>
      </c>
      <c r="I123" s="83" t="s">
        <v>722</v>
      </c>
      <c r="J123" s="83">
        <f t="shared" si="37"/>
        <v>0</v>
      </c>
      <c r="K123" s="83">
        <f>VLOOKUP($G123,'[2]CantFuncPorSexo - 2021-08-11T12'!$A$6:$O$406,11,0)</f>
        <v>150</v>
      </c>
      <c r="L123" s="83">
        <f>VLOOKUP($G123,'[2]CantFuncPorSexo - 2021-08-11T12'!$A$6:$O$406,14,0)</f>
        <v>2</v>
      </c>
      <c r="M123" s="83">
        <f t="shared" si="38"/>
        <v>152</v>
      </c>
      <c r="N123" s="83">
        <f>VLOOKUP($G123,[3]CantFuncPorSexo!$A$6:$N$410,11,0)</f>
        <v>154</v>
      </c>
      <c r="O123" s="83">
        <f>VLOOKUP($G123,[3]CantFuncPorSexo!$A$6:$N$410,14,0)</f>
        <v>17</v>
      </c>
      <c r="P123" s="83">
        <f t="shared" si="39"/>
        <v>171</v>
      </c>
      <c r="Q123" s="83">
        <f>VLOOKUP($G123,'[4]CantFuncPorSexo(3)'!$A$6:$O$420,11,0)</f>
        <v>150</v>
      </c>
      <c r="R123" s="83">
        <f>VLOOKUP($G123,'[4]CantFuncPorSexo(3)'!$A$6:$O$420,14,0)</f>
        <v>16</v>
      </c>
      <c r="S123" s="83">
        <f t="shared" si="40"/>
        <v>166</v>
      </c>
      <c r="T123" s="83">
        <f>VLOOKUP($G123,'[5]CantFuncPorSexo(17)'!$A$6:$N$421,11,0)</f>
        <v>147</v>
      </c>
      <c r="U123" s="83">
        <f>VLOOKUP($G123,'[5]CantFuncPorSexo(17)'!$A$6:$N$421,14,0)</f>
        <v>18</v>
      </c>
      <c r="V123" s="83">
        <f t="shared" si="41"/>
        <v>165</v>
      </c>
      <c r="W123" s="83">
        <f t="shared" si="73"/>
        <v>-7</v>
      </c>
      <c r="X123" s="83">
        <f t="shared" si="73"/>
        <v>1</v>
      </c>
      <c r="Y123" s="83">
        <f t="shared" si="42"/>
        <v>-6</v>
      </c>
      <c r="Z123" s="83">
        <f t="shared" si="74"/>
        <v>-3</v>
      </c>
      <c r="AA123" s="83">
        <f t="shared" si="74"/>
        <v>2</v>
      </c>
      <c r="AB123" s="83">
        <f t="shared" si="67"/>
        <v>-1</v>
      </c>
      <c r="AC123" s="83">
        <f t="shared" si="75"/>
        <v>0</v>
      </c>
      <c r="AD123" s="83">
        <f t="shared" si="75"/>
        <v>0</v>
      </c>
      <c r="AE123" s="83">
        <f t="shared" si="70"/>
        <v>0</v>
      </c>
    </row>
    <row r="124" spans="1:31" ht="15.75" hidden="1" thickBot="1" x14ac:dyDescent="0.3">
      <c r="A124" s="15">
        <v>12</v>
      </c>
      <c r="B124" s="16" t="s">
        <v>22</v>
      </c>
      <c r="C124" s="16" t="s">
        <v>10</v>
      </c>
      <c r="D124" s="49" t="str">
        <f t="shared" si="61"/>
        <v>120702</v>
      </c>
      <c r="E124" s="26">
        <f t="shared" si="72"/>
        <v>112</v>
      </c>
      <c r="F124" s="26">
        <v>36</v>
      </c>
      <c r="G124" s="98" t="s">
        <v>137</v>
      </c>
      <c r="H124" s="83" t="s">
        <v>722</v>
      </c>
      <c r="I124" s="83" t="s">
        <v>722</v>
      </c>
      <c r="J124" s="83">
        <f t="shared" si="37"/>
        <v>0</v>
      </c>
      <c r="K124" s="83">
        <f>VLOOKUP($G124,'[2]CantFuncPorSexo - 2021-08-11T12'!$A$6:$O$406,11,0)</f>
        <v>208</v>
      </c>
      <c r="L124" s="83">
        <f>VLOOKUP($G124,'[2]CantFuncPorSexo - 2021-08-11T12'!$A$6:$O$406,14,0)</f>
        <v>21</v>
      </c>
      <c r="M124" s="83">
        <f t="shared" si="38"/>
        <v>229</v>
      </c>
      <c r="N124" s="83">
        <f>VLOOKUP($G124,[3]CantFuncPorSexo!$A$6:$N$410,11,0)</f>
        <v>208</v>
      </c>
      <c r="O124" s="83">
        <f>VLOOKUP($G124,[3]CantFuncPorSexo!$A$6:$N$410,14,0)</f>
        <v>19</v>
      </c>
      <c r="P124" s="83">
        <f t="shared" si="39"/>
        <v>227</v>
      </c>
      <c r="Q124" s="83">
        <f>VLOOKUP($G124,'[4]CantFuncPorSexo(3)'!$A$6:$O$420,11,0)</f>
        <v>208</v>
      </c>
      <c r="R124" s="83">
        <f>VLOOKUP($G124,'[4]CantFuncPorSexo(3)'!$A$6:$O$420,14,0)</f>
        <v>19</v>
      </c>
      <c r="S124" s="83">
        <f t="shared" si="40"/>
        <v>227</v>
      </c>
      <c r="T124" s="83">
        <f>VLOOKUP($G124,'[5]CantFuncPorSexo(17)'!$A$6:$N$421,11,0)</f>
        <v>206</v>
      </c>
      <c r="U124" s="83">
        <f>VLOOKUP($G124,'[5]CantFuncPorSexo(17)'!$A$6:$N$421,14,0)</f>
        <v>90</v>
      </c>
      <c r="V124" s="83">
        <f t="shared" si="41"/>
        <v>296</v>
      </c>
      <c r="W124" s="83">
        <f t="shared" si="73"/>
        <v>-2</v>
      </c>
      <c r="X124" s="83">
        <f t="shared" si="73"/>
        <v>71</v>
      </c>
      <c r="Y124" s="83">
        <f t="shared" si="42"/>
        <v>69</v>
      </c>
      <c r="Z124" s="83">
        <f t="shared" si="74"/>
        <v>-2</v>
      </c>
      <c r="AA124" s="83">
        <f t="shared" si="74"/>
        <v>71</v>
      </c>
      <c r="AB124" s="83">
        <f t="shared" si="67"/>
        <v>69</v>
      </c>
      <c r="AC124" s="83">
        <f t="shared" si="75"/>
        <v>0</v>
      </c>
      <c r="AD124" s="83">
        <f t="shared" si="75"/>
        <v>0</v>
      </c>
      <c r="AE124" s="83">
        <f t="shared" si="70"/>
        <v>0</v>
      </c>
    </row>
    <row r="125" spans="1:31" ht="15.75" hidden="1" thickBot="1" x14ac:dyDescent="0.3">
      <c r="A125" s="15">
        <v>12</v>
      </c>
      <c r="B125" s="16" t="s">
        <v>22</v>
      </c>
      <c r="C125" s="16" t="s">
        <v>10</v>
      </c>
      <c r="D125" s="49" t="str">
        <f t="shared" si="61"/>
        <v>120702</v>
      </c>
      <c r="E125" s="26">
        <f t="shared" si="72"/>
        <v>113</v>
      </c>
      <c r="F125" s="26">
        <v>36</v>
      </c>
      <c r="G125" s="98" t="s">
        <v>138</v>
      </c>
      <c r="H125" s="83" t="s">
        <v>722</v>
      </c>
      <c r="I125" s="83" t="s">
        <v>722</v>
      </c>
      <c r="J125" s="83">
        <f t="shared" si="37"/>
        <v>0</v>
      </c>
      <c r="K125" s="83" t="s">
        <v>722</v>
      </c>
      <c r="L125" s="83" t="s">
        <v>722</v>
      </c>
      <c r="M125" s="83">
        <f t="shared" si="38"/>
        <v>0</v>
      </c>
      <c r="N125" s="83">
        <f>VLOOKUP($G125,[3]CantFuncPorSexo!$A$6:$N$410,11,0)</f>
        <v>9</v>
      </c>
      <c r="O125" s="83">
        <f>VLOOKUP($G125,[3]CantFuncPorSexo!$A$6:$N$410,14,0)</f>
        <v>7</v>
      </c>
      <c r="P125" s="83">
        <f t="shared" si="39"/>
        <v>16</v>
      </c>
      <c r="Q125" s="83">
        <f>VLOOKUP($G125,'[4]CantFuncPorSexo(3)'!$A$6:$O$420,11,0)</f>
        <v>9</v>
      </c>
      <c r="R125" s="83">
        <f>VLOOKUP($G125,'[4]CantFuncPorSexo(3)'!$A$6:$O$420,14,0)</f>
        <v>4</v>
      </c>
      <c r="S125" s="83">
        <f t="shared" si="40"/>
        <v>13</v>
      </c>
      <c r="T125" s="83">
        <f>VLOOKUP($G125,'[5]CantFuncPorSexo(17)'!$A$6:$N$421,11,0)</f>
        <v>9</v>
      </c>
      <c r="U125" s="83">
        <f>VLOOKUP($G125,'[5]CantFuncPorSexo(17)'!$A$6:$N$421,14,0)</f>
        <v>6</v>
      </c>
      <c r="V125" s="83">
        <f t="shared" si="41"/>
        <v>15</v>
      </c>
      <c r="W125" s="83">
        <f t="shared" si="73"/>
        <v>0</v>
      </c>
      <c r="X125" s="83">
        <f t="shared" si="73"/>
        <v>-1</v>
      </c>
      <c r="Y125" s="83">
        <f t="shared" si="42"/>
        <v>-1</v>
      </c>
      <c r="Z125" s="83">
        <f t="shared" si="74"/>
        <v>0</v>
      </c>
      <c r="AA125" s="83">
        <f t="shared" si="74"/>
        <v>2</v>
      </c>
      <c r="AB125" s="83">
        <f t="shared" si="67"/>
        <v>2</v>
      </c>
      <c r="AC125" s="83">
        <f t="shared" si="75"/>
        <v>0</v>
      </c>
      <c r="AD125" s="83">
        <f t="shared" si="75"/>
        <v>0</v>
      </c>
      <c r="AE125" s="83">
        <f t="shared" si="70"/>
        <v>0</v>
      </c>
    </row>
    <row r="126" spans="1:31" ht="15.75" hidden="1" thickBot="1" x14ac:dyDescent="0.3">
      <c r="A126" s="15">
        <v>12</v>
      </c>
      <c r="B126" s="16" t="s">
        <v>8</v>
      </c>
      <c r="C126" s="16" t="s">
        <v>60</v>
      </c>
      <c r="D126" s="49" t="str">
        <f t="shared" si="61"/>
        <v>120109</v>
      </c>
      <c r="E126" s="26">
        <f t="shared" si="72"/>
        <v>114</v>
      </c>
      <c r="F126" s="26">
        <v>11</v>
      </c>
      <c r="G126" s="98" t="s">
        <v>139</v>
      </c>
      <c r="H126" s="83">
        <f>VLOOKUP($G126,[1]Total!$G$5:$I$452,2,0)</f>
        <v>91</v>
      </c>
      <c r="I126" s="83">
        <f>VLOOKUP($G126,[1]Total!$G$5:$I$452,3,0)</f>
        <v>263</v>
      </c>
      <c r="J126" s="83">
        <f t="shared" si="37"/>
        <v>354</v>
      </c>
      <c r="K126" s="83">
        <f>VLOOKUP($G126,'[2]CantFuncPorSexo - 2021-08-11T12'!$A$6:$O$406,11,0)</f>
        <v>96</v>
      </c>
      <c r="L126" s="83">
        <f>VLOOKUP($G126,'[2]CantFuncPorSexo - 2021-08-11T12'!$A$6:$O$406,14,0)</f>
        <v>282</v>
      </c>
      <c r="M126" s="83">
        <f t="shared" si="38"/>
        <v>378</v>
      </c>
      <c r="N126" s="83">
        <f>VLOOKUP($G126,[3]CantFuncPorSexo!$A$6:$N$410,11,0)</f>
        <v>96</v>
      </c>
      <c r="O126" s="83">
        <f>VLOOKUP($G126,[3]CantFuncPorSexo!$A$6:$N$410,14,0)</f>
        <v>351</v>
      </c>
      <c r="P126" s="83">
        <f t="shared" si="39"/>
        <v>447</v>
      </c>
      <c r="Q126" s="83">
        <f>VLOOKUP($G126,'[4]CantFuncPorSexo(3)'!$A$6:$O$420,11,0)</f>
        <v>97</v>
      </c>
      <c r="R126" s="83">
        <f>VLOOKUP($G126,'[4]CantFuncPorSexo(3)'!$A$6:$O$420,14,0)</f>
        <v>315</v>
      </c>
      <c r="S126" s="83">
        <f t="shared" si="40"/>
        <v>412</v>
      </c>
      <c r="T126" s="83">
        <f>VLOOKUP($G126,'[5]CantFuncPorSexo(17)'!$A$6:$N$421,11,0)</f>
        <v>96</v>
      </c>
      <c r="U126" s="83">
        <f>VLOOKUP($G126,'[5]CantFuncPorSexo(17)'!$A$6:$N$421,14,0)</f>
        <v>897</v>
      </c>
      <c r="V126" s="83">
        <f t="shared" si="41"/>
        <v>993</v>
      </c>
      <c r="W126" s="83">
        <f>T126-H126</f>
        <v>5</v>
      </c>
      <c r="X126" s="83">
        <f>U126-I126</f>
        <v>634</v>
      </c>
      <c r="Y126" s="83">
        <f t="shared" si="42"/>
        <v>639</v>
      </c>
      <c r="Z126" s="83">
        <f>T126-K126</f>
        <v>0</v>
      </c>
      <c r="AA126" s="83">
        <f>U126-L126</f>
        <v>615</v>
      </c>
      <c r="AB126" s="83">
        <f t="shared" si="67"/>
        <v>615</v>
      </c>
      <c r="AC126" s="83">
        <f>T126-Q126</f>
        <v>-1</v>
      </c>
      <c r="AD126" s="83">
        <f>U126-R126</f>
        <v>582</v>
      </c>
      <c r="AE126" s="83">
        <f t="shared" si="70"/>
        <v>581</v>
      </c>
    </row>
    <row r="127" spans="1:31" ht="15.75" hidden="1" thickBot="1" x14ac:dyDescent="0.3">
      <c r="A127" s="15">
        <v>12</v>
      </c>
      <c r="B127" s="16" t="s">
        <v>22</v>
      </c>
      <c r="C127" s="16" t="s">
        <v>10</v>
      </c>
      <c r="D127" s="49" t="str">
        <f t="shared" si="61"/>
        <v>120702</v>
      </c>
      <c r="E127" s="26">
        <f t="shared" si="72"/>
        <v>115</v>
      </c>
      <c r="F127" s="26">
        <v>36</v>
      </c>
      <c r="G127" s="98" t="s">
        <v>140</v>
      </c>
      <c r="H127" s="83" t="s">
        <v>722</v>
      </c>
      <c r="I127" s="83" t="s">
        <v>722</v>
      </c>
      <c r="J127" s="83">
        <f t="shared" si="37"/>
        <v>0</v>
      </c>
      <c r="K127" s="83" t="s">
        <v>722</v>
      </c>
      <c r="L127" s="83" t="s">
        <v>722</v>
      </c>
      <c r="M127" s="83">
        <f t="shared" si="38"/>
        <v>0</v>
      </c>
      <c r="N127" s="83" t="s">
        <v>722</v>
      </c>
      <c r="O127" s="83" t="s">
        <v>722</v>
      </c>
      <c r="P127" s="83">
        <f t="shared" si="39"/>
        <v>0</v>
      </c>
      <c r="Q127" s="83" t="s">
        <v>722</v>
      </c>
      <c r="R127" s="83" t="s">
        <v>722</v>
      </c>
      <c r="S127" s="83">
        <f t="shared" si="40"/>
        <v>0</v>
      </c>
      <c r="T127" s="83">
        <f>VLOOKUP($G127,'[5]CantFuncPorSexo(17)'!$A$6:$N$421,11,0)</f>
        <v>3</v>
      </c>
      <c r="U127" s="83">
        <f>VLOOKUP($G127,'[5]CantFuncPorSexo(17)'!$A$6:$N$421,14,0)</f>
        <v>0</v>
      </c>
      <c r="V127" s="83">
        <f t="shared" si="41"/>
        <v>3</v>
      </c>
      <c r="W127" s="83" t="s">
        <v>723</v>
      </c>
      <c r="X127" s="83" t="s">
        <v>723</v>
      </c>
      <c r="Y127" s="83">
        <f>SUBTOTAL(9,W127:X127)</f>
        <v>0</v>
      </c>
      <c r="Z127" s="83" t="s">
        <v>723</v>
      </c>
      <c r="AA127" s="83" t="s">
        <v>723</v>
      </c>
      <c r="AB127" s="83">
        <f>SUBTOTAL(9,Z127:AA127)</f>
        <v>0</v>
      </c>
      <c r="AC127" s="83" t="s">
        <v>723</v>
      </c>
      <c r="AD127" s="83" t="s">
        <v>723</v>
      </c>
      <c r="AE127" s="83">
        <f>SUBTOTAL(9,AC127:AD127)</f>
        <v>0</v>
      </c>
    </row>
    <row r="128" spans="1:31" ht="15.75" thickBot="1" x14ac:dyDescent="0.3">
      <c r="A128" s="8"/>
      <c r="B128" s="43"/>
      <c r="C128" s="43"/>
      <c r="D128" s="11" t="str">
        <f t="shared" si="61"/>
        <v/>
      </c>
      <c r="E128" s="9" t="s">
        <v>141</v>
      </c>
      <c r="F128" s="9" t="s">
        <v>141</v>
      </c>
      <c r="G128" s="10"/>
      <c r="H128" s="115">
        <f>SUM(H129:H133)</f>
        <v>13681</v>
      </c>
      <c r="I128" s="81">
        <f t="shared" ref="I128:AE128" si="76">SUM(I129:I133)</f>
        <v>3760</v>
      </c>
      <c r="J128" s="82">
        <f t="shared" si="76"/>
        <v>17441</v>
      </c>
      <c r="K128" s="115">
        <f>SUM(K129:K133)</f>
        <v>14120</v>
      </c>
      <c r="L128" s="81">
        <f t="shared" si="76"/>
        <v>10356</v>
      </c>
      <c r="M128" s="82">
        <f t="shared" si="76"/>
        <v>24476</v>
      </c>
      <c r="N128" s="115">
        <f t="shared" si="76"/>
        <v>13914</v>
      </c>
      <c r="O128" s="81">
        <f t="shared" si="76"/>
        <v>11656</v>
      </c>
      <c r="P128" s="82">
        <f t="shared" si="76"/>
        <v>25570</v>
      </c>
      <c r="Q128" s="82">
        <f t="shared" si="76"/>
        <v>14034</v>
      </c>
      <c r="R128" s="82">
        <f t="shared" si="76"/>
        <v>11764</v>
      </c>
      <c r="S128" s="81">
        <f t="shared" si="40"/>
        <v>25798</v>
      </c>
      <c r="T128" s="115">
        <f t="shared" si="76"/>
        <v>13962</v>
      </c>
      <c r="U128" s="81">
        <f t="shared" si="76"/>
        <v>12442</v>
      </c>
      <c r="V128" s="82">
        <f t="shared" si="76"/>
        <v>26404</v>
      </c>
      <c r="W128" s="115">
        <f t="shared" si="76"/>
        <v>281</v>
      </c>
      <c r="X128" s="81">
        <f t="shared" si="76"/>
        <v>8682</v>
      </c>
      <c r="Y128" s="82">
        <f t="shared" si="76"/>
        <v>8963</v>
      </c>
      <c r="Z128" s="115">
        <f t="shared" si="76"/>
        <v>-158</v>
      </c>
      <c r="AA128" s="81">
        <f t="shared" si="76"/>
        <v>2086</v>
      </c>
      <c r="AB128" s="82">
        <f t="shared" si="76"/>
        <v>1928</v>
      </c>
      <c r="AC128" s="115">
        <f t="shared" si="76"/>
        <v>-72</v>
      </c>
      <c r="AD128" s="81">
        <f t="shared" si="76"/>
        <v>678</v>
      </c>
      <c r="AE128" s="82">
        <f t="shared" si="76"/>
        <v>606</v>
      </c>
    </row>
    <row r="129" spans="1:31" ht="15.75" hidden="1" thickBot="1" x14ac:dyDescent="0.3">
      <c r="A129" s="44">
        <v>24</v>
      </c>
      <c r="B129" s="13" t="s">
        <v>8</v>
      </c>
      <c r="C129" s="45" t="s">
        <v>8</v>
      </c>
      <c r="D129" s="46" t="str">
        <f t="shared" si="61"/>
        <v>240101</v>
      </c>
      <c r="E129" s="12">
        <f>E127+1</f>
        <v>116</v>
      </c>
      <c r="F129" s="12">
        <v>100</v>
      </c>
      <c r="G129" s="94" t="s">
        <v>142</v>
      </c>
      <c r="H129" s="83">
        <f>VLOOKUP($G129,[1]Total!$G$5:$I$452,2,0)</f>
        <v>13361</v>
      </c>
      <c r="I129" s="83">
        <f>VLOOKUP($G129,[1]Total!$G$5:$I$452,3,0)</f>
        <v>3660</v>
      </c>
      <c r="J129" s="83">
        <f t="shared" si="37"/>
        <v>17021</v>
      </c>
      <c r="K129" s="83">
        <f>VLOOKUP($G129,'[2]CantFuncPorSexo - 2021-08-11T12'!$A$6:$O$406,11,0)</f>
        <v>13785</v>
      </c>
      <c r="L129" s="83">
        <f>VLOOKUP($G129,'[2]CantFuncPorSexo - 2021-08-11T12'!$A$6:$O$406,14,0)</f>
        <v>10280</v>
      </c>
      <c r="M129" s="83">
        <f t="shared" si="38"/>
        <v>24065</v>
      </c>
      <c r="N129" s="83">
        <f>VLOOKUP($G129,[3]CantFuncPorSexo!$A$6:$N$410,11,0)</f>
        <v>13567</v>
      </c>
      <c r="O129" s="83">
        <f>VLOOKUP($G129,[3]CantFuncPorSexo!$A$6:$N$410,14,0)</f>
        <v>11582</v>
      </c>
      <c r="P129" s="83">
        <f t="shared" si="39"/>
        <v>25149</v>
      </c>
      <c r="Q129" s="83">
        <f>VLOOKUP($G129,'[4]CantFuncPorSexo(3)'!$A$6:$O$420,11,0)</f>
        <v>13693</v>
      </c>
      <c r="R129" s="83">
        <f>VLOOKUP($G129,'[4]CantFuncPorSexo(3)'!$A$6:$O$420,14,0)</f>
        <v>11692</v>
      </c>
      <c r="S129" s="83">
        <f t="shared" si="40"/>
        <v>25385</v>
      </c>
      <c r="T129" s="83">
        <f>VLOOKUP($G129,'[5]CantFuncPorSexo(17)'!$A$6:$N$421,11,0)</f>
        <v>13618</v>
      </c>
      <c r="U129" s="83">
        <f>VLOOKUP($G129,'[5]CantFuncPorSexo(17)'!$A$6:$N$421,14,0)</f>
        <v>12371</v>
      </c>
      <c r="V129" s="83">
        <f t="shared" si="41"/>
        <v>25989</v>
      </c>
      <c r="W129" s="83">
        <f t="shared" ref="W129:X133" si="77">T129-H129</f>
        <v>257</v>
      </c>
      <c r="X129" s="83">
        <f t="shared" si="77"/>
        <v>8711</v>
      </c>
      <c r="Y129" s="83">
        <f t="shared" si="42"/>
        <v>8968</v>
      </c>
      <c r="Z129" s="83">
        <f t="shared" ref="Z129:AA133" si="78">T129-K129</f>
        <v>-167</v>
      </c>
      <c r="AA129" s="83">
        <f t="shared" si="78"/>
        <v>2091</v>
      </c>
      <c r="AB129" s="83">
        <f t="shared" ref="AB129:AB133" si="79">SUM(Z129:AA129)</f>
        <v>1924</v>
      </c>
      <c r="AC129" s="83">
        <f t="shared" ref="AC129:AD133" si="80">T129-Q129</f>
        <v>-75</v>
      </c>
      <c r="AD129" s="83">
        <f t="shared" si="80"/>
        <v>679</v>
      </c>
      <c r="AE129" s="83">
        <f t="shared" ref="AE129:AE133" si="81">SUM(AC129:AD129)</f>
        <v>604</v>
      </c>
    </row>
    <row r="130" spans="1:31" ht="15.75" hidden="1" thickBot="1" x14ac:dyDescent="0.3">
      <c r="A130" s="47">
        <v>24</v>
      </c>
      <c r="B130" s="16" t="s">
        <v>10</v>
      </c>
      <c r="C130" s="48" t="s">
        <v>8</v>
      </c>
      <c r="D130" s="49" t="str">
        <f t="shared" si="61"/>
        <v>240201</v>
      </c>
      <c r="E130" s="15">
        <f>E129+1</f>
        <v>117</v>
      </c>
      <c r="F130" s="15">
        <v>101</v>
      </c>
      <c r="G130" s="92" t="s">
        <v>143</v>
      </c>
      <c r="H130" s="83">
        <f>VLOOKUP($G130,[1]Total!$G$5:$I$452,2,0)</f>
        <v>13</v>
      </c>
      <c r="I130" s="83">
        <f>VLOOKUP($G130,[1]Total!$G$5:$I$452,3,0)</f>
        <v>0</v>
      </c>
      <c r="J130" s="83">
        <f t="shared" si="37"/>
        <v>13</v>
      </c>
      <c r="K130" s="83">
        <f>VLOOKUP($G130,'[2]CantFuncPorSexo - 2021-08-11T12'!$A$6:$O$406,11,0)</f>
        <v>13</v>
      </c>
      <c r="L130" s="83">
        <f>VLOOKUP($G130,'[2]CantFuncPorSexo - 2021-08-11T12'!$A$6:$O$406,14,0)</f>
        <v>0</v>
      </c>
      <c r="M130" s="83">
        <f t="shared" si="38"/>
        <v>13</v>
      </c>
      <c r="N130" s="83">
        <f>VLOOKUP($G130,[3]CantFuncPorSexo!$A$6:$N$410,11,0)</f>
        <v>13</v>
      </c>
      <c r="O130" s="83">
        <f>VLOOKUP($G130,[3]CantFuncPorSexo!$A$6:$N$410,14,0)</f>
        <v>0</v>
      </c>
      <c r="P130" s="83">
        <f t="shared" si="39"/>
        <v>13</v>
      </c>
      <c r="Q130" s="83">
        <f>VLOOKUP($G130,'[4]CantFuncPorSexo(3)'!$A$6:$O$420,11,0)</f>
        <v>12</v>
      </c>
      <c r="R130" s="83">
        <f>VLOOKUP($G130,'[4]CantFuncPorSexo(3)'!$A$6:$O$420,14,0)</f>
        <v>0</v>
      </c>
      <c r="S130" s="83">
        <f t="shared" si="40"/>
        <v>12</v>
      </c>
      <c r="T130" s="83">
        <f>VLOOKUP($G130,'[5]CantFuncPorSexo(17)'!$A$6:$N$421,11,0)</f>
        <v>12</v>
      </c>
      <c r="U130" s="83">
        <f>VLOOKUP($G130,'[5]CantFuncPorSexo(17)'!$A$6:$N$421,14,0)</f>
        <v>0</v>
      </c>
      <c r="V130" s="83">
        <f t="shared" si="41"/>
        <v>12</v>
      </c>
      <c r="W130" s="83">
        <f t="shared" si="77"/>
        <v>-1</v>
      </c>
      <c r="X130" s="83">
        <f t="shared" si="77"/>
        <v>0</v>
      </c>
      <c r="Y130" s="83">
        <f t="shared" si="42"/>
        <v>-1</v>
      </c>
      <c r="Z130" s="83">
        <f t="shared" si="78"/>
        <v>-1</v>
      </c>
      <c r="AA130" s="83">
        <f t="shared" si="78"/>
        <v>0</v>
      </c>
      <c r="AB130" s="83">
        <f t="shared" si="79"/>
        <v>-1</v>
      </c>
      <c r="AC130" s="83">
        <f t="shared" si="80"/>
        <v>0</v>
      </c>
      <c r="AD130" s="83">
        <f t="shared" si="80"/>
        <v>0</v>
      </c>
      <c r="AE130" s="83">
        <f t="shared" si="81"/>
        <v>0</v>
      </c>
    </row>
    <row r="131" spans="1:31" ht="15.75" hidden="1" thickBot="1" x14ac:dyDescent="0.3">
      <c r="A131" s="47">
        <v>24</v>
      </c>
      <c r="B131" s="16" t="s">
        <v>12</v>
      </c>
      <c r="C131" s="48" t="s">
        <v>8</v>
      </c>
      <c r="D131" s="49" t="str">
        <f t="shared" si="61"/>
        <v>240301</v>
      </c>
      <c r="E131" s="15">
        <f>E130+1</f>
        <v>118</v>
      </c>
      <c r="F131" s="15">
        <v>102</v>
      </c>
      <c r="G131" s="92" t="s">
        <v>144</v>
      </c>
      <c r="H131" s="83">
        <f>VLOOKUP($G131,[1]Total!$G$5:$I$452,2,0)</f>
        <v>50</v>
      </c>
      <c r="I131" s="83">
        <f>VLOOKUP($G131,[1]Total!$G$5:$I$452,3,0)</f>
        <v>3</v>
      </c>
      <c r="J131" s="83">
        <f t="shared" si="37"/>
        <v>53</v>
      </c>
      <c r="K131" s="83">
        <f>VLOOKUP($G131,'[2]CantFuncPorSexo - 2021-08-11T12'!$A$6:$O$406,11,0)</f>
        <v>51</v>
      </c>
      <c r="L131" s="83">
        <f>VLOOKUP($G131,'[2]CantFuncPorSexo - 2021-08-11T12'!$A$6:$O$406,14,0)</f>
        <v>7</v>
      </c>
      <c r="M131" s="83">
        <f t="shared" si="38"/>
        <v>58</v>
      </c>
      <c r="N131" s="83">
        <f>VLOOKUP($G131,[3]CantFuncPorSexo!$A$6:$N$410,11,0)</f>
        <v>49</v>
      </c>
      <c r="O131" s="83">
        <f>VLOOKUP($G131,[3]CantFuncPorSexo!$A$6:$N$410,14,0)</f>
        <v>7</v>
      </c>
      <c r="P131" s="83">
        <f t="shared" si="39"/>
        <v>56</v>
      </c>
      <c r="Q131" s="83">
        <f>VLOOKUP($G131,'[4]CantFuncPorSexo(3)'!$A$6:$O$420,11,0)</f>
        <v>48</v>
      </c>
      <c r="R131" s="83">
        <f>VLOOKUP($G131,'[4]CantFuncPorSexo(3)'!$A$6:$O$420,14,0)</f>
        <v>7</v>
      </c>
      <c r="S131" s="83">
        <f t="shared" si="40"/>
        <v>55</v>
      </c>
      <c r="T131" s="83">
        <f>VLOOKUP($G131,'[5]CantFuncPorSexo(17)'!$A$6:$N$421,11,0)</f>
        <v>52</v>
      </c>
      <c r="U131" s="83">
        <f>VLOOKUP($G131,'[5]CantFuncPorSexo(17)'!$A$6:$N$421,14,0)</f>
        <v>8</v>
      </c>
      <c r="V131" s="83">
        <f t="shared" si="41"/>
        <v>60</v>
      </c>
      <c r="W131" s="83">
        <f t="shared" si="77"/>
        <v>2</v>
      </c>
      <c r="X131" s="83">
        <f t="shared" si="77"/>
        <v>5</v>
      </c>
      <c r="Y131" s="83">
        <f t="shared" si="42"/>
        <v>7</v>
      </c>
      <c r="Z131" s="83">
        <f t="shared" si="78"/>
        <v>1</v>
      </c>
      <c r="AA131" s="83">
        <f t="shared" si="78"/>
        <v>1</v>
      </c>
      <c r="AB131" s="83">
        <f t="shared" si="79"/>
        <v>2</v>
      </c>
      <c r="AC131" s="83">
        <f t="shared" si="80"/>
        <v>4</v>
      </c>
      <c r="AD131" s="83">
        <f t="shared" si="80"/>
        <v>1</v>
      </c>
      <c r="AE131" s="83">
        <f t="shared" si="81"/>
        <v>5</v>
      </c>
    </row>
    <row r="132" spans="1:31" ht="15.75" hidden="1" thickBot="1" x14ac:dyDescent="0.3">
      <c r="A132" s="47">
        <v>24</v>
      </c>
      <c r="B132" s="16" t="s">
        <v>18</v>
      </c>
      <c r="C132" s="48" t="s">
        <v>8</v>
      </c>
      <c r="D132" s="49" t="str">
        <f t="shared" si="61"/>
        <v>240401</v>
      </c>
      <c r="E132" s="15">
        <f>E131+1</f>
        <v>119</v>
      </c>
      <c r="F132" s="15">
        <v>103</v>
      </c>
      <c r="G132" s="92" t="s">
        <v>145</v>
      </c>
      <c r="H132" s="83">
        <f>VLOOKUP($G132,[1]Total!$G$5:$I$452,2,0)</f>
        <v>117</v>
      </c>
      <c r="I132" s="83">
        <f>VLOOKUP($G132,[1]Total!$G$5:$I$452,3,0)</f>
        <v>38</v>
      </c>
      <c r="J132" s="83">
        <f t="shared" si="37"/>
        <v>155</v>
      </c>
      <c r="K132" s="83">
        <f>VLOOKUP($G132,'[2]CantFuncPorSexo - 2021-08-11T12'!$A$6:$O$406,11,0)</f>
        <v>103</v>
      </c>
      <c r="L132" s="83">
        <f>VLOOKUP($G132,'[2]CantFuncPorSexo - 2021-08-11T12'!$A$6:$O$406,14,0)</f>
        <v>32</v>
      </c>
      <c r="M132" s="83">
        <f t="shared" si="38"/>
        <v>135</v>
      </c>
      <c r="N132" s="83">
        <f>VLOOKUP($G132,[3]CantFuncPorSexo!$A$6:$N$410,11,0)</f>
        <v>121</v>
      </c>
      <c r="O132" s="83">
        <f>VLOOKUP($G132,[3]CantFuncPorSexo!$A$6:$N$410,14,0)</f>
        <v>30</v>
      </c>
      <c r="P132" s="83">
        <f t="shared" si="39"/>
        <v>151</v>
      </c>
      <c r="Q132" s="83">
        <f>VLOOKUP($G132,'[4]CantFuncPorSexo(3)'!$A$6:$O$420,11,0)</f>
        <v>120</v>
      </c>
      <c r="R132" s="83">
        <f>VLOOKUP($G132,'[4]CantFuncPorSexo(3)'!$A$6:$O$420,14,0)</f>
        <v>31</v>
      </c>
      <c r="S132" s="83">
        <f t="shared" si="40"/>
        <v>151</v>
      </c>
      <c r="T132" s="83">
        <f>VLOOKUP($G132,'[5]CantFuncPorSexo(17)'!$A$6:$N$421,11,0)</f>
        <v>120</v>
      </c>
      <c r="U132" s="83">
        <f>VLOOKUP($G132,'[5]CantFuncPorSexo(17)'!$A$6:$N$421,14,0)</f>
        <v>31</v>
      </c>
      <c r="V132" s="83">
        <f t="shared" si="41"/>
        <v>151</v>
      </c>
      <c r="W132" s="83">
        <f t="shared" si="77"/>
        <v>3</v>
      </c>
      <c r="X132" s="83">
        <f t="shared" si="77"/>
        <v>-7</v>
      </c>
      <c r="Y132" s="83">
        <f t="shared" si="42"/>
        <v>-4</v>
      </c>
      <c r="Z132" s="83">
        <f t="shared" si="78"/>
        <v>17</v>
      </c>
      <c r="AA132" s="83">
        <f t="shared" si="78"/>
        <v>-1</v>
      </c>
      <c r="AB132" s="83">
        <f t="shared" si="79"/>
        <v>16</v>
      </c>
      <c r="AC132" s="83">
        <f t="shared" si="80"/>
        <v>0</v>
      </c>
      <c r="AD132" s="83">
        <f t="shared" si="80"/>
        <v>0</v>
      </c>
      <c r="AE132" s="83">
        <f t="shared" si="81"/>
        <v>0</v>
      </c>
    </row>
    <row r="133" spans="1:31" ht="15.75" hidden="1" thickBot="1" x14ac:dyDescent="0.3">
      <c r="A133" s="50">
        <v>24</v>
      </c>
      <c r="B133" s="19" t="s">
        <v>49</v>
      </c>
      <c r="C133" s="51" t="s">
        <v>8</v>
      </c>
      <c r="D133" s="52" t="str">
        <f t="shared" si="61"/>
        <v>240501</v>
      </c>
      <c r="E133" s="18">
        <f>E132+1</f>
        <v>120</v>
      </c>
      <c r="F133" s="18">
        <v>104</v>
      </c>
      <c r="G133" s="93" t="s">
        <v>146</v>
      </c>
      <c r="H133" s="83">
        <f>VLOOKUP($G133,[1]Total!$G$5:$I$452,2,0)</f>
        <v>140</v>
      </c>
      <c r="I133" s="83">
        <f>VLOOKUP($G133,[1]Total!$G$5:$I$452,3,0)</f>
        <v>59</v>
      </c>
      <c r="J133" s="83">
        <f t="shared" si="37"/>
        <v>199</v>
      </c>
      <c r="K133" s="83">
        <f>VLOOKUP($G133,'[2]CantFuncPorSexo - 2021-08-11T12'!$A$6:$O$406,11,0)</f>
        <v>168</v>
      </c>
      <c r="L133" s="83">
        <f>VLOOKUP($G133,'[2]CantFuncPorSexo - 2021-08-11T12'!$A$6:$O$406,14,0)</f>
        <v>37</v>
      </c>
      <c r="M133" s="83">
        <f t="shared" si="38"/>
        <v>205</v>
      </c>
      <c r="N133" s="83">
        <f>VLOOKUP($G133,[3]CantFuncPorSexo!$A$6:$N$410,11,0)</f>
        <v>164</v>
      </c>
      <c r="O133" s="83">
        <f>VLOOKUP($G133,[3]CantFuncPorSexo!$A$6:$N$410,14,0)</f>
        <v>37</v>
      </c>
      <c r="P133" s="83">
        <f t="shared" si="39"/>
        <v>201</v>
      </c>
      <c r="Q133" s="83">
        <f>VLOOKUP($G133,'[4]CantFuncPorSexo(3)'!$A$6:$O$420,11,0)</f>
        <v>161</v>
      </c>
      <c r="R133" s="83">
        <f>VLOOKUP($G133,'[4]CantFuncPorSexo(3)'!$A$6:$O$420,14,0)</f>
        <v>34</v>
      </c>
      <c r="S133" s="83">
        <f t="shared" si="40"/>
        <v>195</v>
      </c>
      <c r="T133" s="83">
        <f>VLOOKUP($G133,'[5]CantFuncPorSexo(17)'!$A$6:$N$421,11,0)</f>
        <v>160</v>
      </c>
      <c r="U133" s="83">
        <f>VLOOKUP($G133,'[5]CantFuncPorSexo(17)'!$A$6:$N$421,14,0)</f>
        <v>32</v>
      </c>
      <c r="V133" s="83">
        <f t="shared" si="41"/>
        <v>192</v>
      </c>
      <c r="W133" s="83">
        <f t="shared" si="77"/>
        <v>20</v>
      </c>
      <c r="X133" s="83">
        <f t="shared" si="77"/>
        <v>-27</v>
      </c>
      <c r="Y133" s="83">
        <f t="shared" si="42"/>
        <v>-7</v>
      </c>
      <c r="Z133" s="83">
        <f t="shared" si="78"/>
        <v>-8</v>
      </c>
      <c r="AA133" s="83">
        <f t="shared" si="78"/>
        <v>-5</v>
      </c>
      <c r="AB133" s="83">
        <f t="shared" si="79"/>
        <v>-13</v>
      </c>
      <c r="AC133" s="83">
        <f t="shared" si="80"/>
        <v>-1</v>
      </c>
      <c r="AD133" s="83">
        <f t="shared" si="80"/>
        <v>-2</v>
      </c>
      <c r="AE133" s="83">
        <f t="shared" si="81"/>
        <v>-3</v>
      </c>
    </row>
    <row r="134" spans="1:31" ht="15.75" thickBot="1" x14ac:dyDescent="0.3">
      <c r="A134" s="8"/>
      <c r="B134" s="43"/>
      <c r="C134" s="43"/>
      <c r="D134" s="11" t="str">
        <f t="shared" si="61"/>
        <v/>
      </c>
      <c r="E134" s="9" t="s">
        <v>147</v>
      </c>
      <c r="F134" s="9" t="s">
        <v>147</v>
      </c>
      <c r="G134" s="10"/>
      <c r="H134" s="115">
        <f>SUM(H135:H139)</f>
        <v>8255</v>
      </c>
      <c r="I134" s="81">
        <f t="shared" ref="I134:AE134" si="82">SUM(I135:I139)</f>
        <v>2107</v>
      </c>
      <c r="J134" s="82">
        <f t="shared" si="82"/>
        <v>10362</v>
      </c>
      <c r="K134" s="115">
        <f>SUM(K135:K139)</f>
        <v>8270</v>
      </c>
      <c r="L134" s="81">
        <f t="shared" si="82"/>
        <v>2060</v>
      </c>
      <c r="M134" s="82">
        <f t="shared" si="82"/>
        <v>10330</v>
      </c>
      <c r="N134" s="115">
        <f t="shared" si="82"/>
        <v>8121</v>
      </c>
      <c r="O134" s="81">
        <f t="shared" si="82"/>
        <v>2096</v>
      </c>
      <c r="P134" s="82">
        <f t="shared" si="82"/>
        <v>10217</v>
      </c>
      <c r="Q134" s="82">
        <f t="shared" si="82"/>
        <v>8442</v>
      </c>
      <c r="R134" s="82">
        <f t="shared" si="82"/>
        <v>1649</v>
      </c>
      <c r="S134" s="81">
        <f t="shared" si="40"/>
        <v>10091</v>
      </c>
      <c r="T134" s="115">
        <f t="shared" si="82"/>
        <v>8395</v>
      </c>
      <c r="U134" s="81">
        <f t="shared" si="82"/>
        <v>1684</v>
      </c>
      <c r="V134" s="82">
        <f t="shared" si="82"/>
        <v>10079</v>
      </c>
      <c r="W134" s="115">
        <f t="shared" si="82"/>
        <v>140</v>
      </c>
      <c r="X134" s="81">
        <f t="shared" si="82"/>
        <v>-423</v>
      </c>
      <c r="Y134" s="82">
        <f t="shared" si="82"/>
        <v>-283</v>
      </c>
      <c r="Z134" s="115">
        <f t="shared" si="82"/>
        <v>125</v>
      </c>
      <c r="AA134" s="81">
        <f t="shared" si="82"/>
        <v>-376</v>
      </c>
      <c r="AB134" s="82">
        <f t="shared" si="82"/>
        <v>-251</v>
      </c>
      <c r="AC134" s="115">
        <f t="shared" si="82"/>
        <v>-47</v>
      </c>
      <c r="AD134" s="81">
        <f t="shared" si="82"/>
        <v>35</v>
      </c>
      <c r="AE134" s="82">
        <f t="shared" si="82"/>
        <v>-12</v>
      </c>
    </row>
    <row r="135" spans="1:31" ht="15.75" hidden="1" thickBot="1" x14ac:dyDescent="0.3">
      <c r="A135" s="44">
        <v>25</v>
      </c>
      <c r="B135" s="13" t="s">
        <v>10</v>
      </c>
      <c r="C135" s="45">
        <v>1</v>
      </c>
      <c r="D135" s="46" t="str">
        <f t="shared" si="61"/>
        <v>25021</v>
      </c>
      <c r="E135" s="12">
        <f>E133+1</f>
        <v>121</v>
      </c>
      <c r="F135" s="12">
        <v>105</v>
      </c>
      <c r="G135" s="94" t="s">
        <v>148</v>
      </c>
      <c r="H135" s="83">
        <f>VLOOKUP($G135,[1]Total!$G$5:$I$452,2,0)</f>
        <v>4062</v>
      </c>
      <c r="I135" s="83">
        <f>VLOOKUP($G135,[1]Total!$G$5:$I$452,3,0)</f>
        <v>953</v>
      </c>
      <c r="J135" s="83">
        <f t="shared" ref="J135:J198" si="83">SUM(H135:I135)</f>
        <v>5015</v>
      </c>
      <c r="K135" s="83">
        <f>VLOOKUP($G135,'[2]CantFuncPorSexo - 2021-08-11T12'!$A$6:$O$406,11,0)</f>
        <v>4168</v>
      </c>
      <c r="L135" s="83">
        <f>VLOOKUP($G135,'[2]CantFuncPorSexo - 2021-08-11T12'!$A$6:$O$406,14,0)</f>
        <v>801</v>
      </c>
      <c r="M135" s="83">
        <f t="shared" ref="M135:M198" si="84">SUM(K135:L135)</f>
        <v>4969</v>
      </c>
      <c r="N135" s="83">
        <f>VLOOKUP($G135,[3]CantFuncPorSexo!$A$6:$N$410,11,0)</f>
        <v>4072</v>
      </c>
      <c r="O135" s="83">
        <f>VLOOKUP($G135,[3]CantFuncPorSexo!$A$6:$N$410,14,0)</f>
        <v>798</v>
      </c>
      <c r="P135" s="83">
        <f t="shared" ref="P135:P198" si="85">SUM(N135:O135)</f>
        <v>4870</v>
      </c>
      <c r="Q135" s="83">
        <f>VLOOKUP($G135,'[4]CantFuncPorSexo(3)'!$A$6:$O$420,11,0)</f>
        <v>4394</v>
      </c>
      <c r="R135" s="83">
        <f>VLOOKUP($G135,'[4]CantFuncPorSexo(3)'!$A$6:$O$420,14,0)</f>
        <v>422</v>
      </c>
      <c r="S135" s="83">
        <f t="shared" ref="S135:S198" si="86">SUM(Q135:R135)</f>
        <v>4816</v>
      </c>
      <c r="T135" s="83">
        <f>VLOOKUP($G135,'[5]CantFuncPorSexo(17)'!$A$6:$N$421,11,0)</f>
        <v>4358</v>
      </c>
      <c r="U135" s="83">
        <f>VLOOKUP($G135,'[5]CantFuncPorSexo(17)'!$A$6:$N$421,14,0)</f>
        <v>419</v>
      </c>
      <c r="V135" s="83">
        <f t="shared" ref="V135:V198" si="87">SUM(T135:U135)</f>
        <v>4777</v>
      </c>
      <c r="W135" s="83">
        <f t="shared" ref="W135:X139" si="88">T135-H135</f>
        <v>296</v>
      </c>
      <c r="X135" s="83">
        <f t="shared" si="88"/>
        <v>-534</v>
      </c>
      <c r="Y135" s="83">
        <f t="shared" ref="Y135:Y198" si="89">SUM(W135:X135)</f>
        <v>-238</v>
      </c>
      <c r="Z135" s="83">
        <f t="shared" ref="Z135:AA139" si="90">T135-K135</f>
        <v>190</v>
      </c>
      <c r="AA135" s="83">
        <f t="shared" si="90"/>
        <v>-382</v>
      </c>
      <c r="AB135" s="83">
        <f t="shared" ref="AB135:AB139" si="91">SUM(Z135:AA135)</f>
        <v>-192</v>
      </c>
      <c r="AC135" s="83">
        <f t="shared" ref="AC135:AD139" si="92">T135-Q135</f>
        <v>-36</v>
      </c>
      <c r="AD135" s="83">
        <f t="shared" si="92"/>
        <v>-3</v>
      </c>
      <c r="AE135" s="83">
        <f t="shared" ref="AE135:AE139" si="93">SUM(AC135:AD135)</f>
        <v>-39</v>
      </c>
    </row>
    <row r="136" spans="1:31" ht="15.75" hidden="1" thickBot="1" x14ac:dyDescent="0.3">
      <c r="A136" s="47">
        <v>25</v>
      </c>
      <c r="B136" s="16" t="s">
        <v>18</v>
      </c>
      <c r="C136" s="48">
        <v>1</v>
      </c>
      <c r="D136" s="49" t="str">
        <f t="shared" si="61"/>
        <v>25041</v>
      </c>
      <c r="E136" s="15">
        <f>E135+1</f>
        <v>122</v>
      </c>
      <c r="F136" s="15">
        <v>106</v>
      </c>
      <c r="G136" s="92" t="s">
        <v>149</v>
      </c>
      <c r="H136" s="83">
        <f>VLOOKUP($G136,[1]Total!$G$5:$I$452,2,0)</f>
        <v>1320</v>
      </c>
      <c r="I136" s="83">
        <f>VLOOKUP($G136,[1]Total!$G$5:$I$452,3,0)</f>
        <v>131</v>
      </c>
      <c r="J136" s="83">
        <f t="shared" si="83"/>
        <v>1451</v>
      </c>
      <c r="K136" s="83">
        <f>VLOOKUP($G136,'[2]CantFuncPorSexo - 2021-08-11T12'!$A$6:$O$406,11,0)</f>
        <v>1319</v>
      </c>
      <c r="L136" s="83">
        <f>VLOOKUP($G136,'[2]CantFuncPorSexo - 2021-08-11T12'!$A$6:$O$406,14,0)</f>
        <v>116</v>
      </c>
      <c r="M136" s="83">
        <f t="shared" si="84"/>
        <v>1435</v>
      </c>
      <c r="N136" s="83">
        <f>VLOOKUP($G136,[3]CantFuncPorSexo!$A$6:$N$410,11,0)</f>
        <v>1313</v>
      </c>
      <c r="O136" s="83">
        <f>VLOOKUP($G136,[3]CantFuncPorSexo!$A$6:$N$410,14,0)</f>
        <v>122</v>
      </c>
      <c r="P136" s="83">
        <f t="shared" si="85"/>
        <v>1435</v>
      </c>
      <c r="Q136" s="83">
        <f>VLOOKUP($G136,'[4]CantFuncPorSexo(3)'!$A$6:$O$420,11,0)</f>
        <v>1302</v>
      </c>
      <c r="R136" s="83">
        <f>VLOOKUP($G136,'[4]CantFuncPorSexo(3)'!$A$6:$O$420,14,0)</f>
        <v>127</v>
      </c>
      <c r="S136" s="83">
        <f t="shared" si="86"/>
        <v>1429</v>
      </c>
      <c r="T136" s="83">
        <f>VLOOKUP($G136,'[5]CantFuncPorSexo(17)'!$A$6:$N$421,11,0)</f>
        <v>1297</v>
      </c>
      <c r="U136" s="83">
        <f>VLOOKUP($G136,'[5]CantFuncPorSexo(17)'!$A$6:$N$421,14,0)</f>
        <v>128</v>
      </c>
      <c r="V136" s="83">
        <f t="shared" si="87"/>
        <v>1425</v>
      </c>
      <c r="W136" s="83">
        <f t="shared" si="88"/>
        <v>-23</v>
      </c>
      <c r="X136" s="83">
        <f t="shared" si="88"/>
        <v>-3</v>
      </c>
      <c r="Y136" s="83">
        <f t="shared" si="89"/>
        <v>-26</v>
      </c>
      <c r="Z136" s="83">
        <f t="shared" si="90"/>
        <v>-22</v>
      </c>
      <c r="AA136" s="83">
        <f t="shared" si="90"/>
        <v>12</v>
      </c>
      <c r="AB136" s="83">
        <f t="shared" si="91"/>
        <v>-10</v>
      </c>
      <c r="AC136" s="83">
        <f t="shared" si="92"/>
        <v>-5</v>
      </c>
      <c r="AD136" s="83">
        <f t="shared" si="92"/>
        <v>1</v>
      </c>
      <c r="AE136" s="83">
        <f t="shared" si="93"/>
        <v>-4</v>
      </c>
    </row>
    <row r="137" spans="1:31" ht="15.75" hidden="1" thickBot="1" x14ac:dyDescent="0.3">
      <c r="A137" s="47">
        <v>25</v>
      </c>
      <c r="B137" s="16" t="s">
        <v>49</v>
      </c>
      <c r="C137" s="48">
        <v>1</v>
      </c>
      <c r="D137" s="49" t="str">
        <f t="shared" si="61"/>
        <v>25051</v>
      </c>
      <c r="E137" s="15">
        <f>E136+1</f>
        <v>123</v>
      </c>
      <c r="F137" s="15">
        <v>107</v>
      </c>
      <c r="G137" s="103" t="s">
        <v>150</v>
      </c>
      <c r="H137" s="83">
        <f>VLOOKUP($G137,[1]Total!$G$5:$I$452,2,0)</f>
        <v>1554</v>
      </c>
      <c r="I137" s="83">
        <f>VLOOKUP($G137,[1]Total!$G$5:$I$452,3,0)</f>
        <v>506</v>
      </c>
      <c r="J137" s="83">
        <f t="shared" si="83"/>
        <v>2060</v>
      </c>
      <c r="K137" s="83">
        <f>VLOOKUP($G137,'[2]CantFuncPorSexo - 2021-08-11T12'!$A$6:$O$406,11,0)</f>
        <v>1535</v>
      </c>
      <c r="L137" s="83">
        <f>VLOOKUP($G137,'[2]CantFuncPorSexo - 2021-08-11T12'!$A$6:$O$406,14,0)</f>
        <v>523</v>
      </c>
      <c r="M137" s="83">
        <f t="shared" si="84"/>
        <v>2058</v>
      </c>
      <c r="N137" s="83">
        <f>VLOOKUP($G137,[3]CantFuncPorSexo!$A$6:$N$410,11,0)</f>
        <v>1509</v>
      </c>
      <c r="O137" s="83">
        <f>VLOOKUP($G137,[3]CantFuncPorSexo!$A$6:$N$410,14,0)</f>
        <v>525</v>
      </c>
      <c r="P137" s="83">
        <f t="shared" si="85"/>
        <v>2034</v>
      </c>
      <c r="Q137" s="83">
        <f>VLOOKUP($G137,'[4]CantFuncPorSexo(3)'!$A$6:$O$420,11,0)</f>
        <v>1529</v>
      </c>
      <c r="R137" s="83">
        <f>VLOOKUP($G137,'[4]CantFuncPorSexo(3)'!$A$6:$O$420,14,0)</f>
        <v>515</v>
      </c>
      <c r="S137" s="83">
        <f t="shared" si="86"/>
        <v>2044</v>
      </c>
      <c r="T137" s="83">
        <f>VLOOKUP($G137,'[5]CantFuncPorSexo(17)'!$A$6:$N$421,11,0)</f>
        <v>1554</v>
      </c>
      <c r="U137" s="83">
        <f>VLOOKUP($G137,'[5]CantFuncPorSexo(17)'!$A$6:$N$421,14,0)</f>
        <v>512</v>
      </c>
      <c r="V137" s="83">
        <f t="shared" si="87"/>
        <v>2066</v>
      </c>
      <c r="W137" s="83">
        <f t="shared" si="88"/>
        <v>0</v>
      </c>
      <c r="X137" s="83">
        <f t="shared" si="88"/>
        <v>6</v>
      </c>
      <c r="Y137" s="83">
        <f t="shared" si="89"/>
        <v>6</v>
      </c>
      <c r="Z137" s="83">
        <f t="shared" si="90"/>
        <v>19</v>
      </c>
      <c r="AA137" s="83">
        <f t="shared" si="90"/>
        <v>-11</v>
      </c>
      <c r="AB137" s="83">
        <f t="shared" si="91"/>
        <v>8</v>
      </c>
      <c r="AC137" s="83">
        <f t="shared" si="92"/>
        <v>25</v>
      </c>
      <c r="AD137" s="83">
        <f t="shared" si="92"/>
        <v>-3</v>
      </c>
      <c r="AE137" s="83">
        <f t="shared" si="93"/>
        <v>22</v>
      </c>
    </row>
    <row r="138" spans="1:31" ht="15.75" hidden="1" thickBot="1" x14ac:dyDescent="0.3">
      <c r="A138" s="47">
        <v>25</v>
      </c>
      <c r="B138" s="16" t="s">
        <v>20</v>
      </c>
      <c r="C138" s="48">
        <v>1</v>
      </c>
      <c r="D138" s="49" t="str">
        <f t="shared" si="61"/>
        <v>25061</v>
      </c>
      <c r="E138" s="15">
        <f>E137+1</f>
        <v>124</v>
      </c>
      <c r="F138" s="15">
        <v>108</v>
      </c>
      <c r="G138" s="92" t="s">
        <v>151</v>
      </c>
      <c r="H138" s="83">
        <f>VLOOKUP($G138,[1]Total!$G$5:$I$452,2,0)</f>
        <v>596</v>
      </c>
      <c r="I138" s="83">
        <f>VLOOKUP($G138,[1]Total!$G$5:$I$452,3,0)</f>
        <v>194</v>
      </c>
      <c r="J138" s="83">
        <f t="shared" si="83"/>
        <v>790</v>
      </c>
      <c r="K138" s="83">
        <f>VLOOKUP($G138,'[2]CantFuncPorSexo - 2021-08-11T12'!$A$6:$O$406,11,0)</f>
        <v>596</v>
      </c>
      <c r="L138" s="83">
        <f>VLOOKUP($G138,'[2]CantFuncPorSexo - 2021-08-11T12'!$A$6:$O$406,14,0)</f>
        <v>279</v>
      </c>
      <c r="M138" s="83">
        <f t="shared" si="84"/>
        <v>875</v>
      </c>
      <c r="N138" s="83">
        <f>VLOOKUP($G138,[3]CantFuncPorSexo!$A$6:$N$410,11,0)</f>
        <v>591</v>
      </c>
      <c r="O138" s="83">
        <f>VLOOKUP($G138,[3]CantFuncPorSexo!$A$6:$N$410,14,0)</f>
        <v>292</v>
      </c>
      <c r="P138" s="83">
        <f t="shared" si="85"/>
        <v>883</v>
      </c>
      <c r="Q138" s="83">
        <f>VLOOKUP($G138,'[4]CantFuncPorSexo(3)'!$A$6:$O$420,11,0)</f>
        <v>589</v>
      </c>
      <c r="R138" s="83">
        <f>VLOOKUP($G138,'[4]CantFuncPorSexo(3)'!$A$6:$O$420,14,0)</f>
        <v>230</v>
      </c>
      <c r="S138" s="83">
        <f t="shared" si="86"/>
        <v>819</v>
      </c>
      <c r="T138" s="83">
        <f>VLOOKUP($G138,'[5]CantFuncPorSexo(17)'!$A$6:$N$421,11,0)</f>
        <v>569</v>
      </c>
      <c r="U138" s="83">
        <f>VLOOKUP($G138,'[5]CantFuncPorSexo(17)'!$A$6:$N$421,14,0)</f>
        <v>275</v>
      </c>
      <c r="V138" s="83">
        <f t="shared" si="87"/>
        <v>844</v>
      </c>
      <c r="W138" s="83">
        <f t="shared" si="88"/>
        <v>-27</v>
      </c>
      <c r="X138" s="83">
        <f t="shared" si="88"/>
        <v>81</v>
      </c>
      <c r="Y138" s="83">
        <f t="shared" si="89"/>
        <v>54</v>
      </c>
      <c r="Z138" s="83">
        <f t="shared" si="90"/>
        <v>-27</v>
      </c>
      <c r="AA138" s="83">
        <f t="shared" si="90"/>
        <v>-4</v>
      </c>
      <c r="AB138" s="83">
        <f t="shared" si="91"/>
        <v>-31</v>
      </c>
      <c r="AC138" s="83">
        <f t="shared" si="92"/>
        <v>-20</v>
      </c>
      <c r="AD138" s="83">
        <f t="shared" si="92"/>
        <v>45</v>
      </c>
      <c r="AE138" s="83">
        <f t="shared" si="93"/>
        <v>25</v>
      </c>
    </row>
    <row r="139" spans="1:31" ht="15.75" hidden="1" thickBot="1" x14ac:dyDescent="0.3">
      <c r="A139" s="50">
        <v>25</v>
      </c>
      <c r="B139" s="19" t="s">
        <v>22</v>
      </c>
      <c r="C139" s="51">
        <v>1</v>
      </c>
      <c r="D139" s="52" t="str">
        <f t="shared" si="61"/>
        <v>25071</v>
      </c>
      <c r="E139" s="18">
        <f>E138+1</f>
        <v>125</v>
      </c>
      <c r="F139" s="18">
        <v>109</v>
      </c>
      <c r="G139" s="93" t="s">
        <v>152</v>
      </c>
      <c r="H139" s="83">
        <f>VLOOKUP($G139,[1]Total!$G$5:$I$452,2,0)</f>
        <v>723</v>
      </c>
      <c r="I139" s="83">
        <f>VLOOKUP($G139,[1]Total!$G$5:$I$452,3,0)</f>
        <v>323</v>
      </c>
      <c r="J139" s="83">
        <f t="shared" si="83"/>
        <v>1046</v>
      </c>
      <c r="K139" s="83">
        <f>VLOOKUP($G139,'[2]CantFuncPorSexo - 2021-08-11T12'!$A$6:$O$406,11,0)</f>
        <v>652</v>
      </c>
      <c r="L139" s="83">
        <f>VLOOKUP($G139,'[2]CantFuncPorSexo - 2021-08-11T12'!$A$6:$O$406,14,0)</f>
        <v>341</v>
      </c>
      <c r="M139" s="83">
        <f t="shared" si="84"/>
        <v>993</v>
      </c>
      <c r="N139" s="83">
        <f>VLOOKUP($G139,[3]CantFuncPorSexo!$A$6:$N$410,11,0)</f>
        <v>636</v>
      </c>
      <c r="O139" s="83">
        <f>VLOOKUP($G139,[3]CantFuncPorSexo!$A$6:$N$410,14,0)</f>
        <v>359</v>
      </c>
      <c r="P139" s="83">
        <f t="shared" si="85"/>
        <v>995</v>
      </c>
      <c r="Q139" s="83">
        <f>VLOOKUP($G139,'[4]CantFuncPorSexo(3)'!$A$6:$O$420,11,0)</f>
        <v>628</v>
      </c>
      <c r="R139" s="83">
        <f>VLOOKUP($G139,'[4]CantFuncPorSexo(3)'!$A$6:$O$420,14,0)</f>
        <v>355</v>
      </c>
      <c r="S139" s="83">
        <f t="shared" si="86"/>
        <v>983</v>
      </c>
      <c r="T139" s="83">
        <f>VLOOKUP($G139,'[5]CantFuncPorSexo(17)'!$A$6:$N$421,11,0)</f>
        <v>617</v>
      </c>
      <c r="U139" s="83">
        <f>VLOOKUP($G139,'[5]CantFuncPorSexo(17)'!$A$6:$N$421,14,0)</f>
        <v>350</v>
      </c>
      <c r="V139" s="83">
        <f t="shared" si="87"/>
        <v>967</v>
      </c>
      <c r="W139" s="83">
        <f t="shared" si="88"/>
        <v>-106</v>
      </c>
      <c r="X139" s="83">
        <f t="shared" si="88"/>
        <v>27</v>
      </c>
      <c r="Y139" s="83">
        <f t="shared" si="89"/>
        <v>-79</v>
      </c>
      <c r="Z139" s="83">
        <f t="shared" si="90"/>
        <v>-35</v>
      </c>
      <c r="AA139" s="83">
        <f t="shared" si="90"/>
        <v>9</v>
      </c>
      <c r="AB139" s="83">
        <f t="shared" si="91"/>
        <v>-26</v>
      </c>
      <c r="AC139" s="83">
        <f t="shared" si="92"/>
        <v>-11</v>
      </c>
      <c r="AD139" s="83">
        <f t="shared" si="92"/>
        <v>-5</v>
      </c>
      <c r="AE139" s="83">
        <f t="shared" si="93"/>
        <v>-16</v>
      </c>
    </row>
    <row r="140" spans="1:31" ht="15.75" thickBot="1" x14ac:dyDescent="0.3">
      <c r="A140" s="8"/>
      <c r="B140" s="43"/>
      <c r="C140" s="43"/>
      <c r="D140" s="11" t="str">
        <f t="shared" si="61"/>
        <v/>
      </c>
      <c r="E140" s="9" t="s">
        <v>153</v>
      </c>
      <c r="F140" s="9" t="s">
        <v>153</v>
      </c>
      <c r="G140" s="10"/>
      <c r="H140" s="115">
        <f>SUM(H141:H145)</f>
        <v>1708</v>
      </c>
      <c r="I140" s="81">
        <f t="shared" ref="I140:AE140" si="94">SUM(I141:I145)</f>
        <v>360</v>
      </c>
      <c r="J140" s="82">
        <f t="shared" si="94"/>
        <v>2068</v>
      </c>
      <c r="K140" s="115">
        <f>SUM(K141:K145)</f>
        <v>1712</v>
      </c>
      <c r="L140" s="81">
        <f t="shared" si="94"/>
        <v>375</v>
      </c>
      <c r="M140" s="82">
        <f t="shared" si="94"/>
        <v>2087</v>
      </c>
      <c r="N140" s="115">
        <f t="shared" si="94"/>
        <v>1823</v>
      </c>
      <c r="O140" s="81">
        <f t="shared" si="94"/>
        <v>366</v>
      </c>
      <c r="P140" s="82">
        <f t="shared" si="94"/>
        <v>2189</v>
      </c>
      <c r="Q140" s="82">
        <f t="shared" si="94"/>
        <v>1777</v>
      </c>
      <c r="R140" s="82">
        <f t="shared" si="94"/>
        <v>425</v>
      </c>
      <c r="S140" s="81">
        <f t="shared" si="86"/>
        <v>2202</v>
      </c>
      <c r="T140" s="115">
        <f t="shared" si="94"/>
        <v>1816</v>
      </c>
      <c r="U140" s="81">
        <f t="shared" si="94"/>
        <v>425</v>
      </c>
      <c r="V140" s="82">
        <f t="shared" si="94"/>
        <v>2241</v>
      </c>
      <c r="W140" s="115">
        <f t="shared" si="94"/>
        <v>108</v>
      </c>
      <c r="X140" s="81">
        <f t="shared" si="94"/>
        <v>65</v>
      </c>
      <c r="Y140" s="82">
        <f t="shared" si="94"/>
        <v>173</v>
      </c>
      <c r="Z140" s="115">
        <f t="shared" si="94"/>
        <v>104</v>
      </c>
      <c r="AA140" s="81">
        <f t="shared" si="94"/>
        <v>50</v>
      </c>
      <c r="AB140" s="82">
        <f t="shared" si="94"/>
        <v>154</v>
      </c>
      <c r="AC140" s="115">
        <f t="shared" si="94"/>
        <v>39</v>
      </c>
      <c r="AD140" s="81">
        <f t="shared" si="94"/>
        <v>0</v>
      </c>
      <c r="AE140" s="82">
        <f t="shared" si="94"/>
        <v>39</v>
      </c>
    </row>
    <row r="141" spans="1:31" ht="15.75" hidden="1" thickBot="1" x14ac:dyDescent="0.3">
      <c r="A141" s="44">
        <v>27</v>
      </c>
      <c r="B141" s="13" t="s">
        <v>8</v>
      </c>
      <c r="C141" s="45" t="s">
        <v>8</v>
      </c>
      <c r="D141" s="46" t="str">
        <f t="shared" si="61"/>
        <v>270101</v>
      </c>
      <c r="E141" s="12">
        <f>E139+1</f>
        <v>126</v>
      </c>
      <c r="F141" s="12">
        <v>110</v>
      </c>
      <c r="G141" s="94" t="s">
        <v>154</v>
      </c>
      <c r="H141" s="83">
        <f>VLOOKUP($G141,[1]Total!$G$5:$I$452,2,0)</f>
        <v>1103</v>
      </c>
      <c r="I141" s="83">
        <f>VLOOKUP($G141,[1]Total!$G$5:$I$452,3,0)</f>
        <v>283</v>
      </c>
      <c r="J141" s="83">
        <f t="shared" si="83"/>
        <v>1386</v>
      </c>
      <c r="K141" s="83">
        <f>VLOOKUP($G141,'[2]CantFuncPorSexo - 2021-08-11T12'!$A$6:$O$406,11,0)</f>
        <v>1096</v>
      </c>
      <c r="L141" s="83">
        <f>VLOOKUP($G141,'[2]CantFuncPorSexo - 2021-08-11T12'!$A$6:$O$406,14,0)</f>
        <v>338</v>
      </c>
      <c r="M141" s="83">
        <f t="shared" si="84"/>
        <v>1434</v>
      </c>
      <c r="N141" s="83">
        <f>VLOOKUP($G141,[3]CantFuncPorSexo!$A$6:$N$410,11,0)</f>
        <v>1213</v>
      </c>
      <c r="O141" s="83">
        <f>VLOOKUP($G141,[3]CantFuncPorSexo!$A$6:$N$410,14,0)</f>
        <v>330</v>
      </c>
      <c r="P141" s="83">
        <f t="shared" si="85"/>
        <v>1543</v>
      </c>
      <c r="Q141" s="83">
        <f>VLOOKUP($G141,'[4]CantFuncPorSexo(3)'!$A$6:$O$420,11,0)</f>
        <v>1171</v>
      </c>
      <c r="R141" s="83">
        <f>VLOOKUP($G141,'[4]CantFuncPorSexo(3)'!$A$6:$O$420,14,0)</f>
        <v>371</v>
      </c>
      <c r="S141" s="83">
        <f t="shared" si="86"/>
        <v>1542</v>
      </c>
      <c r="T141" s="83">
        <f>VLOOKUP($G141,'[5]CantFuncPorSexo(17)'!$A$6:$N$421,11,0)</f>
        <v>1208</v>
      </c>
      <c r="U141" s="83">
        <f>VLOOKUP($G141,'[5]CantFuncPorSexo(17)'!$A$6:$N$421,14,0)</f>
        <v>369</v>
      </c>
      <c r="V141" s="83">
        <f t="shared" si="87"/>
        <v>1577</v>
      </c>
      <c r="W141" s="83">
        <f t="shared" ref="W141:X145" si="95">T141-H141</f>
        <v>105</v>
      </c>
      <c r="X141" s="83">
        <f t="shared" si="95"/>
        <v>86</v>
      </c>
      <c r="Y141" s="83">
        <f t="shared" si="89"/>
        <v>191</v>
      </c>
      <c r="Z141" s="83">
        <f t="shared" ref="Z141:AA145" si="96">T141-K141</f>
        <v>112</v>
      </c>
      <c r="AA141" s="83">
        <f t="shared" si="96"/>
        <v>31</v>
      </c>
      <c r="AB141" s="83">
        <f t="shared" ref="AB141:AB145" si="97">SUM(Z141:AA141)</f>
        <v>143</v>
      </c>
      <c r="AC141" s="83">
        <f t="shared" ref="AC141:AD145" si="98">T141-Q141</f>
        <v>37</v>
      </c>
      <c r="AD141" s="83">
        <f t="shared" si="98"/>
        <v>-2</v>
      </c>
      <c r="AE141" s="83">
        <f t="shared" ref="AE141:AE145" si="99">SUM(AC141:AD141)</f>
        <v>35</v>
      </c>
    </row>
    <row r="142" spans="1:31" ht="15.75" hidden="1" thickBot="1" x14ac:dyDescent="0.3">
      <c r="A142" s="47">
        <v>27</v>
      </c>
      <c r="B142" s="16" t="s">
        <v>12</v>
      </c>
      <c r="C142" s="48" t="s">
        <v>8</v>
      </c>
      <c r="D142" s="49" t="str">
        <f t="shared" si="61"/>
        <v>270301</v>
      </c>
      <c r="E142" s="15">
        <f>E141+1</f>
        <v>127</v>
      </c>
      <c r="F142" s="15">
        <v>111</v>
      </c>
      <c r="G142" s="92" t="s">
        <v>155</v>
      </c>
      <c r="H142" s="83">
        <f>VLOOKUP($G142,[1]Total!$G$5:$I$452,2,0)</f>
        <v>409</v>
      </c>
      <c r="I142" s="83">
        <f>VLOOKUP($G142,[1]Total!$G$5:$I$452,3,0)</f>
        <v>59</v>
      </c>
      <c r="J142" s="83">
        <f t="shared" si="83"/>
        <v>468</v>
      </c>
      <c r="K142" s="83">
        <f>VLOOKUP($G142,'[2]CantFuncPorSexo - 2021-08-11T12'!$A$6:$O$406,11,0)</f>
        <v>420</v>
      </c>
      <c r="L142" s="83">
        <f>VLOOKUP($G142,'[2]CantFuncPorSexo - 2021-08-11T12'!$A$6:$O$406,14,0)</f>
        <v>28</v>
      </c>
      <c r="M142" s="83">
        <f t="shared" si="84"/>
        <v>448</v>
      </c>
      <c r="N142" s="83">
        <f>VLOOKUP($G142,[3]CantFuncPorSexo!$A$6:$N$410,11,0)</f>
        <v>418</v>
      </c>
      <c r="O142" s="83">
        <f>VLOOKUP($G142,[3]CantFuncPorSexo!$A$6:$N$410,14,0)</f>
        <v>27</v>
      </c>
      <c r="P142" s="83">
        <f t="shared" si="85"/>
        <v>445</v>
      </c>
      <c r="Q142" s="83">
        <f>VLOOKUP($G142,'[4]CantFuncPorSexo(3)'!$A$6:$O$420,11,0)</f>
        <v>413</v>
      </c>
      <c r="R142" s="83">
        <f>VLOOKUP($G142,'[4]CantFuncPorSexo(3)'!$A$6:$O$420,14,0)</f>
        <v>45</v>
      </c>
      <c r="S142" s="83">
        <f t="shared" si="86"/>
        <v>458</v>
      </c>
      <c r="T142" s="83">
        <f>VLOOKUP($G142,'[5]CantFuncPorSexo(17)'!$A$6:$N$421,11,0)</f>
        <v>414</v>
      </c>
      <c r="U142" s="83">
        <f>VLOOKUP($G142,'[5]CantFuncPorSexo(17)'!$A$6:$N$421,14,0)</f>
        <v>47</v>
      </c>
      <c r="V142" s="83">
        <f t="shared" si="87"/>
        <v>461</v>
      </c>
      <c r="W142" s="83">
        <f t="shared" si="95"/>
        <v>5</v>
      </c>
      <c r="X142" s="83">
        <f t="shared" si="95"/>
        <v>-12</v>
      </c>
      <c r="Y142" s="83">
        <f t="shared" si="89"/>
        <v>-7</v>
      </c>
      <c r="Z142" s="83">
        <f t="shared" si="96"/>
        <v>-6</v>
      </c>
      <c r="AA142" s="83">
        <f t="shared" si="96"/>
        <v>19</v>
      </c>
      <c r="AB142" s="83">
        <f t="shared" si="97"/>
        <v>13</v>
      </c>
      <c r="AC142" s="83">
        <f t="shared" si="98"/>
        <v>1</v>
      </c>
      <c r="AD142" s="83">
        <f t="shared" si="98"/>
        <v>2</v>
      </c>
      <c r="AE142" s="83">
        <f t="shared" si="99"/>
        <v>3</v>
      </c>
    </row>
    <row r="143" spans="1:31" ht="15.75" hidden="1" thickBot="1" x14ac:dyDescent="0.3">
      <c r="A143" s="47">
        <v>27</v>
      </c>
      <c r="B143" s="16" t="s">
        <v>18</v>
      </c>
      <c r="C143" s="48" t="s">
        <v>8</v>
      </c>
      <c r="D143" s="49" t="str">
        <f t="shared" si="61"/>
        <v>270401</v>
      </c>
      <c r="E143" s="15">
        <f>E142+1</f>
        <v>128</v>
      </c>
      <c r="F143" s="15">
        <v>112</v>
      </c>
      <c r="G143" s="92" t="s">
        <v>156</v>
      </c>
      <c r="H143" s="83">
        <f>VLOOKUP($G143,[1]Total!$G$5:$I$452,2,0)</f>
        <v>119</v>
      </c>
      <c r="I143" s="83">
        <f>VLOOKUP($G143,[1]Total!$G$5:$I$452,3,0)</f>
        <v>9</v>
      </c>
      <c r="J143" s="83">
        <f t="shared" si="83"/>
        <v>128</v>
      </c>
      <c r="K143" s="83">
        <f>VLOOKUP($G143,'[2]CantFuncPorSexo - 2021-08-11T12'!$A$6:$O$406,11,0)</f>
        <v>112</v>
      </c>
      <c r="L143" s="83">
        <f>VLOOKUP($G143,'[2]CantFuncPorSexo - 2021-08-11T12'!$A$6:$O$406,14,0)</f>
        <v>7</v>
      </c>
      <c r="M143" s="83">
        <f t="shared" si="84"/>
        <v>119</v>
      </c>
      <c r="N143" s="83">
        <f>VLOOKUP($G143,[3]CantFuncPorSexo!$A$6:$N$410,11,0)</f>
        <v>108</v>
      </c>
      <c r="O143" s="83">
        <f>VLOOKUP($G143,[3]CantFuncPorSexo!$A$6:$N$410,14,0)</f>
        <v>7</v>
      </c>
      <c r="P143" s="83">
        <f t="shared" si="85"/>
        <v>115</v>
      </c>
      <c r="Q143" s="83">
        <f>VLOOKUP($G143,'[4]CantFuncPorSexo(3)'!$A$6:$O$420,11,0)</f>
        <v>107</v>
      </c>
      <c r="R143" s="83">
        <f>VLOOKUP($G143,'[4]CantFuncPorSexo(3)'!$A$6:$O$420,14,0)</f>
        <v>7</v>
      </c>
      <c r="S143" s="83">
        <f t="shared" si="86"/>
        <v>114</v>
      </c>
      <c r="T143" s="83">
        <f>VLOOKUP($G143,'[5]CantFuncPorSexo(17)'!$A$6:$N$421,11,0)</f>
        <v>105</v>
      </c>
      <c r="U143" s="83">
        <f>VLOOKUP($G143,'[5]CantFuncPorSexo(17)'!$A$6:$N$421,14,0)</f>
        <v>7</v>
      </c>
      <c r="V143" s="83">
        <f t="shared" si="87"/>
        <v>112</v>
      </c>
      <c r="W143" s="83">
        <f t="shared" si="95"/>
        <v>-14</v>
      </c>
      <c r="X143" s="83">
        <f t="shared" si="95"/>
        <v>-2</v>
      </c>
      <c r="Y143" s="83">
        <f t="shared" si="89"/>
        <v>-16</v>
      </c>
      <c r="Z143" s="83">
        <f t="shared" si="96"/>
        <v>-7</v>
      </c>
      <c r="AA143" s="83">
        <f t="shared" si="96"/>
        <v>0</v>
      </c>
      <c r="AB143" s="83">
        <f t="shared" si="97"/>
        <v>-7</v>
      </c>
      <c r="AC143" s="83">
        <f t="shared" si="98"/>
        <v>-2</v>
      </c>
      <c r="AD143" s="83">
        <f t="shared" si="98"/>
        <v>0</v>
      </c>
      <c r="AE143" s="83">
        <f t="shared" si="99"/>
        <v>-2</v>
      </c>
    </row>
    <row r="144" spans="1:31" ht="15.75" hidden="1" thickBot="1" x14ac:dyDescent="0.3">
      <c r="A144" s="47">
        <v>27</v>
      </c>
      <c r="B144" s="16" t="s">
        <v>49</v>
      </c>
      <c r="C144" s="48" t="s">
        <v>8</v>
      </c>
      <c r="D144" s="49" t="str">
        <f t="shared" si="61"/>
        <v>270501</v>
      </c>
      <c r="E144" s="15">
        <f>E143+1</f>
        <v>129</v>
      </c>
      <c r="F144" s="15">
        <v>113</v>
      </c>
      <c r="G144" s="103" t="s">
        <v>157</v>
      </c>
      <c r="H144" s="83">
        <f>VLOOKUP($G144,[1]Total!$G$5:$I$452,2,0)</f>
        <v>5</v>
      </c>
      <c r="I144" s="83">
        <f>VLOOKUP($G144,[1]Total!$G$5:$I$452,3,0)</f>
        <v>1</v>
      </c>
      <c r="J144" s="83">
        <f t="shared" si="83"/>
        <v>6</v>
      </c>
      <c r="K144" s="83">
        <f>VLOOKUP($G144,'[2]CantFuncPorSexo - 2021-08-11T12'!$A$6:$O$406,11,0)</f>
        <v>3</v>
      </c>
      <c r="L144" s="83">
        <f>VLOOKUP($G144,'[2]CantFuncPorSexo - 2021-08-11T12'!$A$6:$O$406,14,0)</f>
        <v>1</v>
      </c>
      <c r="M144" s="83">
        <f t="shared" si="84"/>
        <v>4</v>
      </c>
      <c r="N144" s="83">
        <f>VLOOKUP($G144,[3]CantFuncPorSexo!$A$6:$N$410,11,0)</f>
        <v>2</v>
      </c>
      <c r="O144" s="83">
        <f>VLOOKUP($G144,[3]CantFuncPorSexo!$A$6:$N$410,14,0)</f>
        <v>1</v>
      </c>
      <c r="P144" s="83">
        <f t="shared" si="85"/>
        <v>3</v>
      </c>
      <c r="Q144" s="83">
        <f>VLOOKUP($G144,'[4]CantFuncPorSexo(3)'!$A$6:$O$420,11,0)</f>
        <v>2</v>
      </c>
      <c r="R144" s="83">
        <f>VLOOKUP($G144,'[4]CantFuncPorSexo(3)'!$A$6:$O$420,14,0)</f>
        <v>1</v>
      </c>
      <c r="S144" s="83">
        <f t="shared" si="86"/>
        <v>3</v>
      </c>
      <c r="T144" s="83">
        <f>VLOOKUP($G144,'[5]CantFuncPorSexo(17)'!$A$6:$N$421,11,0)</f>
        <v>2</v>
      </c>
      <c r="U144" s="83">
        <f>VLOOKUP($G144,'[5]CantFuncPorSexo(17)'!$A$6:$N$421,14,0)</f>
        <v>1</v>
      </c>
      <c r="V144" s="83">
        <f t="shared" si="87"/>
        <v>3</v>
      </c>
      <c r="W144" s="83">
        <f t="shared" si="95"/>
        <v>-3</v>
      </c>
      <c r="X144" s="83">
        <f t="shared" si="95"/>
        <v>0</v>
      </c>
      <c r="Y144" s="83">
        <f t="shared" si="89"/>
        <v>-3</v>
      </c>
      <c r="Z144" s="83">
        <f t="shared" si="96"/>
        <v>-1</v>
      </c>
      <c r="AA144" s="83">
        <f t="shared" si="96"/>
        <v>0</v>
      </c>
      <c r="AB144" s="83">
        <f t="shared" si="97"/>
        <v>-1</v>
      </c>
      <c r="AC144" s="83">
        <f t="shared" si="98"/>
        <v>0</v>
      </c>
      <c r="AD144" s="83">
        <f t="shared" si="98"/>
        <v>0</v>
      </c>
      <c r="AE144" s="83">
        <f t="shared" si="99"/>
        <v>0</v>
      </c>
    </row>
    <row r="145" spans="1:31" ht="15.75" hidden="1" thickBot="1" x14ac:dyDescent="0.3">
      <c r="A145" s="50">
        <v>27</v>
      </c>
      <c r="B145" s="19" t="s">
        <v>22</v>
      </c>
      <c r="C145" s="51" t="s">
        <v>8</v>
      </c>
      <c r="D145" s="52" t="str">
        <f t="shared" si="61"/>
        <v>270701</v>
      </c>
      <c r="E145" s="18">
        <f>E144+1</f>
        <v>130</v>
      </c>
      <c r="F145" s="18">
        <v>114</v>
      </c>
      <c r="G145" s="93" t="s">
        <v>158</v>
      </c>
      <c r="H145" s="83">
        <f>VLOOKUP($G145,[1]Total!$G$5:$I$452,2,0)</f>
        <v>72</v>
      </c>
      <c r="I145" s="83">
        <f>VLOOKUP($G145,[1]Total!$G$5:$I$452,3,0)</f>
        <v>8</v>
      </c>
      <c r="J145" s="83">
        <f t="shared" si="83"/>
        <v>80</v>
      </c>
      <c r="K145" s="83">
        <f>VLOOKUP($G145,'[2]CantFuncPorSexo - 2021-08-11T12'!$A$6:$O$406,11,0)</f>
        <v>81</v>
      </c>
      <c r="L145" s="83">
        <f>VLOOKUP($G145,'[2]CantFuncPorSexo - 2021-08-11T12'!$A$6:$O$406,14,0)</f>
        <v>1</v>
      </c>
      <c r="M145" s="83">
        <f t="shared" si="84"/>
        <v>82</v>
      </c>
      <c r="N145" s="83">
        <f>VLOOKUP($G145,[3]CantFuncPorSexo!$A$6:$N$410,11,0)</f>
        <v>82</v>
      </c>
      <c r="O145" s="83">
        <f>VLOOKUP($G145,[3]CantFuncPorSexo!$A$6:$N$410,14,0)</f>
        <v>1</v>
      </c>
      <c r="P145" s="83">
        <f t="shared" si="85"/>
        <v>83</v>
      </c>
      <c r="Q145" s="83">
        <f>VLOOKUP($G145,'[4]CantFuncPorSexo(3)'!$A$6:$O$420,11,0)</f>
        <v>84</v>
      </c>
      <c r="R145" s="83">
        <f>VLOOKUP($G145,'[4]CantFuncPorSexo(3)'!$A$6:$O$420,14,0)</f>
        <v>1</v>
      </c>
      <c r="S145" s="83">
        <f t="shared" si="86"/>
        <v>85</v>
      </c>
      <c r="T145" s="83">
        <f>VLOOKUP($G145,'[5]CantFuncPorSexo(17)'!$A$6:$N$421,11,0)</f>
        <v>87</v>
      </c>
      <c r="U145" s="83">
        <f>VLOOKUP($G145,'[5]CantFuncPorSexo(17)'!$A$6:$N$421,14,0)</f>
        <v>1</v>
      </c>
      <c r="V145" s="83">
        <f t="shared" si="87"/>
        <v>88</v>
      </c>
      <c r="W145" s="83">
        <f t="shared" si="95"/>
        <v>15</v>
      </c>
      <c r="X145" s="83">
        <f t="shared" si="95"/>
        <v>-7</v>
      </c>
      <c r="Y145" s="83">
        <f t="shared" si="89"/>
        <v>8</v>
      </c>
      <c r="Z145" s="83">
        <f t="shared" si="96"/>
        <v>6</v>
      </c>
      <c r="AA145" s="83">
        <f t="shared" si="96"/>
        <v>0</v>
      </c>
      <c r="AB145" s="83">
        <f t="shared" si="97"/>
        <v>6</v>
      </c>
      <c r="AC145" s="83">
        <f t="shared" si="98"/>
        <v>3</v>
      </c>
      <c r="AD145" s="83">
        <f t="shared" si="98"/>
        <v>0</v>
      </c>
      <c r="AE145" s="83">
        <f t="shared" si="99"/>
        <v>3</v>
      </c>
    </row>
    <row r="146" spans="1:31" ht="15.75" thickBot="1" x14ac:dyDescent="0.3">
      <c r="A146" s="8"/>
      <c r="B146" s="43"/>
      <c r="C146" s="43"/>
      <c r="D146" s="11" t="str">
        <f t="shared" si="61"/>
        <v/>
      </c>
      <c r="E146" s="9" t="s">
        <v>159</v>
      </c>
      <c r="F146" s="9" t="s">
        <v>159</v>
      </c>
      <c r="G146" s="10"/>
      <c r="H146" s="115">
        <f>SUM(H147:H172)</f>
        <v>20742</v>
      </c>
      <c r="I146" s="81">
        <f t="shared" ref="I146:AE146" si="100">SUM(I147:I172)</f>
        <v>2994</v>
      </c>
      <c r="J146" s="82">
        <f t="shared" si="100"/>
        <v>23736</v>
      </c>
      <c r="K146" s="115">
        <f>SUM(K147:K172)</f>
        <v>21545</v>
      </c>
      <c r="L146" s="81">
        <f t="shared" si="100"/>
        <v>2063</v>
      </c>
      <c r="M146" s="82">
        <f t="shared" si="100"/>
        <v>23608</v>
      </c>
      <c r="N146" s="115">
        <f t="shared" si="100"/>
        <v>21602</v>
      </c>
      <c r="O146" s="81">
        <f t="shared" si="100"/>
        <v>2099</v>
      </c>
      <c r="P146" s="82">
        <f t="shared" si="100"/>
        <v>23701</v>
      </c>
      <c r="Q146" s="82">
        <f t="shared" si="100"/>
        <v>21748</v>
      </c>
      <c r="R146" s="82">
        <f t="shared" si="100"/>
        <v>1866</v>
      </c>
      <c r="S146" s="81">
        <f t="shared" si="86"/>
        <v>23614</v>
      </c>
      <c r="T146" s="115">
        <f t="shared" si="100"/>
        <v>21702</v>
      </c>
      <c r="U146" s="81">
        <f t="shared" si="100"/>
        <v>2130</v>
      </c>
      <c r="V146" s="82">
        <f t="shared" si="100"/>
        <v>23832</v>
      </c>
      <c r="W146" s="115">
        <f t="shared" si="100"/>
        <v>960</v>
      </c>
      <c r="X146" s="81">
        <f t="shared" si="100"/>
        <v>-864</v>
      </c>
      <c r="Y146" s="82">
        <f t="shared" si="100"/>
        <v>96</v>
      </c>
      <c r="Z146" s="115">
        <f t="shared" si="100"/>
        <v>157</v>
      </c>
      <c r="AA146" s="81">
        <f t="shared" si="100"/>
        <v>67</v>
      </c>
      <c r="AB146" s="82">
        <f t="shared" si="100"/>
        <v>224</v>
      </c>
      <c r="AC146" s="115">
        <f t="shared" si="100"/>
        <v>-46</v>
      </c>
      <c r="AD146" s="81">
        <f t="shared" si="100"/>
        <v>264</v>
      </c>
      <c r="AE146" s="82">
        <f t="shared" si="100"/>
        <v>218</v>
      </c>
    </row>
    <row r="147" spans="1:31" ht="15.75" hidden="1" thickBot="1" x14ac:dyDescent="0.3">
      <c r="A147" s="44">
        <v>28</v>
      </c>
      <c r="B147" s="13" t="s">
        <v>8</v>
      </c>
      <c r="C147" s="45" t="s">
        <v>8</v>
      </c>
      <c r="D147" s="46" t="str">
        <f t="shared" si="61"/>
        <v>280101</v>
      </c>
      <c r="E147" s="12">
        <f>E145+1</f>
        <v>131</v>
      </c>
      <c r="F147" s="12">
        <v>115</v>
      </c>
      <c r="G147" s="106" t="s">
        <v>160</v>
      </c>
      <c r="H147" s="83">
        <f>VLOOKUP($G147,[1]Total!$G$5:$I$452,2,0)</f>
        <v>632</v>
      </c>
      <c r="I147" s="83">
        <f>VLOOKUP($G147,[1]Total!$G$5:$I$452,3,0)</f>
        <v>70</v>
      </c>
      <c r="J147" s="83">
        <f t="shared" si="83"/>
        <v>702</v>
      </c>
      <c r="K147" s="83">
        <f>VLOOKUP($G147,'[2]CantFuncPorSexo - 2021-08-11T12'!$A$6:$O$406,11,0)</f>
        <v>624</v>
      </c>
      <c r="L147" s="83">
        <f>VLOOKUP($G147,'[2]CantFuncPorSexo - 2021-08-11T12'!$A$6:$O$406,14,0)</f>
        <v>51</v>
      </c>
      <c r="M147" s="83">
        <f t="shared" si="84"/>
        <v>675</v>
      </c>
      <c r="N147" s="83">
        <f>VLOOKUP($G147,[3]CantFuncPorSexo!$A$6:$N$410,11,0)</f>
        <v>617</v>
      </c>
      <c r="O147" s="83">
        <f>VLOOKUP($G147,[3]CantFuncPorSexo!$A$6:$N$410,14,0)</f>
        <v>50</v>
      </c>
      <c r="P147" s="83">
        <f t="shared" si="85"/>
        <v>667</v>
      </c>
      <c r="Q147" s="83">
        <f>VLOOKUP($G147,'[4]CantFuncPorSexo(3)'!$A$6:$O$420,11,0)</f>
        <v>611</v>
      </c>
      <c r="R147" s="83">
        <f>VLOOKUP($G147,'[4]CantFuncPorSexo(3)'!$A$6:$O$420,14,0)</f>
        <v>58</v>
      </c>
      <c r="S147" s="83">
        <f t="shared" si="86"/>
        <v>669</v>
      </c>
      <c r="T147" s="83">
        <f>VLOOKUP($G147,'[5]CantFuncPorSexo(17)'!$A$6:$N$421,11,0)</f>
        <v>608</v>
      </c>
      <c r="U147" s="83">
        <f>VLOOKUP($G147,'[5]CantFuncPorSexo(17)'!$A$6:$N$421,14,0)</f>
        <v>67</v>
      </c>
      <c r="V147" s="83">
        <f t="shared" si="87"/>
        <v>675</v>
      </c>
      <c r="W147" s="83">
        <f t="shared" ref="W147:W170" si="101">T147-H147</f>
        <v>-24</v>
      </c>
      <c r="X147" s="83">
        <f t="shared" ref="X147:X170" si="102">U147-I147</f>
        <v>-3</v>
      </c>
      <c r="Y147" s="83">
        <f t="shared" si="89"/>
        <v>-27</v>
      </c>
      <c r="Z147" s="83">
        <f t="shared" ref="Z147:Z170" si="103">T147-K147</f>
        <v>-16</v>
      </c>
      <c r="AA147" s="83">
        <f t="shared" ref="AA147:AA170" si="104">U147-L147</f>
        <v>16</v>
      </c>
      <c r="AB147" s="83">
        <f t="shared" ref="AB147:AB172" si="105">SUM(Z147:AA147)</f>
        <v>0</v>
      </c>
      <c r="AC147" s="83">
        <f t="shared" ref="AC147:AC170" si="106">T147-Q147</f>
        <v>-3</v>
      </c>
      <c r="AD147" s="83">
        <f t="shared" ref="AD147:AD170" si="107">U147-R147</f>
        <v>9</v>
      </c>
      <c r="AE147" s="83">
        <f t="shared" ref="AE147:AE172" si="108">SUM(AC147:AD147)</f>
        <v>6</v>
      </c>
    </row>
    <row r="148" spans="1:31" ht="15.75" hidden="1" thickBot="1" x14ac:dyDescent="0.3">
      <c r="A148" s="47">
        <v>28</v>
      </c>
      <c r="B148" s="16" t="s">
        <v>8</v>
      </c>
      <c r="C148" s="48" t="s">
        <v>10</v>
      </c>
      <c r="D148" s="49" t="str">
        <f t="shared" si="61"/>
        <v>280102</v>
      </c>
      <c r="E148" s="15">
        <f>E147+1</f>
        <v>132</v>
      </c>
      <c r="F148" s="15">
        <v>116</v>
      </c>
      <c r="G148" s="95" t="s">
        <v>161</v>
      </c>
      <c r="H148" s="83">
        <f>VLOOKUP($G148,[1]Total!$G$5:$I$452,2,0)</f>
        <v>603</v>
      </c>
      <c r="I148" s="83">
        <f>VLOOKUP($G148,[1]Total!$G$5:$I$452,3,0)</f>
        <v>20</v>
      </c>
      <c r="J148" s="83">
        <f t="shared" si="83"/>
        <v>623</v>
      </c>
      <c r="K148" s="83">
        <f>VLOOKUP($G148,'[2]CantFuncPorSexo - 2021-08-11T12'!$A$6:$O$406,11,0)</f>
        <v>596</v>
      </c>
      <c r="L148" s="83">
        <f>VLOOKUP($G148,'[2]CantFuncPorSexo - 2021-08-11T12'!$A$6:$O$406,14,0)</f>
        <v>18</v>
      </c>
      <c r="M148" s="83">
        <f t="shared" si="84"/>
        <v>614</v>
      </c>
      <c r="N148" s="83">
        <f>VLOOKUP($G148,[3]CantFuncPorSexo!$A$6:$N$410,11,0)</f>
        <v>593</v>
      </c>
      <c r="O148" s="83">
        <f>VLOOKUP($G148,[3]CantFuncPorSexo!$A$6:$N$410,14,0)</f>
        <v>22</v>
      </c>
      <c r="P148" s="83">
        <f t="shared" si="85"/>
        <v>615</v>
      </c>
      <c r="Q148" s="83">
        <f>VLOOKUP($G148,'[4]CantFuncPorSexo(3)'!$A$6:$O$420,11,0)</f>
        <v>593</v>
      </c>
      <c r="R148" s="83">
        <f>VLOOKUP($G148,'[4]CantFuncPorSexo(3)'!$A$6:$O$420,14,0)</f>
        <v>20</v>
      </c>
      <c r="S148" s="83">
        <f t="shared" si="86"/>
        <v>613</v>
      </c>
      <c r="T148" s="83">
        <f>VLOOKUP($G148,'[5]CantFuncPorSexo(17)'!$A$6:$N$421,11,0)</f>
        <v>592</v>
      </c>
      <c r="U148" s="83">
        <f>VLOOKUP($G148,'[5]CantFuncPorSexo(17)'!$A$6:$N$421,14,0)</f>
        <v>19</v>
      </c>
      <c r="V148" s="83">
        <f t="shared" si="87"/>
        <v>611</v>
      </c>
      <c r="W148" s="83">
        <f t="shared" si="101"/>
        <v>-11</v>
      </c>
      <c r="X148" s="83">
        <f t="shared" si="102"/>
        <v>-1</v>
      </c>
      <c r="Y148" s="83">
        <f t="shared" si="89"/>
        <v>-12</v>
      </c>
      <c r="Z148" s="83">
        <f t="shared" si="103"/>
        <v>-4</v>
      </c>
      <c r="AA148" s="83">
        <f t="shared" si="104"/>
        <v>1</v>
      </c>
      <c r="AB148" s="83">
        <f t="shared" si="105"/>
        <v>-3</v>
      </c>
      <c r="AC148" s="83">
        <f t="shared" si="106"/>
        <v>-1</v>
      </c>
      <c r="AD148" s="83">
        <f t="shared" si="107"/>
        <v>-1</v>
      </c>
      <c r="AE148" s="83">
        <f t="shared" si="108"/>
        <v>-2</v>
      </c>
    </row>
    <row r="149" spans="1:31" ht="15.75" hidden="1" thickBot="1" x14ac:dyDescent="0.3">
      <c r="A149" s="47">
        <v>28</v>
      </c>
      <c r="B149" s="53" t="s">
        <v>8</v>
      </c>
      <c r="C149" s="48" t="s">
        <v>12</v>
      </c>
      <c r="D149" s="49" t="str">
        <f t="shared" si="61"/>
        <v>280103</v>
      </c>
      <c r="E149" s="15">
        <f t="shared" ref="E149:E169" si="109">E148+1</f>
        <v>133</v>
      </c>
      <c r="F149" s="15">
        <v>117</v>
      </c>
      <c r="G149" s="95" t="s">
        <v>162</v>
      </c>
      <c r="H149" s="83">
        <f>VLOOKUP($G149,[1]Total!$G$5:$I$452,2,0)</f>
        <v>172</v>
      </c>
      <c r="I149" s="83">
        <f>VLOOKUP($G149,[1]Total!$G$5:$I$452,3,0)</f>
        <v>8</v>
      </c>
      <c r="J149" s="83">
        <f t="shared" si="83"/>
        <v>180</v>
      </c>
      <c r="K149" s="83">
        <f>VLOOKUP($G149,'[2]CantFuncPorSexo - 2021-08-11T12'!$A$6:$O$406,11,0)</f>
        <v>177</v>
      </c>
      <c r="L149" s="83">
        <f>VLOOKUP($G149,'[2]CantFuncPorSexo - 2021-08-11T12'!$A$6:$O$406,14,0)</f>
        <v>6</v>
      </c>
      <c r="M149" s="83">
        <f t="shared" si="84"/>
        <v>183</v>
      </c>
      <c r="N149" s="83">
        <f>VLOOKUP($G149,[3]CantFuncPorSexo!$A$6:$N$410,11,0)</f>
        <v>174</v>
      </c>
      <c r="O149" s="83">
        <f>VLOOKUP($G149,[3]CantFuncPorSexo!$A$6:$N$410,14,0)</f>
        <v>6</v>
      </c>
      <c r="P149" s="83">
        <f t="shared" si="85"/>
        <v>180</v>
      </c>
      <c r="Q149" s="83">
        <f>VLOOKUP($G149,'[4]CantFuncPorSexo(3)'!$A$6:$O$420,11,0)</f>
        <v>168</v>
      </c>
      <c r="R149" s="83">
        <f>VLOOKUP($G149,'[4]CantFuncPorSexo(3)'!$A$6:$O$420,14,0)</f>
        <v>5</v>
      </c>
      <c r="S149" s="83">
        <f t="shared" si="86"/>
        <v>173</v>
      </c>
      <c r="T149" s="83">
        <f>VLOOKUP($G149,'[5]CantFuncPorSexo(17)'!$A$6:$N$421,11,0)</f>
        <v>175</v>
      </c>
      <c r="U149" s="83">
        <f>VLOOKUP($G149,'[5]CantFuncPorSexo(17)'!$A$6:$N$421,14,0)</f>
        <v>5</v>
      </c>
      <c r="V149" s="83">
        <f t="shared" si="87"/>
        <v>180</v>
      </c>
      <c r="W149" s="83">
        <f t="shared" si="101"/>
        <v>3</v>
      </c>
      <c r="X149" s="83">
        <f t="shared" si="102"/>
        <v>-3</v>
      </c>
      <c r="Y149" s="83">
        <f t="shared" si="89"/>
        <v>0</v>
      </c>
      <c r="Z149" s="83">
        <f t="shared" si="103"/>
        <v>-2</v>
      </c>
      <c r="AA149" s="83">
        <f t="shared" si="104"/>
        <v>-1</v>
      </c>
      <c r="AB149" s="83">
        <f t="shared" si="105"/>
        <v>-3</v>
      </c>
      <c r="AC149" s="83">
        <f t="shared" si="106"/>
        <v>7</v>
      </c>
      <c r="AD149" s="83">
        <f t="shared" si="107"/>
        <v>0</v>
      </c>
      <c r="AE149" s="83">
        <f t="shared" si="108"/>
        <v>7</v>
      </c>
    </row>
    <row r="150" spans="1:31" ht="15.75" hidden="1" thickBot="1" x14ac:dyDescent="0.3">
      <c r="A150" s="47">
        <v>28</v>
      </c>
      <c r="B150" s="16" t="s">
        <v>8</v>
      </c>
      <c r="C150" s="48" t="s">
        <v>18</v>
      </c>
      <c r="D150" s="49" t="str">
        <f t="shared" si="61"/>
        <v>280104</v>
      </c>
      <c r="E150" s="15">
        <f t="shared" si="109"/>
        <v>134</v>
      </c>
      <c r="F150" s="15">
        <v>118</v>
      </c>
      <c r="G150" s="95" t="s">
        <v>163</v>
      </c>
      <c r="H150" s="83">
        <f>VLOOKUP($G150,[1]Total!$G$5:$I$452,2,0)</f>
        <v>892</v>
      </c>
      <c r="I150" s="83">
        <f>VLOOKUP($G150,[1]Total!$G$5:$I$452,3,0)</f>
        <v>100</v>
      </c>
      <c r="J150" s="83">
        <f t="shared" si="83"/>
        <v>992</v>
      </c>
      <c r="K150" s="83">
        <f>VLOOKUP($G150,'[2]CantFuncPorSexo - 2021-08-11T12'!$A$6:$O$406,11,0)</f>
        <v>861</v>
      </c>
      <c r="L150" s="83">
        <f>VLOOKUP($G150,'[2]CantFuncPorSexo - 2021-08-11T12'!$A$6:$O$406,14,0)</f>
        <v>11</v>
      </c>
      <c r="M150" s="83">
        <f t="shared" si="84"/>
        <v>872</v>
      </c>
      <c r="N150" s="83">
        <f>VLOOKUP($G150,[3]CantFuncPorSexo!$A$6:$N$410,11,0)</f>
        <v>881</v>
      </c>
      <c r="O150" s="83">
        <f>VLOOKUP($G150,[3]CantFuncPorSexo!$A$6:$N$410,14,0)</f>
        <v>60</v>
      </c>
      <c r="P150" s="83">
        <f t="shared" si="85"/>
        <v>941</v>
      </c>
      <c r="Q150" s="83">
        <f>VLOOKUP($G150,'[4]CantFuncPorSexo(3)'!$A$6:$O$420,11,0)</f>
        <v>918</v>
      </c>
      <c r="R150" s="83">
        <f>VLOOKUP($G150,'[4]CantFuncPorSexo(3)'!$A$6:$O$420,14,0)</f>
        <v>10</v>
      </c>
      <c r="S150" s="83">
        <f t="shared" si="86"/>
        <v>928</v>
      </c>
      <c r="T150" s="83">
        <f>VLOOKUP($G150,'[5]CantFuncPorSexo(17)'!$A$6:$N$421,11,0)</f>
        <v>888</v>
      </c>
      <c r="U150" s="83">
        <f>VLOOKUP($G150,'[5]CantFuncPorSexo(17)'!$A$6:$N$421,14,0)</f>
        <v>56</v>
      </c>
      <c r="V150" s="83">
        <f t="shared" si="87"/>
        <v>944</v>
      </c>
      <c r="W150" s="83">
        <f t="shared" si="101"/>
        <v>-4</v>
      </c>
      <c r="X150" s="83">
        <f t="shared" si="102"/>
        <v>-44</v>
      </c>
      <c r="Y150" s="83">
        <f t="shared" si="89"/>
        <v>-48</v>
      </c>
      <c r="Z150" s="83">
        <f t="shared" si="103"/>
        <v>27</v>
      </c>
      <c r="AA150" s="83">
        <f t="shared" si="104"/>
        <v>45</v>
      </c>
      <c r="AB150" s="83">
        <f t="shared" si="105"/>
        <v>72</v>
      </c>
      <c r="AC150" s="83">
        <f t="shared" si="106"/>
        <v>-30</v>
      </c>
      <c r="AD150" s="83">
        <f t="shared" si="107"/>
        <v>46</v>
      </c>
      <c r="AE150" s="83">
        <f t="shared" si="108"/>
        <v>16</v>
      </c>
    </row>
    <row r="151" spans="1:31" ht="15.75" hidden="1" thickBot="1" x14ac:dyDescent="0.3">
      <c r="A151" s="47">
        <v>28</v>
      </c>
      <c r="B151" s="53" t="s">
        <v>8</v>
      </c>
      <c r="C151" s="48" t="s">
        <v>49</v>
      </c>
      <c r="D151" s="49" t="str">
        <f t="shared" si="61"/>
        <v>280105</v>
      </c>
      <c r="E151" s="15">
        <f t="shared" si="109"/>
        <v>135</v>
      </c>
      <c r="F151" s="15">
        <v>119</v>
      </c>
      <c r="G151" s="95" t="s">
        <v>164</v>
      </c>
      <c r="H151" s="83">
        <f>VLOOKUP($G151,[1]Total!$G$5:$I$452,2,0)</f>
        <v>566</v>
      </c>
      <c r="I151" s="83">
        <f>VLOOKUP($G151,[1]Total!$G$5:$I$452,3,0)</f>
        <v>118</v>
      </c>
      <c r="J151" s="83">
        <f t="shared" si="83"/>
        <v>684</v>
      </c>
      <c r="K151" s="83">
        <f>VLOOKUP($G151,'[2]CantFuncPorSexo - 2021-08-11T12'!$A$6:$O$406,11,0)</f>
        <v>569</v>
      </c>
      <c r="L151" s="83">
        <f>VLOOKUP($G151,'[2]CantFuncPorSexo - 2021-08-11T12'!$A$6:$O$406,14,0)</f>
        <v>102</v>
      </c>
      <c r="M151" s="83">
        <f t="shared" si="84"/>
        <v>671</v>
      </c>
      <c r="N151" s="83">
        <f>VLOOKUP($G151,[3]CantFuncPorSexo!$A$6:$N$410,11,0)</f>
        <v>573</v>
      </c>
      <c r="O151" s="83">
        <f>VLOOKUP($G151,[3]CantFuncPorSexo!$A$6:$N$410,14,0)</f>
        <v>130</v>
      </c>
      <c r="P151" s="83">
        <f t="shared" si="85"/>
        <v>703</v>
      </c>
      <c r="Q151" s="83">
        <f>VLOOKUP($G151,'[4]CantFuncPorSexo(3)'!$A$6:$O$420,11,0)</f>
        <v>601</v>
      </c>
      <c r="R151" s="83">
        <f>VLOOKUP($G151,'[4]CantFuncPorSexo(3)'!$A$6:$O$420,14,0)</f>
        <v>88</v>
      </c>
      <c r="S151" s="83">
        <f t="shared" si="86"/>
        <v>689</v>
      </c>
      <c r="T151" s="83">
        <f>VLOOKUP($G151,'[5]CantFuncPorSexo(17)'!$A$6:$N$421,11,0)</f>
        <v>559</v>
      </c>
      <c r="U151" s="83">
        <f>VLOOKUP($G151,'[5]CantFuncPorSexo(17)'!$A$6:$N$421,14,0)</f>
        <v>97</v>
      </c>
      <c r="V151" s="83">
        <f t="shared" si="87"/>
        <v>656</v>
      </c>
      <c r="W151" s="83">
        <f t="shared" si="101"/>
        <v>-7</v>
      </c>
      <c r="X151" s="83">
        <f t="shared" si="102"/>
        <v>-21</v>
      </c>
      <c r="Y151" s="83">
        <f t="shared" si="89"/>
        <v>-28</v>
      </c>
      <c r="Z151" s="83">
        <f t="shared" si="103"/>
        <v>-10</v>
      </c>
      <c r="AA151" s="83">
        <f t="shared" si="104"/>
        <v>-5</v>
      </c>
      <c r="AB151" s="83">
        <f t="shared" si="105"/>
        <v>-15</v>
      </c>
      <c r="AC151" s="83">
        <f t="shared" si="106"/>
        <v>-42</v>
      </c>
      <c r="AD151" s="83">
        <f t="shared" si="107"/>
        <v>9</v>
      </c>
      <c r="AE151" s="83">
        <f t="shared" si="108"/>
        <v>-33</v>
      </c>
    </row>
    <row r="152" spans="1:31" ht="15.75" hidden="1" thickBot="1" x14ac:dyDescent="0.3">
      <c r="A152" s="47">
        <v>28</v>
      </c>
      <c r="B152" s="16" t="s">
        <v>8</v>
      </c>
      <c r="C152" s="48" t="s">
        <v>20</v>
      </c>
      <c r="D152" s="49" t="str">
        <f t="shared" si="61"/>
        <v>280106</v>
      </c>
      <c r="E152" s="17">
        <f t="shared" si="109"/>
        <v>136</v>
      </c>
      <c r="F152" s="15">
        <v>120</v>
      </c>
      <c r="G152" s="95" t="s">
        <v>165</v>
      </c>
      <c r="H152" s="83">
        <f>VLOOKUP($G152,[1]Total!$G$5:$I$452,2,0)</f>
        <v>702</v>
      </c>
      <c r="I152" s="83">
        <f>VLOOKUP($G152,[1]Total!$G$5:$I$452,3,0)</f>
        <v>87</v>
      </c>
      <c r="J152" s="83">
        <f t="shared" si="83"/>
        <v>789</v>
      </c>
      <c r="K152" s="83">
        <f>VLOOKUP($G152,'[2]CantFuncPorSexo - 2021-08-11T12'!$A$6:$O$406,11,0)</f>
        <v>695</v>
      </c>
      <c r="L152" s="83">
        <f>VLOOKUP($G152,'[2]CantFuncPorSexo - 2021-08-11T12'!$A$6:$O$406,14,0)</f>
        <v>93</v>
      </c>
      <c r="M152" s="83">
        <f t="shared" si="84"/>
        <v>788</v>
      </c>
      <c r="N152" s="83">
        <f>VLOOKUP($G152,[3]CantFuncPorSexo!$A$6:$N$410,11,0)</f>
        <v>687</v>
      </c>
      <c r="O152" s="83">
        <f>VLOOKUP($G152,[3]CantFuncPorSexo!$A$6:$N$410,14,0)</f>
        <v>90</v>
      </c>
      <c r="P152" s="83">
        <f t="shared" si="85"/>
        <v>777</v>
      </c>
      <c r="Q152" s="83">
        <f>VLOOKUP($G152,'[4]CantFuncPorSexo(3)'!$A$6:$O$420,11,0)</f>
        <v>712</v>
      </c>
      <c r="R152" s="83">
        <f>VLOOKUP($G152,'[4]CantFuncPorSexo(3)'!$A$6:$O$420,14,0)</f>
        <v>83</v>
      </c>
      <c r="S152" s="83">
        <f t="shared" si="86"/>
        <v>795</v>
      </c>
      <c r="T152" s="83">
        <f>VLOOKUP($G152,'[5]CantFuncPorSexo(17)'!$A$6:$N$421,11,0)</f>
        <v>715</v>
      </c>
      <c r="U152" s="83">
        <f>VLOOKUP($G152,'[5]CantFuncPorSexo(17)'!$A$6:$N$421,14,0)</f>
        <v>82</v>
      </c>
      <c r="V152" s="83">
        <f t="shared" si="87"/>
        <v>797</v>
      </c>
      <c r="W152" s="83">
        <f t="shared" si="101"/>
        <v>13</v>
      </c>
      <c r="X152" s="83">
        <f t="shared" si="102"/>
        <v>-5</v>
      </c>
      <c r="Y152" s="83">
        <f t="shared" si="89"/>
        <v>8</v>
      </c>
      <c r="Z152" s="83">
        <f t="shared" si="103"/>
        <v>20</v>
      </c>
      <c r="AA152" s="83">
        <f t="shared" si="104"/>
        <v>-11</v>
      </c>
      <c r="AB152" s="83">
        <f t="shared" si="105"/>
        <v>9</v>
      </c>
      <c r="AC152" s="83">
        <f t="shared" si="106"/>
        <v>3</v>
      </c>
      <c r="AD152" s="83">
        <f t="shared" si="107"/>
        <v>-1</v>
      </c>
      <c r="AE152" s="83">
        <f t="shared" si="108"/>
        <v>2</v>
      </c>
    </row>
    <row r="153" spans="1:31" ht="15.75" hidden="1" thickBot="1" x14ac:dyDescent="0.3">
      <c r="A153" s="54">
        <v>28</v>
      </c>
      <c r="B153" s="53" t="s">
        <v>8</v>
      </c>
      <c r="C153" s="31" t="s">
        <v>22</v>
      </c>
      <c r="D153" s="32" t="str">
        <f t="shared" ref="D153:D223" si="110">CONCATENATE(A153,B153,C153)</f>
        <v>280107</v>
      </c>
      <c r="E153" s="15">
        <f t="shared" si="109"/>
        <v>137</v>
      </c>
      <c r="F153" s="15">
        <v>121</v>
      </c>
      <c r="G153" s="95" t="s">
        <v>166</v>
      </c>
      <c r="H153" s="83">
        <f>VLOOKUP($G153,[1]Total!$G$5:$I$452,2,0)</f>
        <v>1371</v>
      </c>
      <c r="I153" s="83">
        <f>VLOOKUP($G153,[1]Total!$G$5:$I$452,3,0)</f>
        <v>171</v>
      </c>
      <c r="J153" s="83">
        <f t="shared" si="83"/>
        <v>1542</v>
      </c>
      <c r="K153" s="83">
        <f>VLOOKUP($G153,'[2]CantFuncPorSexo - 2021-08-11T12'!$A$6:$O$406,11,0)</f>
        <v>1352</v>
      </c>
      <c r="L153" s="83">
        <f>VLOOKUP($G153,'[2]CantFuncPorSexo - 2021-08-11T12'!$A$6:$O$406,14,0)</f>
        <v>125</v>
      </c>
      <c r="M153" s="83">
        <f t="shared" si="84"/>
        <v>1477</v>
      </c>
      <c r="N153" s="83">
        <f>VLOOKUP($G153,[3]CantFuncPorSexo!$A$6:$N$410,11,0)</f>
        <v>1356</v>
      </c>
      <c r="O153" s="83">
        <f>VLOOKUP($G153,[3]CantFuncPorSexo!$A$6:$N$410,14,0)</f>
        <v>152</v>
      </c>
      <c r="P153" s="83">
        <f t="shared" si="85"/>
        <v>1508</v>
      </c>
      <c r="Q153" s="83">
        <f>VLOOKUP($G153,'[4]CantFuncPorSexo(3)'!$A$6:$O$420,11,0)</f>
        <v>1356</v>
      </c>
      <c r="R153" s="83">
        <f>VLOOKUP($G153,'[4]CantFuncPorSexo(3)'!$A$6:$O$420,14,0)</f>
        <v>153</v>
      </c>
      <c r="S153" s="83">
        <f t="shared" si="86"/>
        <v>1509</v>
      </c>
      <c r="T153" s="83">
        <f>VLOOKUP($G153,'[5]CantFuncPorSexo(17)'!$A$6:$N$421,11,0)</f>
        <v>1359</v>
      </c>
      <c r="U153" s="83">
        <f>VLOOKUP($G153,'[5]CantFuncPorSexo(17)'!$A$6:$N$421,14,0)</f>
        <v>173</v>
      </c>
      <c r="V153" s="83">
        <f t="shared" si="87"/>
        <v>1532</v>
      </c>
      <c r="W153" s="83">
        <f t="shared" si="101"/>
        <v>-12</v>
      </c>
      <c r="X153" s="83">
        <f t="shared" si="102"/>
        <v>2</v>
      </c>
      <c r="Y153" s="83">
        <f t="shared" si="89"/>
        <v>-10</v>
      </c>
      <c r="Z153" s="83">
        <f t="shared" si="103"/>
        <v>7</v>
      </c>
      <c r="AA153" s="83">
        <f t="shared" si="104"/>
        <v>48</v>
      </c>
      <c r="AB153" s="83">
        <f t="shared" si="105"/>
        <v>55</v>
      </c>
      <c r="AC153" s="83">
        <f t="shared" si="106"/>
        <v>3</v>
      </c>
      <c r="AD153" s="83">
        <f t="shared" si="107"/>
        <v>20</v>
      </c>
      <c r="AE153" s="83">
        <f t="shared" si="108"/>
        <v>23</v>
      </c>
    </row>
    <row r="154" spans="1:31" ht="15.75" hidden="1" thickBot="1" x14ac:dyDescent="0.3">
      <c r="A154" s="47">
        <v>28</v>
      </c>
      <c r="B154" s="16" t="s">
        <v>8</v>
      </c>
      <c r="C154" s="48" t="s">
        <v>24</v>
      </c>
      <c r="D154" s="49" t="str">
        <f t="shared" si="110"/>
        <v>280108</v>
      </c>
      <c r="E154" s="15">
        <f t="shared" si="109"/>
        <v>138</v>
      </c>
      <c r="F154" s="15">
        <v>122</v>
      </c>
      <c r="G154" s="95" t="s">
        <v>167</v>
      </c>
      <c r="H154" s="83">
        <f>VLOOKUP($G154,[1]Total!$G$5:$I$452,2,0)</f>
        <v>4034</v>
      </c>
      <c r="I154" s="83">
        <f>VLOOKUP($G154,[1]Total!$G$5:$I$452,3,0)</f>
        <v>1306</v>
      </c>
      <c r="J154" s="83">
        <f t="shared" si="83"/>
        <v>5340</v>
      </c>
      <c r="K154" s="83">
        <f>VLOOKUP($G154,'[2]CantFuncPorSexo - 2021-08-11T12'!$A$6:$O$406,11,0)</f>
        <v>4737</v>
      </c>
      <c r="L154" s="83">
        <f>VLOOKUP($G154,'[2]CantFuncPorSexo - 2021-08-11T12'!$A$6:$O$406,14,0)</f>
        <v>743</v>
      </c>
      <c r="M154" s="83">
        <f t="shared" si="84"/>
        <v>5480</v>
      </c>
      <c r="N154" s="83">
        <f>VLOOKUP($G154,[3]CantFuncPorSexo!$A$6:$N$410,11,0)</f>
        <v>4778</v>
      </c>
      <c r="O154" s="83">
        <f>VLOOKUP($G154,[3]CantFuncPorSexo!$A$6:$N$410,14,0)</f>
        <v>600</v>
      </c>
      <c r="P154" s="83">
        <f t="shared" si="85"/>
        <v>5378</v>
      </c>
      <c r="Q154" s="83">
        <f>VLOOKUP($G154,'[4]CantFuncPorSexo(3)'!$A$6:$O$420,11,0)</f>
        <v>4766</v>
      </c>
      <c r="R154" s="83">
        <f>VLOOKUP($G154,'[4]CantFuncPorSexo(3)'!$A$6:$O$420,14,0)</f>
        <v>531</v>
      </c>
      <c r="S154" s="83">
        <f t="shared" si="86"/>
        <v>5297</v>
      </c>
      <c r="T154" s="83">
        <f>VLOOKUP($G154,'[5]CantFuncPorSexo(17)'!$A$6:$N$421,11,0)</f>
        <v>4788</v>
      </c>
      <c r="U154" s="83">
        <f>VLOOKUP($G154,'[5]CantFuncPorSexo(17)'!$A$6:$N$421,14,0)</f>
        <v>658</v>
      </c>
      <c r="V154" s="83">
        <f t="shared" si="87"/>
        <v>5446</v>
      </c>
      <c r="W154" s="83">
        <f t="shared" si="101"/>
        <v>754</v>
      </c>
      <c r="X154" s="83">
        <f t="shared" si="102"/>
        <v>-648</v>
      </c>
      <c r="Y154" s="83">
        <f t="shared" si="89"/>
        <v>106</v>
      </c>
      <c r="Z154" s="83">
        <f t="shared" si="103"/>
        <v>51</v>
      </c>
      <c r="AA154" s="83">
        <f t="shared" si="104"/>
        <v>-85</v>
      </c>
      <c r="AB154" s="83">
        <f t="shared" si="105"/>
        <v>-34</v>
      </c>
      <c r="AC154" s="83">
        <f t="shared" si="106"/>
        <v>22</v>
      </c>
      <c r="AD154" s="83">
        <f t="shared" si="107"/>
        <v>127</v>
      </c>
      <c r="AE154" s="83">
        <f t="shared" si="108"/>
        <v>149</v>
      </c>
    </row>
    <row r="155" spans="1:31" ht="15.75" hidden="1" thickBot="1" x14ac:dyDescent="0.3">
      <c r="A155" s="47">
        <v>28</v>
      </c>
      <c r="B155" s="53" t="s">
        <v>8</v>
      </c>
      <c r="C155" s="48" t="s">
        <v>60</v>
      </c>
      <c r="D155" s="49" t="str">
        <f t="shared" si="110"/>
        <v>280109</v>
      </c>
      <c r="E155" s="15">
        <f t="shared" si="109"/>
        <v>139</v>
      </c>
      <c r="F155" s="15">
        <v>123</v>
      </c>
      <c r="G155" s="95" t="s">
        <v>168</v>
      </c>
      <c r="H155" s="83">
        <f>VLOOKUP($G155,[1]Total!$G$5:$I$452,2,0)</f>
        <v>360</v>
      </c>
      <c r="I155" s="83">
        <f>VLOOKUP($G155,[1]Total!$G$5:$I$452,3,0)</f>
        <v>28</v>
      </c>
      <c r="J155" s="83">
        <f t="shared" si="83"/>
        <v>388</v>
      </c>
      <c r="K155" s="83">
        <f>VLOOKUP($G155,'[2]CantFuncPorSexo - 2021-08-11T12'!$A$6:$O$406,11,0)</f>
        <v>385</v>
      </c>
      <c r="L155" s="83">
        <f>VLOOKUP($G155,'[2]CantFuncPorSexo - 2021-08-11T12'!$A$6:$O$406,14,0)</f>
        <v>57</v>
      </c>
      <c r="M155" s="83">
        <f t="shared" si="84"/>
        <v>442</v>
      </c>
      <c r="N155" s="83">
        <f>VLOOKUP($G155,[3]CantFuncPorSexo!$A$6:$N$410,11,0)</f>
        <v>381</v>
      </c>
      <c r="O155" s="83">
        <f>VLOOKUP($G155,[3]CantFuncPorSexo!$A$6:$N$410,14,0)</f>
        <v>85</v>
      </c>
      <c r="P155" s="83">
        <f t="shared" si="85"/>
        <v>466</v>
      </c>
      <c r="Q155" s="83">
        <f>VLOOKUP($G155,'[4]CantFuncPorSexo(3)'!$A$6:$O$420,11,0)</f>
        <v>395</v>
      </c>
      <c r="R155" s="83">
        <f>VLOOKUP($G155,'[4]CantFuncPorSexo(3)'!$A$6:$O$420,14,0)</f>
        <v>59</v>
      </c>
      <c r="S155" s="83">
        <f t="shared" si="86"/>
        <v>454</v>
      </c>
      <c r="T155" s="83">
        <f>VLOOKUP($G155,'[5]CantFuncPorSexo(17)'!$A$6:$N$421,11,0)</f>
        <v>374</v>
      </c>
      <c r="U155" s="83">
        <f>VLOOKUP($G155,'[5]CantFuncPorSexo(17)'!$A$6:$N$421,14,0)</f>
        <v>64</v>
      </c>
      <c r="V155" s="83">
        <f t="shared" si="87"/>
        <v>438</v>
      </c>
      <c r="W155" s="83">
        <f t="shared" si="101"/>
        <v>14</v>
      </c>
      <c r="X155" s="83">
        <f t="shared" si="102"/>
        <v>36</v>
      </c>
      <c r="Y155" s="83">
        <f t="shared" si="89"/>
        <v>50</v>
      </c>
      <c r="Z155" s="83">
        <f t="shared" si="103"/>
        <v>-11</v>
      </c>
      <c r="AA155" s="83">
        <f t="shared" si="104"/>
        <v>7</v>
      </c>
      <c r="AB155" s="83">
        <f t="shared" si="105"/>
        <v>-4</v>
      </c>
      <c r="AC155" s="83">
        <f t="shared" si="106"/>
        <v>-21</v>
      </c>
      <c r="AD155" s="83">
        <f t="shared" si="107"/>
        <v>5</v>
      </c>
      <c r="AE155" s="83">
        <f t="shared" si="108"/>
        <v>-16</v>
      </c>
    </row>
    <row r="156" spans="1:31" ht="15.75" hidden="1" thickBot="1" x14ac:dyDescent="0.3">
      <c r="A156" s="47">
        <v>28</v>
      </c>
      <c r="B156" s="16" t="s">
        <v>8</v>
      </c>
      <c r="C156" s="48">
        <v>10</v>
      </c>
      <c r="D156" s="49" t="str">
        <f t="shared" si="110"/>
        <v>280110</v>
      </c>
      <c r="E156" s="15">
        <f t="shared" si="109"/>
        <v>140</v>
      </c>
      <c r="F156" s="15">
        <v>124</v>
      </c>
      <c r="G156" s="95" t="s">
        <v>169</v>
      </c>
      <c r="H156" s="83">
        <f>VLOOKUP($G156,[1]Total!$G$5:$I$452,2,0)</f>
        <v>847</v>
      </c>
      <c r="I156" s="83">
        <f>VLOOKUP($G156,[1]Total!$G$5:$I$452,3,0)</f>
        <v>148</v>
      </c>
      <c r="J156" s="83">
        <f t="shared" si="83"/>
        <v>995</v>
      </c>
      <c r="K156" s="83">
        <f>VLOOKUP($G156,'[2]CantFuncPorSexo - 2021-08-11T12'!$A$6:$O$406,11,0)</f>
        <v>891</v>
      </c>
      <c r="L156" s="83">
        <f>VLOOKUP($G156,'[2]CantFuncPorSexo - 2021-08-11T12'!$A$6:$O$406,14,0)</f>
        <v>130</v>
      </c>
      <c r="M156" s="83">
        <f t="shared" si="84"/>
        <v>1021</v>
      </c>
      <c r="N156" s="83">
        <f>VLOOKUP($G156,[3]CantFuncPorSexo!$A$6:$N$410,11,0)</f>
        <v>893</v>
      </c>
      <c r="O156" s="83">
        <f>VLOOKUP($G156,[3]CantFuncPorSexo!$A$6:$N$410,14,0)</f>
        <v>119</v>
      </c>
      <c r="P156" s="83">
        <f t="shared" si="85"/>
        <v>1012</v>
      </c>
      <c r="Q156" s="83">
        <f>VLOOKUP($G156,'[4]CantFuncPorSexo(3)'!$A$6:$O$420,11,0)</f>
        <v>890</v>
      </c>
      <c r="R156" s="83">
        <f>VLOOKUP($G156,'[4]CantFuncPorSexo(3)'!$A$6:$O$420,14,0)</f>
        <v>117</v>
      </c>
      <c r="S156" s="83">
        <f t="shared" si="86"/>
        <v>1007</v>
      </c>
      <c r="T156" s="83">
        <f>VLOOKUP($G156,'[5]CantFuncPorSexo(17)'!$A$6:$N$421,11,0)</f>
        <v>890</v>
      </c>
      <c r="U156" s="83">
        <f>VLOOKUP($G156,'[5]CantFuncPorSexo(17)'!$A$6:$N$421,14,0)</f>
        <v>123</v>
      </c>
      <c r="V156" s="83">
        <f t="shared" si="87"/>
        <v>1013</v>
      </c>
      <c r="W156" s="83">
        <f t="shared" si="101"/>
        <v>43</v>
      </c>
      <c r="X156" s="83">
        <f t="shared" si="102"/>
        <v>-25</v>
      </c>
      <c r="Y156" s="83">
        <f t="shared" si="89"/>
        <v>18</v>
      </c>
      <c r="Z156" s="83">
        <f t="shared" si="103"/>
        <v>-1</v>
      </c>
      <c r="AA156" s="83">
        <f t="shared" si="104"/>
        <v>-7</v>
      </c>
      <c r="AB156" s="83">
        <f t="shared" si="105"/>
        <v>-8</v>
      </c>
      <c r="AC156" s="83">
        <f t="shared" si="106"/>
        <v>0</v>
      </c>
      <c r="AD156" s="83">
        <f t="shared" si="107"/>
        <v>6</v>
      </c>
      <c r="AE156" s="83">
        <f t="shared" si="108"/>
        <v>6</v>
      </c>
    </row>
    <row r="157" spans="1:31" ht="15.75" hidden="1" thickBot="1" x14ac:dyDescent="0.3">
      <c r="A157" s="47">
        <v>28</v>
      </c>
      <c r="B157" s="53" t="s">
        <v>8</v>
      </c>
      <c r="C157" s="48">
        <v>11</v>
      </c>
      <c r="D157" s="49" t="str">
        <f t="shared" si="110"/>
        <v>280111</v>
      </c>
      <c r="E157" s="17">
        <f t="shared" si="109"/>
        <v>141</v>
      </c>
      <c r="F157" s="15">
        <v>125</v>
      </c>
      <c r="G157" s="95" t="s">
        <v>170</v>
      </c>
      <c r="H157" s="83">
        <f>VLOOKUP($G157,[1]Total!$G$5:$I$452,2,0)</f>
        <v>1021</v>
      </c>
      <c r="I157" s="83">
        <f>VLOOKUP($G157,[1]Total!$G$5:$I$452,3,0)</f>
        <v>54</v>
      </c>
      <c r="J157" s="83">
        <f t="shared" si="83"/>
        <v>1075</v>
      </c>
      <c r="K157" s="83">
        <f>VLOOKUP($G157,'[2]CantFuncPorSexo - 2021-08-11T12'!$A$6:$O$406,11,0)</f>
        <v>963</v>
      </c>
      <c r="L157" s="83">
        <f>VLOOKUP($G157,'[2]CantFuncPorSexo - 2021-08-11T12'!$A$6:$O$406,14,0)</f>
        <v>31</v>
      </c>
      <c r="M157" s="83">
        <f t="shared" si="84"/>
        <v>994</v>
      </c>
      <c r="N157" s="83">
        <f>VLOOKUP($G157,[3]CantFuncPorSexo!$A$6:$N$410,11,0)</f>
        <v>952</v>
      </c>
      <c r="O157" s="83">
        <f>VLOOKUP($G157,[3]CantFuncPorSexo!$A$6:$N$410,14,0)</f>
        <v>135</v>
      </c>
      <c r="P157" s="83">
        <f t="shared" si="85"/>
        <v>1087</v>
      </c>
      <c r="Q157" s="83">
        <f>VLOOKUP($G157,'[4]CantFuncPorSexo(3)'!$A$6:$O$420,11,0)</f>
        <v>954</v>
      </c>
      <c r="R157" s="83">
        <f>VLOOKUP($G157,'[4]CantFuncPorSexo(3)'!$A$6:$O$420,14,0)</f>
        <v>160</v>
      </c>
      <c r="S157" s="83">
        <f t="shared" si="86"/>
        <v>1114</v>
      </c>
      <c r="T157" s="83">
        <f>VLOOKUP($G157,'[5]CantFuncPorSexo(17)'!$A$6:$N$421,11,0)</f>
        <v>965</v>
      </c>
      <c r="U157" s="83">
        <f>VLOOKUP($G157,'[5]CantFuncPorSexo(17)'!$A$6:$N$421,14,0)</f>
        <v>102</v>
      </c>
      <c r="V157" s="83">
        <f t="shared" si="87"/>
        <v>1067</v>
      </c>
      <c r="W157" s="83">
        <f t="shared" si="101"/>
        <v>-56</v>
      </c>
      <c r="X157" s="83">
        <f t="shared" si="102"/>
        <v>48</v>
      </c>
      <c r="Y157" s="83">
        <f t="shared" si="89"/>
        <v>-8</v>
      </c>
      <c r="Z157" s="83">
        <f t="shared" si="103"/>
        <v>2</v>
      </c>
      <c r="AA157" s="83">
        <f t="shared" si="104"/>
        <v>71</v>
      </c>
      <c r="AB157" s="83">
        <f t="shared" si="105"/>
        <v>73</v>
      </c>
      <c r="AC157" s="83">
        <f t="shared" si="106"/>
        <v>11</v>
      </c>
      <c r="AD157" s="83">
        <f t="shared" si="107"/>
        <v>-58</v>
      </c>
      <c r="AE157" s="83">
        <f t="shared" si="108"/>
        <v>-47</v>
      </c>
    </row>
    <row r="158" spans="1:31" ht="15.75" hidden="1" thickBot="1" x14ac:dyDescent="0.3">
      <c r="A158" s="47">
        <v>28</v>
      </c>
      <c r="B158" s="16" t="s">
        <v>8</v>
      </c>
      <c r="C158" s="48">
        <v>12</v>
      </c>
      <c r="D158" s="49" t="str">
        <f t="shared" si="110"/>
        <v>280112</v>
      </c>
      <c r="E158" s="15">
        <f t="shared" si="109"/>
        <v>142</v>
      </c>
      <c r="F158" s="15">
        <v>126</v>
      </c>
      <c r="G158" s="95" t="s">
        <v>171</v>
      </c>
      <c r="H158" s="83">
        <f>VLOOKUP($G158,[1]Total!$G$5:$I$452,2,0)</f>
        <v>980</v>
      </c>
      <c r="I158" s="83">
        <f>VLOOKUP($G158,[1]Total!$G$5:$I$452,3,0)</f>
        <v>137</v>
      </c>
      <c r="J158" s="83">
        <f t="shared" si="83"/>
        <v>1117</v>
      </c>
      <c r="K158" s="83">
        <f>VLOOKUP($G158,'[2]CantFuncPorSexo - 2021-08-11T12'!$A$6:$O$406,11,0)</f>
        <v>904</v>
      </c>
      <c r="L158" s="83">
        <f>VLOOKUP($G158,'[2]CantFuncPorSexo - 2021-08-11T12'!$A$6:$O$406,14,0)</f>
        <v>137</v>
      </c>
      <c r="M158" s="83">
        <f t="shared" si="84"/>
        <v>1041</v>
      </c>
      <c r="N158" s="83">
        <f>VLOOKUP($G158,[3]CantFuncPorSexo!$A$6:$N$410,11,0)</f>
        <v>917</v>
      </c>
      <c r="O158" s="83">
        <f>VLOOKUP($G158,[3]CantFuncPorSexo!$A$6:$N$410,14,0)</f>
        <v>108</v>
      </c>
      <c r="P158" s="83">
        <f t="shared" si="85"/>
        <v>1025</v>
      </c>
      <c r="Q158" s="83">
        <f>VLOOKUP($G158,'[4]CantFuncPorSexo(3)'!$A$6:$O$420,11,0)</f>
        <v>920</v>
      </c>
      <c r="R158" s="83">
        <f>VLOOKUP($G158,'[4]CantFuncPorSexo(3)'!$A$6:$O$420,14,0)</f>
        <v>81</v>
      </c>
      <c r="S158" s="83">
        <f t="shared" si="86"/>
        <v>1001</v>
      </c>
      <c r="T158" s="83">
        <f>VLOOKUP($G158,'[5]CantFuncPorSexo(17)'!$A$6:$N$421,11,0)</f>
        <v>913</v>
      </c>
      <c r="U158" s="83">
        <f>VLOOKUP($G158,'[5]CantFuncPorSexo(17)'!$A$6:$N$421,14,0)</f>
        <v>173</v>
      </c>
      <c r="V158" s="83">
        <f t="shared" si="87"/>
        <v>1086</v>
      </c>
      <c r="W158" s="83">
        <f t="shared" si="101"/>
        <v>-67</v>
      </c>
      <c r="X158" s="83">
        <f t="shared" si="102"/>
        <v>36</v>
      </c>
      <c r="Y158" s="83">
        <f t="shared" si="89"/>
        <v>-31</v>
      </c>
      <c r="Z158" s="83">
        <f t="shared" si="103"/>
        <v>9</v>
      </c>
      <c r="AA158" s="83">
        <f t="shared" si="104"/>
        <v>36</v>
      </c>
      <c r="AB158" s="83">
        <f t="shared" si="105"/>
        <v>45</v>
      </c>
      <c r="AC158" s="83">
        <f t="shared" si="106"/>
        <v>-7</v>
      </c>
      <c r="AD158" s="83">
        <f t="shared" si="107"/>
        <v>92</v>
      </c>
      <c r="AE158" s="83">
        <f t="shared" si="108"/>
        <v>85</v>
      </c>
    </row>
    <row r="159" spans="1:31" ht="15.75" hidden="1" thickBot="1" x14ac:dyDescent="0.3">
      <c r="A159" s="47">
        <v>28</v>
      </c>
      <c r="B159" s="53" t="s">
        <v>8</v>
      </c>
      <c r="C159" s="48">
        <v>13</v>
      </c>
      <c r="D159" s="49" t="str">
        <f t="shared" si="110"/>
        <v>280113</v>
      </c>
      <c r="E159" s="15">
        <f t="shared" si="109"/>
        <v>143</v>
      </c>
      <c r="F159" s="15">
        <v>127</v>
      </c>
      <c r="G159" s="95" t="s">
        <v>172</v>
      </c>
      <c r="H159" s="83">
        <f>VLOOKUP($G159,[1]Total!$G$5:$I$452,2,0)</f>
        <v>353</v>
      </c>
      <c r="I159" s="83">
        <f>VLOOKUP($G159,[1]Total!$G$5:$I$452,3,0)</f>
        <v>46</v>
      </c>
      <c r="J159" s="83">
        <f t="shared" si="83"/>
        <v>399</v>
      </c>
      <c r="K159" s="83">
        <f>VLOOKUP($G159,'[2]CantFuncPorSexo - 2021-08-11T12'!$A$6:$O$406,11,0)</f>
        <v>349</v>
      </c>
      <c r="L159" s="83">
        <f>VLOOKUP($G159,'[2]CantFuncPorSexo - 2021-08-11T12'!$A$6:$O$406,14,0)</f>
        <v>27</v>
      </c>
      <c r="M159" s="83">
        <f t="shared" si="84"/>
        <v>376</v>
      </c>
      <c r="N159" s="83">
        <f>VLOOKUP($G159,[3]CantFuncPorSexo!$A$6:$N$410,11,0)</f>
        <v>353</v>
      </c>
      <c r="O159" s="83">
        <f>VLOOKUP($G159,[3]CantFuncPorSexo!$A$6:$N$410,14,0)</f>
        <v>37</v>
      </c>
      <c r="P159" s="83">
        <f t="shared" si="85"/>
        <v>390</v>
      </c>
      <c r="Q159" s="83">
        <f>VLOOKUP($G159,'[4]CantFuncPorSexo(3)'!$A$6:$O$420,11,0)</f>
        <v>354</v>
      </c>
      <c r="R159" s="83">
        <f>VLOOKUP($G159,'[4]CantFuncPorSexo(3)'!$A$6:$O$420,14,0)</f>
        <v>12</v>
      </c>
      <c r="S159" s="83">
        <f t="shared" si="86"/>
        <v>366</v>
      </c>
      <c r="T159" s="83">
        <f>VLOOKUP($G159,'[5]CantFuncPorSexo(17)'!$A$6:$N$421,11,0)</f>
        <v>348</v>
      </c>
      <c r="U159" s="83">
        <f>VLOOKUP($G159,'[5]CantFuncPorSexo(17)'!$A$6:$N$421,14,0)</f>
        <v>40</v>
      </c>
      <c r="V159" s="83">
        <f t="shared" si="87"/>
        <v>388</v>
      </c>
      <c r="W159" s="83">
        <f t="shared" si="101"/>
        <v>-5</v>
      </c>
      <c r="X159" s="83">
        <f t="shared" si="102"/>
        <v>-6</v>
      </c>
      <c r="Y159" s="83">
        <f t="shared" si="89"/>
        <v>-11</v>
      </c>
      <c r="Z159" s="83">
        <f t="shared" si="103"/>
        <v>-1</v>
      </c>
      <c r="AA159" s="83">
        <f t="shared" si="104"/>
        <v>13</v>
      </c>
      <c r="AB159" s="83">
        <f t="shared" si="105"/>
        <v>12</v>
      </c>
      <c r="AC159" s="83">
        <f t="shared" si="106"/>
        <v>-6</v>
      </c>
      <c r="AD159" s="83">
        <f t="shared" si="107"/>
        <v>28</v>
      </c>
      <c r="AE159" s="83">
        <f t="shared" si="108"/>
        <v>22</v>
      </c>
    </row>
    <row r="160" spans="1:31" ht="15.75" hidden="1" thickBot="1" x14ac:dyDescent="0.3">
      <c r="A160" s="47">
        <v>28</v>
      </c>
      <c r="B160" s="16" t="s">
        <v>8</v>
      </c>
      <c r="C160" s="48">
        <v>14</v>
      </c>
      <c r="D160" s="49" t="str">
        <f t="shared" si="110"/>
        <v>280114</v>
      </c>
      <c r="E160" s="15">
        <f t="shared" si="109"/>
        <v>144</v>
      </c>
      <c r="F160" s="15">
        <v>128</v>
      </c>
      <c r="G160" s="95" t="s">
        <v>173</v>
      </c>
      <c r="H160" s="83">
        <f>VLOOKUP($G160,[1]Total!$G$5:$I$452,2,0)</f>
        <v>1000</v>
      </c>
      <c r="I160" s="83">
        <f>VLOOKUP($G160,[1]Total!$G$5:$I$452,3,0)</f>
        <v>161</v>
      </c>
      <c r="J160" s="83">
        <f t="shared" si="83"/>
        <v>1161</v>
      </c>
      <c r="K160" s="83">
        <f>VLOOKUP($G160,'[2]CantFuncPorSexo - 2021-08-11T12'!$A$6:$O$406,11,0)</f>
        <v>1029</v>
      </c>
      <c r="L160" s="83">
        <f>VLOOKUP($G160,'[2]CantFuncPorSexo - 2021-08-11T12'!$A$6:$O$406,14,0)</f>
        <v>102</v>
      </c>
      <c r="M160" s="83">
        <f t="shared" si="84"/>
        <v>1131</v>
      </c>
      <c r="N160" s="83">
        <f>VLOOKUP($G160,[3]CantFuncPorSexo!$A$6:$N$410,11,0)</f>
        <v>1018</v>
      </c>
      <c r="O160" s="83">
        <f>VLOOKUP($G160,[3]CantFuncPorSexo!$A$6:$N$410,14,0)</f>
        <v>89</v>
      </c>
      <c r="P160" s="83">
        <f t="shared" si="85"/>
        <v>1107</v>
      </c>
      <c r="Q160" s="83">
        <f>VLOOKUP($G160,'[4]CantFuncPorSexo(3)'!$A$6:$O$420,11,0)</f>
        <v>1007</v>
      </c>
      <c r="R160" s="83">
        <f>VLOOKUP($G160,'[4]CantFuncPorSexo(3)'!$A$6:$O$420,14,0)</f>
        <v>69</v>
      </c>
      <c r="S160" s="83">
        <f t="shared" si="86"/>
        <v>1076</v>
      </c>
      <c r="T160" s="83">
        <f>VLOOKUP($G160,'[5]CantFuncPorSexo(17)'!$A$6:$N$421,11,0)</f>
        <v>1014</v>
      </c>
      <c r="U160" s="83">
        <f>VLOOKUP($G160,'[5]CantFuncPorSexo(17)'!$A$6:$N$421,14,0)</f>
        <v>57</v>
      </c>
      <c r="V160" s="83">
        <f t="shared" si="87"/>
        <v>1071</v>
      </c>
      <c r="W160" s="83">
        <f t="shared" si="101"/>
        <v>14</v>
      </c>
      <c r="X160" s="83">
        <f t="shared" si="102"/>
        <v>-104</v>
      </c>
      <c r="Y160" s="83">
        <f t="shared" si="89"/>
        <v>-90</v>
      </c>
      <c r="Z160" s="83">
        <f t="shared" si="103"/>
        <v>-15</v>
      </c>
      <c r="AA160" s="83">
        <f t="shared" si="104"/>
        <v>-45</v>
      </c>
      <c r="AB160" s="83">
        <f t="shared" si="105"/>
        <v>-60</v>
      </c>
      <c r="AC160" s="83">
        <f t="shared" si="106"/>
        <v>7</v>
      </c>
      <c r="AD160" s="83">
        <f t="shared" si="107"/>
        <v>-12</v>
      </c>
      <c r="AE160" s="83">
        <f t="shared" si="108"/>
        <v>-5</v>
      </c>
    </row>
    <row r="161" spans="1:31" ht="15.75" hidden="1" thickBot="1" x14ac:dyDescent="0.3">
      <c r="A161" s="54">
        <v>28</v>
      </c>
      <c r="B161" s="53" t="s">
        <v>8</v>
      </c>
      <c r="C161" s="31">
        <v>15</v>
      </c>
      <c r="D161" s="32" t="str">
        <f t="shared" si="110"/>
        <v>280115</v>
      </c>
      <c r="E161" s="15">
        <f t="shared" si="109"/>
        <v>145</v>
      </c>
      <c r="F161" s="15">
        <v>129</v>
      </c>
      <c r="G161" s="95" t="s">
        <v>174</v>
      </c>
      <c r="H161" s="83">
        <f>VLOOKUP($G161,[1]Total!$G$5:$I$452,2,0)</f>
        <v>881</v>
      </c>
      <c r="I161" s="83">
        <f>VLOOKUP($G161,[1]Total!$G$5:$I$452,3,0)</f>
        <v>2</v>
      </c>
      <c r="J161" s="83">
        <f t="shared" si="83"/>
        <v>883</v>
      </c>
      <c r="K161" s="83">
        <f>VLOOKUP($G161,'[2]CantFuncPorSexo - 2021-08-11T12'!$A$6:$O$406,11,0)</f>
        <v>849</v>
      </c>
      <c r="L161" s="83">
        <f>VLOOKUP($G161,'[2]CantFuncPorSexo - 2021-08-11T12'!$A$6:$O$406,14,0)</f>
        <v>1</v>
      </c>
      <c r="M161" s="83">
        <f t="shared" si="84"/>
        <v>850</v>
      </c>
      <c r="N161" s="83">
        <f>VLOOKUP($G161,[3]CantFuncPorSexo!$A$6:$N$410,11,0)</f>
        <v>861</v>
      </c>
      <c r="O161" s="83">
        <f>VLOOKUP($G161,[3]CantFuncPorSexo!$A$6:$N$410,14,0)</f>
        <v>0</v>
      </c>
      <c r="P161" s="83">
        <f t="shared" si="85"/>
        <v>861</v>
      </c>
      <c r="Q161" s="83">
        <f>VLOOKUP($G161,'[4]CantFuncPorSexo(3)'!$A$6:$O$420,11,0)</f>
        <v>859</v>
      </c>
      <c r="R161" s="83">
        <f>VLOOKUP($G161,'[4]CantFuncPorSexo(3)'!$A$6:$O$420,14,0)</f>
        <v>0</v>
      </c>
      <c r="S161" s="83">
        <f t="shared" si="86"/>
        <v>859</v>
      </c>
      <c r="T161" s="83">
        <f>VLOOKUP($G161,'[5]CantFuncPorSexo(17)'!$A$6:$N$421,11,0)</f>
        <v>854</v>
      </c>
      <c r="U161" s="83">
        <f>VLOOKUP($G161,'[5]CantFuncPorSexo(17)'!$A$6:$N$421,14,0)</f>
        <v>0</v>
      </c>
      <c r="V161" s="83">
        <f t="shared" si="87"/>
        <v>854</v>
      </c>
      <c r="W161" s="83">
        <f t="shared" si="101"/>
        <v>-27</v>
      </c>
      <c r="X161" s="83">
        <f t="shared" si="102"/>
        <v>-2</v>
      </c>
      <c r="Y161" s="83">
        <f t="shared" si="89"/>
        <v>-29</v>
      </c>
      <c r="Z161" s="83">
        <f t="shared" si="103"/>
        <v>5</v>
      </c>
      <c r="AA161" s="83">
        <f t="shared" si="104"/>
        <v>-1</v>
      </c>
      <c r="AB161" s="83">
        <f t="shared" si="105"/>
        <v>4</v>
      </c>
      <c r="AC161" s="83">
        <f t="shared" si="106"/>
        <v>-5</v>
      </c>
      <c r="AD161" s="83">
        <f t="shared" si="107"/>
        <v>0</v>
      </c>
      <c r="AE161" s="83">
        <f t="shared" si="108"/>
        <v>-5</v>
      </c>
    </row>
    <row r="162" spans="1:31" ht="15.75" hidden="1" thickBot="1" x14ac:dyDescent="0.3">
      <c r="A162" s="47">
        <v>28</v>
      </c>
      <c r="B162" s="16" t="s">
        <v>8</v>
      </c>
      <c r="C162" s="48">
        <v>16</v>
      </c>
      <c r="D162" s="49" t="str">
        <f t="shared" si="110"/>
        <v>280116</v>
      </c>
      <c r="E162" s="17">
        <f t="shared" si="109"/>
        <v>146</v>
      </c>
      <c r="F162" s="15">
        <v>130</v>
      </c>
      <c r="G162" s="95" t="s">
        <v>175</v>
      </c>
      <c r="H162" s="83">
        <f>VLOOKUP($G162,[1]Total!$G$5:$I$452,2,0)</f>
        <v>151</v>
      </c>
      <c r="I162" s="83">
        <f>VLOOKUP($G162,[1]Total!$G$5:$I$452,3,0)</f>
        <v>0</v>
      </c>
      <c r="J162" s="83">
        <f t="shared" si="83"/>
        <v>151</v>
      </c>
      <c r="K162" s="83">
        <f>VLOOKUP($G162,'[2]CantFuncPorSexo - 2021-08-11T12'!$A$6:$O$406,11,0)</f>
        <v>146</v>
      </c>
      <c r="L162" s="83">
        <f>VLOOKUP($G162,'[2]CantFuncPorSexo - 2021-08-11T12'!$A$6:$O$406,14,0)</f>
        <v>6</v>
      </c>
      <c r="M162" s="83">
        <f t="shared" si="84"/>
        <v>152</v>
      </c>
      <c r="N162" s="83">
        <f>VLOOKUP($G162,[3]CantFuncPorSexo!$A$6:$N$410,11,0)</f>
        <v>146</v>
      </c>
      <c r="O162" s="83">
        <f>VLOOKUP($G162,[3]CantFuncPorSexo!$A$6:$N$410,14,0)</f>
        <v>6</v>
      </c>
      <c r="P162" s="83">
        <f t="shared" si="85"/>
        <v>152</v>
      </c>
      <c r="Q162" s="83">
        <f>VLOOKUP($G162,'[4]CantFuncPorSexo(3)'!$A$6:$O$420,11,0)</f>
        <v>148</v>
      </c>
      <c r="R162" s="83">
        <f>VLOOKUP($G162,'[4]CantFuncPorSexo(3)'!$A$6:$O$420,14,0)</f>
        <v>5</v>
      </c>
      <c r="S162" s="83">
        <f t="shared" si="86"/>
        <v>153</v>
      </c>
      <c r="T162" s="83">
        <f>VLOOKUP($G162,'[5]CantFuncPorSexo(17)'!$A$6:$N$421,11,0)</f>
        <v>148</v>
      </c>
      <c r="U162" s="83">
        <f>VLOOKUP($G162,'[5]CantFuncPorSexo(17)'!$A$6:$N$421,14,0)</f>
        <v>7</v>
      </c>
      <c r="V162" s="83">
        <f t="shared" si="87"/>
        <v>155</v>
      </c>
      <c r="W162" s="83">
        <f t="shared" si="101"/>
        <v>-3</v>
      </c>
      <c r="X162" s="83">
        <f t="shared" si="102"/>
        <v>7</v>
      </c>
      <c r="Y162" s="83">
        <f t="shared" si="89"/>
        <v>4</v>
      </c>
      <c r="Z162" s="83">
        <f t="shared" si="103"/>
        <v>2</v>
      </c>
      <c r="AA162" s="83">
        <f t="shared" si="104"/>
        <v>1</v>
      </c>
      <c r="AB162" s="83">
        <f t="shared" si="105"/>
        <v>3</v>
      </c>
      <c r="AC162" s="83">
        <f t="shared" si="106"/>
        <v>0</v>
      </c>
      <c r="AD162" s="83">
        <f t="shared" si="107"/>
        <v>2</v>
      </c>
      <c r="AE162" s="83">
        <f t="shared" si="108"/>
        <v>2</v>
      </c>
    </row>
    <row r="163" spans="1:31" ht="15.75" hidden="1" thickBot="1" x14ac:dyDescent="0.3">
      <c r="A163" s="47">
        <v>28</v>
      </c>
      <c r="B163" s="53" t="s">
        <v>8</v>
      </c>
      <c r="C163" s="48">
        <v>17</v>
      </c>
      <c r="D163" s="49" t="str">
        <f t="shared" si="110"/>
        <v>280117</v>
      </c>
      <c r="E163" s="15">
        <f t="shared" si="109"/>
        <v>147</v>
      </c>
      <c r="F163" s="15">
        <v>131</v>
      </c>
      <c r="G163" s="95" t="s">
        <v>176</v>
      </c>
      <c r="H163" s="83">
        <f>VLOOKUP($G163,[1]Total!$G$5:$I$452,2,0)</f>
        <v>92</v>
      </c>
      <c r="I163" s="83">
        <f>VLOOKUP($G163,[1]Total!$G$5:$I$452,3,0)</f>
        <v>0</v>
      </c>
      <c r="J163" s="83">
        <f t="shared" si="83"/>
        <v>92</v>
      </c>
      <c r="K163" s="83">
        <f>VLOOKUP($G163,'[2]CantFuncPorSexo - 2021-08-11T12'!$A$6:$O$406,11,0)</f>
        <v>81</v>
      </c>
      <c r="L163" s="83">
        <f>VLOOKUP($G163,'[2]CantFuncPorSexo - 2021-08-11T12'!$A$6:$O$406,14,0)</f>
        <v>0</v>
      </c>
      <c r="M163" s="83">
        <f t="shared" si="84"/>
        <v>81</v>
      </c>
      <c r="N163" s="83">
        <f>VLOOKUP($G163,[3]CantFuncPorSexo!$A$6:$N$410,11,0)</f>
        <v>102</v>
      </c>
      <c r="O163" s="83">
        <f>VLOOKUP($G163,[3]CantFuncPorSexo!$A$6:$N$410,14,0)</f>
        <v>6</v>
      </c>
      <c r="P163" s="83">
        <f t="shared" si="85"/>
        <v>108</v>
      </c>
      <c r="Q163" s="83">
        <f>VLOOKUP($G163,'[4]CantFuncPorSexo(3)'!$A$6:$O$420,11,0)</f>
        <v>105</v>
      </c>
      <c r="R163" s="83">
        <f>VLOOKUP($G163,'[4]CantFuncPorSexo(3)'!$A$6:$O$420,14,0)</f>
        <v>4</v>
      </c>
      <c r="S163" s="83">
        <f t="shared" si="86"/>
        <v>109</v>
      </c>
      <c r="T163" s="83">
        <f>VLOOKUP($G163,'[5]CantFuncPorSexo(17)'!$A$6:$N$421,11,0)</f>
        <v>114</v>
      </c>
      <c r="U163" s="83">
        <f>VLOOKUP($G163,'[5]CantFuncPorSexo(17)'!$A$6:$N$421,14,0)</f>
        <v>3</v>
      </c>
      <c r="V163" s="83">
        <f t="shared" si="87"/>
        <v>117</v>
      </c>
      <c r="W163" s="83">
        <f t="shared" si="101"/>
        <v>22</v>
      </c>
      <c r="X163" s="83">
        <f t="shared" si="102"/>
        <v>3</v>
      </c>
      <c r="Y163" s="83">
        <f t="shared" si="89"/>
        <v>25</v>
      </c>
      <c r="Z163" s="83">
        <f t="shared" si="103"/>
        <v>33</v>
      </c>
      <c r="AA163" s="83">
        <f t="shared" si="104"/>
        <v>3</v>
      </c>
      <c r="AB163" s="83">
        <f t="shared" si="105"/>
        <v>36</v>
      </c>
      <c r="AC163" s="83">
        <f t="shared" si="106"/>
        <v>9</v>
      </c>
      <c r="AD163" s="83">
        <f t="shared" si="107"/>
        <v>-1</v>
      </c>
      <c r="AE163" s="83">
        <f t="shared" si="108"/>
        <v>8</v>
      </c>
    </row>
    <row r="164" spans="1:31" ht="15.75" hidden="1" thickBot="1" x14ac:dyDescent="0.3">
      <c r="A164" s="47">
        <v>28</v>
      </c>
      <c r="B164" s="16" t="s">
        <v>10</v>
      </c>
      <c r="C164" s="48" t="s">
        <v>8</v>
      </c>
      <c r="D164" s="49" t="str">
        <f t="shared" si="110"/>
        <v>280201</v>
      </c>
      <c r="E164" s="15">
        <f t="shared" si="109"/>
        <v>148</v>
      </c>
      <c r="F164" s="15">
        <v>132</v>
      </c>
      <c r="G164" s="92" t="s">
        <v>177</v>
      </c>
      <c r="H164" s="83">
        <f>VLOOKUP($G164,[1]Total!$G$5:$I$452,2,0)</f>
        <v>1415</v>
      </c>
      <c r="I164" s="83">
        <f>VLOOKUP($G164,[1]Total!$G$5:$I$452,3,0)</f>
        <v>221</v>
      </c>
      <c r="J164" s="83">
        <f t="shared" si="83"/>
        <v>1636</v>
      </c>
      <c r="K164" s="83">
        <f>VLOOKUP($G164,'[2]CantFuncPorSexo - 2021-08-11T12'!$A$6:$O$406,11,0)</f>
        <v>1461</v>
      </c>
      <c r="L164" s="83">
        <f>VLOOKUP($G164,'[2]CantFuncPorSexo - 2021-08-11T12'!$A$6:$O$406,14,0)</f>
        <v>169</v>
      </c>
      <c r="M164" s="83">
        <f t="shared" si="84"/>
        <v>1630</v>
      </c>
      <c r="N164" s="83">
        <f>VLOOKUP($G164,[3]CantFuncPorSexo!$A$6:$N$410,11,0)</f>
        <v>1452</v>
      </c>
      <c r="O164" s="83">
        <f>VLOOKUP($G164,[3]CantFuncPorSexo!$A$6:$N$410,14,0)</f>
        <v>172</v>
      </c>
      <c r="P164" s="83">
        <f t="shared" si="85"/>
        <v>1624</v>
      </c>
      <c r="Q164" s="83">
        <f>VLOOKUP($G164,'[4]CantFuncPorSexo(3)'!$A$6:$O$420,11,0)</f>
        <v>1459</v>
      </c>
      <c r="R164" s="83">
        <f>VLOOKUP($G164,'[4]CantFuncPorSexo(3)'!$A$6:$O$420,14,0)</f>
        <v>166</v>
      </c>
      <c r="S164" s="83">
        <f t="shared" si="86"/>
        <v>1625</v>
      </c>
      <c r="T164" s="83">
        <f>VLOOKUP($G164,'[5]CantFuncPorSexo(17)'!$A$6:$N$421,11,0)</f>
        <v>1461</v>
      </c>
      <c r="U164" s="83">
        <f>VLOOKUP($G164,'[5]CantFuncPorSexo(17)'!$A$6:$N$421,14,0)</f>
        <v>166</v>
      </c>
      <c r="V164" s="83">
        <f t="shared" si="87"/>
        <v>1627</v>
      </c>
      <c r="W164" s="83">
        <f t="shared" si="101"/>
        <v>46</v>
      </c>
      <c r="X164" s="83">
        <f t="shared" si="102"/>
        <v>-55</v>
      </c>
      <c r="Y164" s="83">
        <f t="shared" si="89"/>
        <v>-9</v>
      </c>
      <c r="Z164" s="83">
        <f t="shared" si="103"/>
        <v>0</v>
      </c>
      <c r="AA164" s="83">
        <f t="shared" si="104"/>
        <v>-3</v>
      </c>
      <c r="AB164" s="83">
        <f t="shared" si="105"/>
        <v>-3</v>
      </c>
      <c r="AC164" s="83">
        <f t="shared" si="106"/>
        <v>2</v>
      </c>
      <c r="AD164" s="83">
        <f t="shared" si="107"/>
        <v>0</v>
      </c>
      <c r="AE164" s="83">
        <f t="shared" si="108"/>
        <v>2</v>
      </c>
    </row>
    <row r="165" spans="1:31" ht="15.75" hidden="1" thickBot="1" x14ac:dyDescent="0.3">
      <c r="A165" s="47">
        <v>28</v>
      </c>
      <c r="B165" s="16" t="s">
        <v>12</v>
      </c>
      <c r="C165" s="48" t="s">
        <v>8</v>
      </c>
      <c r="D165" s="49" t="str">
        <f t="shared" si="110"/>
        <v>280301</v>
      </c>
      <c r="E165" s="17">
        <f>E164+1</f>
        <v>149</v>
      </c>
      <c r="F165" s="15">
        <v>133</v>
      </c>
      <c r="G165" s="92" t="s">
        <v>178</v>
      </c>
      <c r="H165" s="83">
        <f>VLOOKUP($G165,[1]Total!$G$5:$I$452,2,0)</f>
        <v>665</v>
      </c>
      <c r="I165" s="83">
        <f>VLOOKUP($G165,[1]Total!$G$5:$I$452,3,0)</f>
        <v>58</v>
      </c>
      <c r="J165" s="83">
        <f t="shared" si="83"/>
        <v>723</v>
      </c>
      <c r="K165" s="83">
        <f>VLOOKUP($G165,'[2]CantFuncPorSexo - 2021-08-11T12'!$A$6:$O$406,11,0)</f>
        <v>664</v>
      </c>
      <c r="L165" s="83">
        <f>VLOOKUP($G165,'[2]CantFuncPorSexo - 2021-08-11T12'!$A$6:$O$406,14,0)</f>
        <v>53</v>
      </c>
      <c r="M165" s="83">
        <f t="shared" si="84"/>
        <v>717</v>
      </c>
      <c r="N165" s="83">
        <f>VLOOKUP($G165,[3]CantFuncPorSexo!$A$6:$N$410,11,0)</f>
        <v>674</v>
      </c>
      <c r="O165" s="83">
        <f>VLOOKUP($G165,[3]CantFuncPorSexo!$A$6:$N$410,14,0)</f>
        <v>53</v>
      </c>
      <c r="P165" s="83">
        <f t="shared" si="85"/>
        <v>727</v>
      </c>
      <c r="Q165" s="83">
        <f>VLOOKUP($G165,'[4]CantFuncPorSexo(3)'!$A$6:$O$420,11,0)</f>
        <v>682</v>
      </c>
      <c r="R165" s="83">
        <f>VLOOKUP($G165,'[4]CantFuncPorSexo(3)'!$A$6:$O$420,14,0)</f>
        <v>53</v>
      </c>
      <c r="S165" s="83">
        <f t="shared" si="86"/>
        <v>735</v>
      </c>
      <c r="T165" s="83">
        <f>VLOOKUP($G165,'[5]CantFuncPorSexo(17)'!$A$6:$N$421,11,0)</f>
        <v>691</v>
      </c>
      <c r="U165" s="83">
        <f>VLOOKUP($G165,'[5]CantFuncPorSexo(17)'!$A$6:$N$421,14,0)</f>
        <v>49</v>
      </c>
      <c r="V165" s="83">
        <f t="shared" si="87"/>
        <v>740</v>
      </c>
      <c r="W165" s="83">
        <f t="shared" si="101"/>
        <v>26</v>
      </c>
      <c r="X165" s="83">
        <f t="shared" si="102"/>
        <v>-9</v>
      </c>
      <c r="Y165" s="83">
        <f t="shared" si="89"/>
        <v>17</v>
      </c>
      <c r="Z165" s="83">
        <f t="shared" si="103"/>
        <v>27</v>
      </c>
      <c r="AA165" s="83">
        <f t="shared" si="104"/>
        <v>-4</v>
      </c>
      <c r="AB165" s="83">
        <f t="shared" si="105"/>
        <v>23</v>
      </c>
      <c r="AC165" s="83">
        <f t="shared" si="106"/>
        <v>9</v>
      </c>
      <c r="AD165" s="83">
        <f t="shared" si="107"/>
        <v>-4</v>
      </c>
      <c r="AE165" s="83">
        <f t="shared" si="108"/>
        <v>5</v>
      </c>
    </row>
    <row r="166" spans="1:31" ht="15.75" hidden="1" thickBot="1" x14ac:dyDescent="0.3">
      <c r="A166" s="47">
        <v>28</v>
      </c>
      <c r="B166" s="16" t="s">
        <v>18</v>
      </c>
      <c r="C166" s="48" t="s">
        <v>8</v>
      </c>
      <c r="D166" s="49" t="str">
        <f t="shared" si="110"/>
        <v>280401</v>
      </c>
      <c r="E166" s="15">
        <f t="shared" si="109"/>
        <v>150</v>
      </c>
      <c r="F166" s="15">
        <v>134</v>
      </c>
      <c r="G166" s="92" t="s">
        <v>179</v>
      </c>
      <c r="H166" s="83">
        <f>VLOOKUP($G166,[1]Total!$G$5:$I$452,2,0)</f>
        <v>1009</v>
      </c>
      <c r="I166" s="83">
        <f>VLOOKUP($G166,[1]Total!$G$5:$I$452,3,0)</f>
        <v>160</v>
      </c>
      <c r="J166" s="83">
        <f t="shared" si="83"/>
        <v>1169</v>
      </c>
      <c r="K166" s="83">
        <f>VLOOKUP($G166,'[2]CantFuncPorSexo - 2021-08-11T12'!$A$6:$O$406,11,0)</f>
        <v>1018</v>
      </c>
      <c r="L166" s="83">
        <f>VLOOKUP($G166,'[2]CantFuncPorSexo - 2021-08-11T12'!$A$6:$O$406,14,0)</f>
        <v>133</v>
      </c>
      <c r="M166" s="83">
        <f t="shared" si="84"/>
        <v>1151</v>
      </c>
      <c r="N166" s="83">
        <f>VLOOKUP($G166,[3]CantFuncPorSexo!$A$6:$N$410,11,0)</f>
        <v>983</v>
      </c>
      <c r="O166" s="83">
        <f>VLOOKUP($G166,[3]CantFuncPorSexo!$A$6:$N$410,14,0)</f>
        <v>120</v>
      </c>
      <c r="P166" s="83">
        <f t="shared" si="85"/>
        <v>1103</v>
      </c>
      <c r="Q166" s="83">
        <f>VLOOKUP($G166,'[4]CantFuncPorSexo(3)'!$A$6:$O$420,11,0)</f>
        <v>1030</v>
      </c>
      <c r="R166" s="83">
        <f>VLOOKUP($G166,'[4]CantFuncPorSexo(3)'!$A$6:$O$420,14,0)</f>
        <v>131</v>
      </c>
      <c r="S166" s="83">
        <f t="shared" si="86"/>
        <v>1161</v>
      </c>
      <c r="T166" s="83">
        <f>VLOOKUP($G166,'[5]CantFuncPorSexo(17)'!$A$6:$N$421,11,0)</f>
        <v>1041</v>
      </c>
      <c r="U166" s="83">
        <f>VLOOKUP($G166,'[5]CantFuncPorSexo(17)'!$A$6:$N$421,14,0)</f>
        <v>127</v>
      </c>
      <c r="V166" s="83">
        <f t="shared" si="87"/>
        <v>1168</v>
      </c>
      <c r="W166" s="83">
        <f t="shared" si="101"/>
        <v>32</v>
      </c>
      <c r="X166" s="83">
        <f t="shared" si="102"/>
        <v>-33</v>
      </c>
      <c r="Y166" s="83">
        <f t="shared" si="89"/>
        <v>-1</v>
      </c>
      <c r="Z166" s="83">
        <f t="shared" si="103"/>
        <v>23</v>
      </c>
      <c r="AA166" s="83">
        <f t="shared" si="104"/>
        <v>-6</v>
      </c>
      <c r="AB166" s="83">
        <f t="shared" si="105"/>
        <v>17</v>
      </c>
      <c r="AC166" s="83">
        <f t="shared" si="106"/>
        <v>11</v>
      </c>
      <c r="AD166" s="83">
        <f t="shared" si="107"/>
        <v>-4</v>
      </c>
      <c r="AE166" s="83">
        <f t="shared" si="108"/>
        <v>7</v>
      </c>
    </row>
    <row r="167" spans="1:31" ht="15.75" hidden="1" thickBot="1" x14ac:dyDescent="0.3">
      <c r="A167" s="47">
        <v>28</v>
      </c>
      <c r="B167" s="16" t="s">
        <v>49</v>
      </c>
      <c r="C167" s="48" t="s">
        <v>8</v>
      </c>
      <c r="D167" s="49" t="str">
        <f t="shared" si="110"/>
        <v>280501</v>
      </c>
      <c r="E167" s="15">
        <f t="shared" si="109"/>
        <v>151</v>
      </c>
      <c r="F167" s="15">
        <v>135</v>
      </c>
      <c r="G167" s="92" t="s">
        <v>180</v>
      </c>
      <c r="H167" s="83">
        <f>VLOOKUP($G167,[1]Total!$G$5:$I$452,2,0)</f>
        <v>588</v>
      </c>
      <c r="I167" s="83">
        <f>VLOOKUP($G167,[1]Total!$G$5:$I$452,3,0)</f>
        <v>52</v>
      </c>
      <c r="J167" s="83">
        <f t="shared" si="83"/>
        <v>640</v>
      </c>
      <c r="K167" s="83">
        <f>VLOOKUP($G167,'[2]CantFuncPorSexo - 2021-08-11T12'!$A$6:$O$406,11,0)</f>
        <v>640</v>
      </c>
      <c r="L167" s="83">
        <f>VLOOKUP($G167,'[2]CantFuncPorSexo - 2021-08-11T12'!$A$6:$O$406,14,0)</f>
        <v>25</v>
      </c>
      <c r="M167" s="83">
        <f t="shared" si="84"/>
        <v>665</v>
      </c>
      <c r="N167" s="83">
        <f>VLOOKUP($G167,[3]CantFuncPorSexo!$A$6:$N$410,11,0)</f>
        <v>642</v>
      </c>
      <c r="O167" s="83">
        <f>VLOOKUP($G167,[3]CantFuncPorSexo!$A$6:$N$410,14,0)</f>
        <v>24</v>
      </c>
      <c r="P167" s="83">
        <f t="shared" si="85"/>
        <v>666</v>
      </c>
      <c r="Q167" s="83">
        <f>VLOOKUP($G167,'[4]CantFuncPorSexo(3)'!$A$6:$O$420,11,0)</f>
        <v>642</v>
      </c>
      <c r="R167" s="83">
        <f>VLOOKUP($G167,'[4]CantFuncPorSexo(3)'!$A$6:$O$420,14,0)</f>
        <v>24</v>
      </c>
      <c r="S167" s="83">
        <f t="shared" si="86"/>
        <v>666</v>
      </c>
      <c r="T167" s="83">
        <f>VLOOKUP($G167,'[5]CantFuncPorSexo(17)'!$A$6:$N$421,11,0)</f>
        <v>642</v>
      </c>
      <c r="U167" s="83">
        <f>VLOOKUP($G167,'[5]CantFuncPorSexo(17)'!$A$6:$N$421,14,0)</f>
        <v>24</v>
      </c>
      <c r="V167" s="83">
        <f t="shared" si="87"/>
        <v>666</v>
      </c>
      <c r="W167" s="83">
        <f t="shared" si="101"/>
        <v>54</v>
      </c>
      <c r="X167" s="83">
        <f t="shared" si="102"/>
        <v>-28</v>
      </c>
      <c r="Y167" s="83">
        <f t="shared" si="89"/>
        <v>26</v>
      </c>
      <c r="Z167" s="83">
        <f t="shared" si="103"/>
        <v>2</v>
      </c>
      <c r="AA167" s="83">
        <f t="shared" si="104"/>
        <v>-1</v>
      </c>
      <c r="AB167" s="83">
        <f t="shared" si="105"/>
        <v>1</v>
      </c>
      <c r="AC167" s="83">
        <f t="shared" si="106"/>
        <v>0</v>
      </c>
      <c r="AD167" s="83">
        <f t="shared" si="107"/>
        <v>0</v>
      </c>
      <c r="AE167" s="83">
        <f t="shared" si="108"/>
        <v>0</v>
      </c>
    </row>
    <row r="168" spans="1:31" ht="15.75" hidden="1" thickBot="1" x14ac:dyDescent="0.3">
      <c r="A168" s="47">
        <v>28</v>
      </c>
      <c r="B168" s="16" t="s">
        <v>20</v>
      </c>
      <c r="C168" s="48" t="s">
        <v>8</v>
      </c>
      <c r="D168" s="49" t="str">
        <f t="shared" si="110"/>
        <v>280601</v>
      </c>
      <c r="E168" s="17">
        <f t="shared" si="109"/>
        <v>152</v>
      </c>
      <c r="F168" s="15">
        <v>136</v>
      </c>
      <c r="G168" s="92" t="s">
        <v>181</v>
      </c>
      <c r="H168" s="83">
        <f>VLOOKUP($G168,[1]Total!$G$5:$I$452,2,0)</f>
        <v>1371</v>
      </c>
      <c r="I168" s="83">
        <f>VLOOKUP($G168,[1]Total!$G$5:$I$452,3,0)</f>
        <v>33</v>
      </c>
      <c r="J168" s="83">
        <f t="shared" si="83"/>
        <v>1404</v>
      </c>
      <c r="K168" s="83">
        <f>VLOOKUP($G168,'[2]CantFuncPorSexo - 2021-08-11T12'!$A$6:$O$406,11,0)</f>
        <v>1406</v>
      </c>
      <c r="L168" s="83">
        <f>VLOOKUP($G168,'[2]CantFuncPorSexo - 2021-08-11T12'!$A$6:$O$406,14,0)</f>
        <v>32</v>
      </c>
      <c r="M168" s="83">
        <f t="shared" si="84"/>
        <v>1438</v>
      </c>
      <c r="N168" s="83">
        <f>VLOOKUP($G168,[3]CantFuncPorSexo!$A$6:$N$410,11,0)</f>
        <v>1426</v>
      </c>
      <c r="O168" s="83">
        <f>VLOOKUP($G168,[3]CantFuncPorSexo!$A$6:$N$410,14,0)</f>
        <v>23</v>
      </c>
      <c r="P168" s="83">
        <f t="shared" si="85"/>
        <v>1449</v>
      </c>
      <c r="Q168" s="83">
        <f>VLOOKUP($G168,'[4]CantFuncPorSexo(3)'!$A$6:$O$420,11,0)</f>
        <v>1442</v>
      </c>
      <c r="R168" s="83">
        <f>VLOOKUP($G168,'[4]CantFuncPorSexo(3)'!$A$6:$O$420,14,0)</f>
        <v>25</v>
      </c>
      <c r="S168" s="83">
        <f t="shared" si="86"/>
        <v>1467</v>
      </c>
      <c r="T168" s="83">
        <f>VLOOKUP($G168,'[5]CantFuncPorSexo(17)'!$A$6:$N$421,11,0)</f>
        <v>1425</v>
      </c>
      <c r="U168" s="83">
        <f>VLOOKUP($G168,'[5]CantFuncPorSexo(17)'!$A$6:$N$421,14,0)</f>
        <v>25</v>
      </c>
      <c r="V168" s="83">
        <f t="shared" si="87"/>
        <v>1450</v>
      </c>
      <c r="W168" s="83">
        <f t="shared" si="101"/>
        <v>54</v>
      </c>
      <c r="X168" s="83">
        <f t="shared" si="102"/>
        <v>-8</v>
      </c>
      <c r="Y168" s="83">
        <f t="shared" si="89"/>
        <v>46</v>
      </c>
      <c r="Z168" s="83">
        <f t="shared" si="103"/>
        <v>19</v>
      </c>
      <c r="AA168" s="83">
        <f t="shared" si="104"/>
        <v>-7</v>
      </c>
      <c r="AB168" s="83">
        <f t="shared" si="105"/>
        <v>12</v>
      </c>
      <c r="AC168" s="83">
        <f t="shared" si="106"/>
        <v>-17</v>
      </c>
      <c r="AD168" s="83">
        <f t="shared" si="107"/>
        <v>0</v>
      </c>
      <c r="AE168" s="83">
        <f t="shared" si="108"/>
        <v>-17</v>
      </c>
    </row>
    <row r="169" spans="1:31" ht="15.75" hidden="1" thickBot="1" x14ac:dyDescent="0.3">
      <c r="A169" s="47">
        <v>28</v>
      </c>
      <c r="B169" s="16" t="s">
        <v>22</v>
      </c>
      <c r="C169" s="48" t="s">
        <v>8</v>
      </c>
      <c r="D169" s="49" t="str">
        <f t="shared" si="110"/>
        <v>280701</v>
      </c>
      <c r="E169" s="15">
        <f t="shared" si="109"/>
        <v>153</v>
      </c>
      <c r="F169" s="15">
        <v>137</v>
      </c>
      <c r="G169" s="92" t="s">
        <v>182</v>
      </c>
      <c r="H169" s="83">
        <f>VLOOKUP($G169,[1]Total!$G$5:$I$452,2,0)</f>
        <v>959</v>
      </c>
      <c r="I169" s="83">
        <f>VLOOKUP($G169,[1]Total!$G$5:$I$452,3,0)</f>
        <v>7</v>
      </c>
      <c r="J169" s="83">
        <f t="shared" si="83"/>
        <v>966</v>
      </c>
      <c r="K169" s="83">
        <f>VLOOKUP($G169,'[2]CantFuncPorSexo - 2021-08-11T12'!$A$6:$O$406,11,0)</f>
        <v>1053</v>
      </c>
      <c r="L169" s="83">
        <f>VLOOKUP($G169,'[2]CantFuncPorSexo - 2021-08-11T12'!$A$6:$O$406,14,0)</f>
        <v>3</v>
      </c>
      <c r="M169" s="83">
        <f t="shared" si="84"/>
        <v>1056</v>
      </c>
      <c r="N169" s="83">
        <f>VLOOKUP($G169,[3]CantFuncPorSexo!$A$6:$N$410,11,0)</f>
        <v>1052</v>
      </c>
      <c r="O169" s="83">
        <f>VLOOKUP($G169,[3]CantFuncPorSexo!$A$6:$N$410,14,0)</f>
        <v>3</v>
      </c>
      <c r="P169" s="83">
        <f t="shared" si="85"/>
        <v>1055</v>
      </c>
      <c r="Q169" s="83">
        <f>VLOOKUP($G169,'[4]CantFuncPorSexo(3)'!$A$6:$O$420,11,0)</f>
        <v>1052</v>
      </c>
      <c r="R169" s="83">
        <f>VLOOKUP($G169,'[4]CantFuncPorSexo(3)'!$A$6:$O$420,14,0)</f>
        <v>3</v>
      </c>
      <c r="S169" s="83">
        <f t="shared" si="86"/>
        <v>1055</v>
      </c>
      <c r="T169" s="83">
        <f>VLOOKUP($G169,'[5]CantFuncPorSexo(17)'!$A$6:$N$421,11,0)</f>
        <v>1055</v>
      </c>
      <c r="U169" s="83">
        <f>VLOOKUP($G169,'[5]CantFuncPorSexo(17)'!$A$6:$N$421,14,0)</f>
        <v>4</v>
      </c>
      <c r="V169" s="83">
        <f t="shared" si="87"/>
        <v>1059</v>
      </c>
      <c r="W169" s="83">
        <f t="shared" si="101"/>
        <v>96</v>
      </c>
      <c r="X169" s="83">
        <f t="shared" si="102"/>
        <v>-3</v>
      </c>
      <c r="Y169" s="83">
        <f t="shared" si="89"/>
        <v>93</v>
      </c>
      <c r="Z169" s="83">
        <f t="shared" si="103"/>
        <v>2</v>
      </c>
      <c r="AA169" s="83">
        <f t="shared" si="104"/>
        <v>1</v>
      </c>
      <c r="AB169" s="83">
        <f t="shared" si="105"/>
        <v>3</v>
      </c>
      <c r="AC169" s="83">
        <f t="shared" si="106"/>
        <v>3</v>
      </c>
      <c r="AD169" s="83">
        <f t="shared" si="107"/>
        <v>1</v>
      </c>
      <c r="AE169" s="83">
        <f t="shared" si="108"/>
        <v>4</v>
      </c>
    </row>
    <row r="170" spans="1:31" ht="15.75" hidden="1" thickBot="1" x14ac:dyDescent="0.3">
      <c r="A170" s="47">
        <v>28</v>
      </c>
      <c r="B170" s="16" t="s">
        <v>24</v>
      </c>
      <c r="C170" s="48" t="s">
        <v>8</v>
      </c>
      <c r="D170" s="49" t="str">
        <f>CONCATENATE(A170,B170,C170)</f>
        <v>280801</v>
      </c>
      <c r="E170" s="15">
        <f>E169+1</f>
        <v>154</v>
      </c>
      <c r="F170" s="15">
        <v>138</v>
      </c>
      <c r="G170" s="92" t="s">
        <v>183</v>
      </c>
      <c r="H170" s="83">
        <f>VLOOKUP($G170,[1]Total!$G$5:$I$452,2,0)</f>
        <v>78</v>
      </c>
      <c r="I170" s="83">
        <f>VLOOKUP($G170,[1]Total!$G$5:$I$452,3,0)</f>
        <v>7</v>
      </c>
      <c r="J170" s="83">
        <f t="shared" si="83"/>
        <v>85</v>
      </c>
      <c r="K170" s="83">
        <f>VLOOKUP($G170,'[2]CantFuncPorSexo - 2021-08-11T12'!$A$6:$O$406,11,0)</f>
        <v>95</v>
      </c>
      <c r="L170" s="83">
        <f>VLOOKUP($G170,'[2]CantFuncPorSexo - 2021-08-11T12'!$A$6:$O$406,14,0)</f>
        <v>8</v>
      </c>
      <c r="M170" s="83">
        <f t="shared" si="84"/>
        <v>103</v>
      </c>
      <c r="N170" s="83">
        <f>VLOOKUP($G170,[3]CantFuncPorSexo!$A$6:$N$410,11,0)</f>
        <v>91</v>
      </c>
      <c r="O170" s="83">
        <f>VLOOKUP($G170,[3]CantFuncPorSexo!$A$6:$N$410,14,0)</f>
        <v>9</v>
      </c>
      <c r="P170" s="83">
        <f t="shared" si="85"/>
        <v>100</v>
      </c>
      <c r="Q170" s="83">
        <f>VLOOKUP($G170,'[4]CantFuncPorSexo(3)'!$A$6:$O$420,11,0)</f>
        <v>84</v>
      </c>
      <c r="R170" s="83">
        <f>VLOOKUP($G170,'[4]CantFuncPorSexo(3)'!$A$6:$O$420,14,0)</f>
        <v>9</v>
      </c>
      <c r="S170" s="83">
        <f t="shared" si="86"/>
        <v>93</v>
      </c>
      <c r="T170" s="83">
        <f>VLOOKUP($G170,'[5]CantFuncPorSexo(17)'!$A$6:$N$421,11,0)</f>
        <v>83</v>
      </c>
      <c r="U170" s="83">
        <f>VLOOKUP($G170,'[5]CantFuncPorSexo(17)'!$A$6:$N$421,14,0)</f>
        <v>9</v>
      </c>
      <c r="V170" s="83">
        <f t="shared" si="87"/>
        <v>92</v>
      </c>
      <c r="W170" s="83">
        <f t="shared" si="101"/>
        <v>5</v>
      </c>
      <c r="X170" s="83">
        <f t="shared" si="102"/>
        <v>2</v>
      </c>
      <c r="Y170" s="83">
        <f t="shared" si="89"/>
        <v>7</v>
      </c>
      <c r="Z170" s="83">
        <f t="shared" si="103"/>
        <v>-12</v>
      </c>
      <c r="AA170" s="83">
        <f t="shared" si="104"/>
        <v>1</v>
      </c>
      <c r="AB170" s="83">
        <f t="shared" si="105"/>
        <v>-11</v>
      </c>
      <c r="AC170" s="83">
        <f t="shared" si="106"/>
        <v>-1</v>
      </c>
      <c r="AD170" s="83">
        <f t="shared" si="107"/>
        <v>0</v>
      </c>
      <c r="AE170" s="83">
        <f t="shared" si="108"/>
        <v>-1</v>
      </c>
    </row>
    <row r="171" spans="1:31" ht="15.75" hidden="1" thickBot="1" x14ac:dyDescent="0.3">
      <c r="A171" s="50">
        <v>28</v>
      </c>
      <c r="B171" s="19" t="s">
        <v>24</v>
      </c>
      <c r="C171" s="51" t="s">
        <v>8</v>
      </c>
      <c r="D171" s="52" t="str">
        <f t="shared" ref="D171" si="111">CONCATENATE(A171,B171,C171)</f>
        <v>280801</v>
      </c>
      <c r="E171" s="15">
        <f>E170+1</f>
        <v>155</v>
      </c>
      <c r="F171" s="18">
        <v>138</v>
      </c>
      <c r="G171" s="92" t="s">
        <v>184</v>
      </c>
      <c r="H171" s="83" t="s">
        <v>722</v>
      </c>
      <c r="I171" s="83" t="s">
        <v>722</v>
      </c>
      <c r="J171" s="83">
        <f t="shared" si="83"/>
        <v>0</v>
      </c>
      <c r="K171" s="83" t="s">
        <v>722</v>
      </c>
      <c r="L171" s="83" t="s">
        <v>722</v>
      </c>
      <c r="M171" s="83">
        <f t="shared" si="84"/>
        <v>0</v>
      </c>
      <c r="N171" s="83" t="s">
        <v>722</v>
      </c>
      <c r="O171" s="83" t="s">
        <v>722</v>
      </c>
      <c r="P171" s="83">
        <f t="shared" si="85"/>
        <v>0</v>
      </c>
      <c r="Q171" s="83" t="s">
        <v>722</v>
      </c>
      <c r="R171" s="83" t="s">
        <v>722</v>
      </c>
      <c r="S171" s="83">
        <f t="shared" si="86"/>
        <v>0</v>
      </c>
      <c r="T171" s="83" t="s">
        <v>722</v>
      </c>
      <c r="U171" s="83" t="s">
        <v>722</v>
      </c>
      <c r="V171" s="83">
        <f t="shared" si="87"/>
        <v>0</v>
      </c>
      <c r="W171" s="83" t="s">
        <v>723</v>
      </c>
      <c r="X171" s="83" t="s">
        <v>723</v>
      </c>
      <c r="Y171" s="83">
        <f t="shared" si="89"/>
        <v>0</v>
      </c>
      <c r="Z171" s="83" t="s">
        <v>723</v>
      </c>
      <c r="AA171" s="83" t="s">
        <v>723</v>
      </c>
      <c r="AB171" s="83">
        <f t="shared" si="105"/>
        <v>0</v>
      </c>
      <c r="AC171" s="83" t="s">
        <v>723</v>
      </c>
      <c r="AD171" s="83" t="s">
        <v>723</v>
      </c>
      <c r="AE171" s="83">
        <f t="shared" si="108"/>
        <v>0</v>
      </c>
    </row>
    <row r="172" spans="1:31" ht="15.75" hidden="1" thickBot="1" x14ac:dyDescent="0.3">
      <c r="A172" s="50">
        <v>28</v>
      </c>
      <c r="B172" s="19" t="s">
        <v>24</v>
      </c>
      <c r="C172" s="51" t="s">
        <v>8</v>
      </c>
      <c r="D172" s="52" t="str">
        <f t="shared" si="110"/>
        <v>280801</v>
      </c>
      <c r="E172" s="15">
        <f>E171+1</f>
        <v>156</v>
      </c>
      <c r="F172" s="18">
        <v>138</v>
      </c>
      <c r="G172" s="107" t="s">
        <v>185</v>
      </c>
      <c r="H172" s="83" t="s">
        <v>722</v>
      </c>
      <c r="I172" s="83" t="s">
        <v>722</v>
      </c>
      <c r="J172" s="83">
        <f t="shared" si="83"/>
        <v>0</v>
      </c>
      <c r="K172" s="83" t="s">
        <v>722</v>
      </c>
      <c r="L172" s="83" t="s">
        <v>722</v>
      </c>
      <c r="M172" s="83">
        <f t="shared" si="84"/>
        <v>0</v>
      </c>
      <c r="N172" s="83" t="s">
        <v>722</v>
      </c>
      <c r="O172" s="83" t="s">
        <v>722</v>
      </c>
      <c r="P172" s="83">
        <f t="shared" si="85"/>
        <v>0</v>
      </c>
      <c r="Q172" s="83" t="s">
        <v>722</v>
      </c>
      <c r="R172" s="83" t="s">
        <v>722</v>
      </c>
      <c r="S172" s="83">
        <f t="shared" si="86"/>
        <v>0</v>
      </c>
      <c r="T172" s="83" t="s">
        <v>722</v>
      </c>
      <c r="U172" s="83" t="s">
        <v>722</v>
      </c>
      <c r="V172" s="83">
        <f t="shared" si="87"/>
        <v>0</v>
      </c>
      <c r="W172" s="83" t="s">
        <v>723</v>
      </c>
      <c r="X172" s="83" t="s">
        <v>723</v>
      </c>
      <c r="Y172" s="83">
        <f t="shared" si="89"/>
        <v>0</v>
      </c>
      <c r="Z172" s="83" t="s">
        <v>723</v>
      </c>
      <c r="AA172" s="83" t="s">
        <v>723</v>
      </c>
      <c r="AB172" s="83">
        <f t="shared" si="105"/>
        <v>0</v>
      </c>
      <c r="AC172" s="83" t="s">
        <v>723</v>
      </c>
      <c r="AD172" s="83" t="s">
        <v>723</v>
      </c>
      <c r="AE172" s="83">
        <f t="shared" si="108"/>
        <v>0</v>
      </c>
    </row>
    <row r="173" spans="1:31" ht="15.75" thickBot="1" x14ac:dyDescent="0.3">
      <c r="A173" s="8"/>
      <c r="B173" s="43"/>
      <c r="C173" s="43"/>
      <c r="D173" s="11" t="str">
        <f t="shared" si="110"/>
        <v/>
      </c>
      <c r="E173" s="55" t="s">
        <v>186</v>
      </c>
      <c r="F173" s="55" t="s">
        <v>186</v>
      </c>
      <c r="G173" s="108"/>
      <c r="H173" s="115">
        <f>SUM(H174,H175,H175,H190,H213,H234,H253,H276,H288,H319,H330,H349,H372,H392,H409,H416,H433,H444,H449)</f>
        <v>7554</v>
      </c>
      <c r="I173" s="81">
        <f t="shared" ref="I173:AE173" si="112">SUM(I174,I175,I175,I190,I213,I234,I253,I276,I288,I319,I330,I349,I372,I392,I409,I416,I433,I444,I449)</f>
        <v>18322</v>
      </c>
      <c r="J173" s="82">
        <f t="shared" si="112"/>
        <v>25876</v>
      </c>
      <c r="K173" s="115">
        <f>SUM(K174,K175,K175,K190,K213,K234,K253,K276,K288,K319,K330,K349,K372,K392,K409,K416,K433,K444,K449)</f>
        <v>7879</v>
      </c>
      <c r="L173" s="81">
        <f t="shared" si="112"/>
        <v>19310</v>
      </c>
      <c r="M173" s="82">
        <f t="shared" si="112"/>
        <v>27189</v>
      </c>
      <c r="N173" s="115">
        <f t="shared" si="112"/>
        <v>8772</v>
      </c>
      <c r="O173" s="81">
        <f t="shared" si="112"/>
        <v>19784</v>
      </c>
      <c r="P173" s="82">
        <f t="shared" si="112"/>
        <v>28556</v>
      </c>
      <c r="Q173" s="82">
        <f t="shared" si="112"/>
        <v>8165</v>
      </c>
      <c r="R173" s="82">
        <f t="shared" si="112"/>
        <v>20482</v>
      </c>
      <c r="S173" s="82">
        <f t="shared" si="112"/>
        <v>28647</v>
      </c>
      <c r="T173" s="115">
        <f t="shared" si="112"/>
        <v>8236</v>
      </c>
      <c r="U173" s="81">
        <f t="shared" si="112"/>
        <v>21849</v>
      </c>
      <c r="V173" s="82">
        <f t="shared" si="112"/>
        <v>30085</v>
      </c>
      <c r="W173" s="115">
        <f t="shared" si="112"/>
        <v>186</v>
      </c>
      <c r="X173" s="81">
        <f t="shared" si="112"/>
        <v>2479</v>
      </c>
      <c r="Y173" s="82">
        <f t="shared" si="112"/>
        <v>2665</v>
      </c>
      <c r="Z173" s="115">
        <f t="shared" si="112"/>
        <v>16</v>
      </c>
      <c r="AA173" s="81">
        <f t="shared" si="112"/>
        <v>1739</v>
      </c>
      <c r="AB173" s="82">
        <f t="shared" si="112"/>
        <v>1755</v>
      </c>
      <c r="AC173" s="115">
        <f t="shared" si="112"/>
        <v>30</v>
      </c>
      <c r="AD173" s="81">
        <f t="shared" si="112"/>
        <v>1324</v>
      </c>
      <c r="AE173" s="82">
        <f t="shared" si="112"/>
        <v>1333</v>
      </c>
    </row>
    <row r="174" spans="1:31" ht="16.5" customHeight="1" thickBot="1" x14ac:dyDescent="0.3">
      <c r="A174" s="56">
        <v>30</v>
      </c>
      <c r="B174" s="57" t="s">
        <v>187</v>
      </c>
      <c r="C174" s="57" t="s">
        <v>8</v>
      </c>
      <c r="D174" s="56" t="str">
        <f t="shared" si="110"/>
        <v>300001</v>
      </c>
      <c r="E174" s="59"/>
      <c r="F174" s="58">
        <v>139</v>
      </c>
      <c r="G174" s="61" t="s">
        <v>188</v>
      </c>
      <c r="H174" s="124" t="str">
        <f>VLOOKUP($G174,[1]Total!$G$5:$I$452,2,0)</f>
        <v>S/D</v>
      </c>
      <c r="I174" s="125" t="str">
        <f>VLOOKUP($G174,[1]Total!$G$5:$I$452,3,0)</f>
        <v>S/D</v>
      </c>
      <c r="J174" s="126">
        <f t="shared" si="83"/>
        <v>0</v>
      </c>
      <c r="K174" s="124" t="s">
        <v>722</v>
      </c>
      <c r="L174" s="125" t="s">
        <v>722</v>
      </c>
      <c r="M174" s="126">
        <f t="shared" si="84"/>
        <v>0</v>
      </c>
      <c r="N174" s="124" t="s">
        <v>722</v>
      </c>
      <c r="O174" s="125" t="s">
        <v>722</v>
      </c>
      <c r="P174" s="126">
        <f t="shared" ref="P174" si="113">SUM(N174:O174)</f>
        <v>0</v>
      </c>
      <c r="Q174" s="126" t="s">
        <v>722</v>
      </c>
      <c r="R174" s="126" t="s">
        <v>722</v>
      </c>
      <c r="S174" s="126">
        <f t="shared" si="86"/>
        <v>0</v>
      </c>
      <c r="T174" s="124" t="s">
        <v>722</v>
      </c>
      <c r="U174" s="125" t="s">
        <v>722</v>
      </c>
      <c r="V174" s="126">
        <f t="shared" ref="V174" si="114">SUM(T174:U174)</f>
        <v>0</v>
      </c>
      <c r="W174" s="124" t="s">
        <v>723</v>
      </c>
      <c r="X174" s="125" t="s">
        <v>723</v>
      </c>
      <c r="Y174" s="126">
        <f t="shared" ref="Y174" si="115">SUM(W174:X174)</f>
        <v>0</v>
      </c>
      <c r="Z174" s="124" t="s">
        <v>723</v>
      </c>
      <c r="AA174" s="125" t="s">
        <v>723</v>
      </c>
      <c r="AB174" s="126">
        <f t="shared" ref="AB174" si="116">SUM(Z174:AA174)</f>
        <v>0</v>
      </c>
      <c r="AC174" s="124" t="s">
        <v>723</v>
      </c>
      <c r="AD174" s="125" t="s">
        <v>723</v>
      </c>
      <c r="AE174" s="126">
        <f t="shared" ref="AE174" si="117">SUM(AC174:AD174)</f>
        <v>0</v>
      </c>
    </row>
    <row r="175" spans="1:31" ht="15.75" thickBot="1" x14ac:dyDescent="0.3">
      <c r="A175" s="8"/>
      <c r="B175" s="43"/>
      <c r="C175" s="43"/>
      <c r="D175" s="11" t="str">
        <f t="shared" si="110"/>
        <v/>
      </c>
      <c r="E175" s="59"/>
      <c r="F175" s="60"/>
      <c r="G175" s="61" t="s">
        <v>189</v>
      </c>
      <c r="H175" s="115">
        <f>SUM(H176:H189)</f>
        <v>143</v>
      </c>
      <c r="I175" s="81">
        <f t="shared" ref="I175:AE175" si="118">SUM(I176:I189)</f>
        <v>238</v>
      </c>
      <c r="J175" s="82">
        <f t="shared" si="118"/>
        <v>381</v>
      </c>
      <c r="K175" s="115">
        <f>SUM(K176:K189)</f>
        <v>140</v>
      </c>
      <c r="L175" s="81">
        <f t="shared" si="118"/>
        <v>174</v>
      </c>
      <c r="M175" s="82">
        <f t="shared" si="118"/>
        <v>314</v>
      </c>
      <c r="N175" s="115">
        <f t="shared" si="118"/>
        <v>166</v>
      </c>
      <c r="O175" s="81">
        <f t="shared" si="118"/>
        <v>204</v>
      </c>
      <c r="P175" s="82">
        <f t="shared" si="118"/>
        <v>370</v>
      </c>
      <c r="Q175" s="82">
        <f t="shared" si="118"/>
        <v>243</v>
      </c>
      <c r="R175" s="82">
        <f t="shared" si="118"/>
        <v>494</v>
      </c>
      <c r="S175" s="82">
        <f t="shared" si="118"/>
        <v>737</v>
      </c>
      <c r="T175" s="115">
        <f t="shared" si="118"/>
        <v>263</v>
      </c>
      <c r="U175" s="81">
        <f t="shared" si="118"/>
        <v>549</v>
      </c>
      <c r="V175" s="82">
        <f t="shared" si="118"/>
        <v>812</v>
      </c>
      <c r="W175" s="115">
        <f t="shared" si="118"/>
        <v>9</v>
      </c>
      <c r="X175" s="81">
        <f t="shared" si="118"/>
        <v>-6</v>
      </c>
      <c r="Y175" s="82">
        <f t="shared" si="118"/>
        <v>3</v>
      </c>
      <c r="Z175" s="115">
        <f t="shared" si="118"/>
        <v>12</v>
      </c>
      <c r="AA175" s="81">
        <f t="shared" si="118"/>
        <v>58</v>
      </c>
      <c r="AB175" s="82">
        <f t="shared" si="118"/>
        <v>70</v>
      </c>
      <c r="AC175" s="115">
        <f t="shared" si="118"/>
        <v>7</v>
      </c>
      <c r="AD175" s="81">
        <f t="shared" si="118"/>
        <v>57</v>
      </c>
      <c r="AE175" s="82">
        <f t="shared" si="118"/>
        <v>56</v>
      </c>
    </row>
    <row r="176" spans="1:31" ht="19.5" hidden="1" customHeight="1" x14ac:dyDescent="0.3">
      <c r="A176" s="44">
        <v>30</v>
      </c>
      <c r="B176" s="13" t="s">
        <v>8</v>
      </c>
      <c r="C176" s="62" t="s">
        <v>10</v>
      </c>
      <c r="D176" s="63" t="str">
        <f t="shared" si="110"/>
        <v>300102</v>
      </c>
      <c r="E176" s="12">
        <f>E174+1</f>
        <v>1</v>
      </c>
      <c r="F176" s="12">
        <v>140</v>
      </c>
      <c r="G176" s="109" t="s">
        <v>190</v>
      </c>
      <c r="H176" s="83" t="str">
        <f>VLOOKUP($G176,[1]Total!$G$5:$I$452,2,0)</f>
        <v>S/D</v>
      </c>
      <c r="I176" s="83" t="str">
        <f>VLOOKUP($G176,[1]Total!$G$5:$I$452,3,0)</f>
        <v>S/D</v>
      </c>
      <c r="J176" s="83">
        <f t="shared" si="83"/>
        <v>0</v>
      </c>
      <c r="K176" s="83" t="s">
        <v>722</v>
      </c>
      <c r="L176" s="83" t="s">
        <v>722</v>
      </c>
      <c r="M176" s="83">
        <f t="shared" si="84"/>
        <v>0</v>
      </c>
      <c r="N176" s="83" t="s">
        <v>722</v>
      </c>
      <c r="O176" s="83" t="s">
        <v>722</v>
      </c>
      <c r="P176" s="83">
        <f t="shared" si="85"/>
        <v>0</v>
      </c>
      <c r="Q176" s="83">
        <f>VLOOKUP($G176,'[4]CantFuncPorSexo(3)'!$A$6:$O$420,11,0)</f>
        <v>65</v>
      </c>
      <c r="R176" s="83">
        <f>VLOOKUP($G176,'[4]CantFuncPorSexo(3)'!$A$6:$O$420,14,0)</f>
        <v>265</v>
      </c>
      <c r="S176" s="83">
        <f t="shared" si="86"/>
        <v>330</v>
      </c>
      <c r="T176" s="83">
        <f>VLOOKUP($G176,'[5]CantFuncPorSexo(17)'!$A$6:$N$421,11,0)</f>
        <v>63</v>
      </c>
      <c r="U176" s="83">
        <f>VLOOKUP($G176,'[5]CantFuncPorSexo(17)'!$A$6:$N$421,14,0)</f>
        <v>284</v>
      </c>
      <c r="V176" s="83">
        <f t="shared" si="87"/>
        <v>347</v>
      </c>
      <c r="W176" s="83" t="s">
        <v>723</v>
      </c>
      <c r="X176" s="83" t="s">
        <v>723</v>
      </c>
      <c r="Y176" s="83">
        <f t="shared" ref="Y176" si="119">SUM(W176:X176)</f>
        <v>0</v>
      </c>
      <c r="Z176" s="83" t="s">
        <v>723</v>
      </c>
      <c r="AA176" s="83" t="s">
        <v>723</v>
      </c>
      <c r="AB176" s="83">
        <f t="shared" ref="AB176:AB187" si="120">SUM(Z176:AA176)</f>
        <v>0</v>
      </c>
      <c r="AC176" s="83">
        <f t="shared" ref="AC176:AD181" si="121">T176-Q176</f>
        <v>-2</v>
      </c>
      <c r="AD176" s="83">
        <f t="shared" si="121"/>
        <v>19</v>
      </c>
      <c r="AE176" s="83">
        <f t="shared" ref="AE176:AE187" si="122">SUM(AC176:AD176)</f>
        <v>17</v>
      </c>
    </row>
    <row r="177" spans="1:31" ht="15.75" hidden="1" thickBot="1" x14ac:dyDescent="0.3">
      <c r="A177" s="47">
        <v>30</v>
      </c>
      <c r="B177" s="16" t="s">
        <v>8</v>
      </c>
      <c r="C177" s="31" t="s">
        <v>12</v>
      </c>
      <c r="D177" s="32" t="str">
        <f t="shared" si="110"/>
        <v>300103</v>
      </c>
      <c r="E177" s="15">
        <f t="shared" ref="E177:E189" si="123">E176+1</f>
        <v>2</v>
      </c>
      <c r="F177" s="15">
        <v>141</v>
      </c>
      <c r="G177" s="95" t="s">
        <v>191</v>
      </c>
      <c r="H177" s="83">
        <f>VLOOKUP($G177,[1]Total!$G$5:$I$452,2,0)</f>
        <v>14</v>
      </c>
      <c r="I177" s="83">
        <f>VLOOKUP($G177,[1]Total!$G$5:$I$452,3,0)</f>
        <v>47</v>
      </c>
      <c r="J177" s="83">
        <f t="shared" si="83"/>
        <v>61</v>
      </c>
      <c r="K177" s="83">
        <f>VLOOKUP($G177,'[2]CantFuncPorSexo - 2021-08-11T12'!$A$6:$O$406,11,0)</f>
        <v>13</v>
      </c>
      <c r="L177" s="83">
        <f>VLOOKUP($G177,'[2]CantFuncPorSexo - 2021-08-11T12'!$A$6:$O$406,14,0)</f>
        <v>38</v>
      </c>
      <c r="M177" s="83">
        <f t="shared" si="84"/>
        <v>51</v>
      </c>
      <c r="N177" s="83">
        <f>VLOOKUP($G177,[3]CantFuncPorSexo!$A$6:$N$410,11,0)</f>
        <v>13</v>
      </c>
      <c r="O177" s="83">
        <f>VLOOKUP($G177,[3]CantFuncPorSexo!$A$6:$N$410,14,0)</f>
        <v>38</v>
      </c>
      <c r="P177" s="83">
        <f t="shared" si="85"/>
        <v>51</v>
      </c>
      <c r="Q177" s="83">
        <f>VLOOKUP($G177,'[4]CantFuncPorSexo(3)'!$A$6:$O$420,11,0)</f>
        <v>10</v>
      </c>
      <c r="R177" s="83">
        <f>VLOOKUP($G177,'[4]CantFuncPorSexo(3)'!$A$6:$O$420,14,0)</f>
        <v>38</v>
      </c>
      <c r="S177" s="83">
        <f t="shared" si="86"/>
        <v>48</v>
      </c>
      <c r="T177" s="83">
        <f>VLOOKUP($G177,'[5]CantFuncPorSexo(17)'!$A$6:$N$421,11,0)</f>
        <v>10</v>
      </c>
      <c r="U177" s="83">
        <f>VLOOKUP($G177,'[5]CantFuncPorSexo(17)'!$A$6:$N$421,14,0)</f>
        <v>38</v>
      </c>
      <c r="V177" s="83">
        <f t="shared" si="87"/>
        <v>48</v>
      </c>
      <c r="W177" s="83">
        <f t="shared" ref="W177:X181" si="124">T177-H177</f>
        <v>-4</v>
      </c>
      <c r="X177" s="83">
        <f t="shared" si="124"/>
        <v>-9</v>
      </c>
      <c r="Y177" s="83">
        <f t="shared" si="89"/>
        <v>-13</v>
      </c>
      <c r="Z177" s="83">
        <f t="shared" ref="Z177:AA181" si="125">T177-K177</f>
        <v>-3</v>
      </c>
      <c r="AA177" s="83">
        <f t="shared" si="125"/>
        <v>0</v>
      </c>
      <c r="AB177" s="83">
        <f t="shared" si="120"/>
        <v>-3</v>
      </c>
      <c r="AC177" s="83">
        <f t="shared" si="121"/>
        <v>0</v>
      </c>
      <c r="AD177" s="83">
        <f t="shared" si="121"/>
        <v>0</v>
      </c>
      <c r="AE177" s="83">
        <f t="shared" si="122"/>
        <v>0</v>
      </c>
    </row>
    <row r="178" spans="1:31" ht="15.75" hidden="1" thickBot="1" x14ac:dyDescent="0.3">
      <c r="A178" s="47">
        <v>30</v>
      </c>
      <c r="B178" s="16" t="s">
        <v>8</v>
      </c>
      <c r="C178" s="31" t="s">
        <v>18</v>
      </c>
      <c r="D178" s="32" t="str">
        <f t="shared" si="110"/>
        <v>300104</v>
      </c>
      <c r="E178" s="15">
        <f t="shared" si="123"/>
        <v>3</v>
      </c>
      <c r="F178" s="15">
        <v>142</v>
      </c>
      <c r="G178" s="95" t="s">
        <v>192</v>
      </c>
      <c r="H178" s="83">
        <f>VLOOKUP($G178,[1]Total!$G$5:$I$452,2,0)</f>
        <v>20</v>
      </c>
      <c r="I178" s="83">
        <f>VLOOKUP($G178,[1]Total!$G$5:$I$452,3,0)</f>
        <v>52</v>
      </c>
      <c r="J178" s="83">
        <f t="shared" si="83"/>
        <v>72</v>
      </c>
      <c r="K178" s="83">
        <f>VLOOKUP($G178,'[2]CantFuncPorSexo - 2021-08-11T12'!$A$6:$O$406,11,0)</f>
        <v>18</v>
      </c>
      <c r="L178" s="83">
        <f>VLOOKUP($G178,'[2]CantFuncPorSexo - 2021-08-11T12'!$A$6:$O$406,14,0)</f>
        <v>42</v>
      </c>
      <c r="M178" s="83">
        <f t="shared" si="84"/>
        <v>60</v>
      </c>
      <c r="N178" s="83">
        <f>VLOOKUP($G178,[3]CantFuncPorSexo!$A$6:$N$410,11,0)</f>
        <v>21</v>
      </c>
      <c r="O178" s="83">
        <f>VLOOKUP($G178,[3]CantFuncPorSexo!$A$6:$N$410,14,0)</f>
        <v>24</v>
      </c>
      <c r="P178" s="83">
        <f t="shared" si="85"/>
        <v>45</v>
      </c>
      <c r="Q178" s="83">
        <f>VLOOKUP($G178,'[4]CantFuncPorSexo(3)'!$A$6:$O$420,11,0)</f>
        <v>21</v>
      </c>
      <c r="R178" s="83">
        <f>VLOOKUP($G178,'[4]CantFuncPorSexo(3)'!$A$6:$O$420,14,0)</f>
        <v>45</v>
      </c>
      <c r="S178" s="83">
        <f t="shared" si="86"/>
        <v>66</v>
      </c>
      <c r="T178" s="83">
        <f>VLOOKUP($G178,'[5]CantFuncPorSexo(17)'!$A$6:$N$421,11,0)</f>
        <v>21</v>
      </c>
      <c r="U178" s="83">
        <f>VLOOKUP($G178,'[5]CantFuncPorSexo(17)'!$A$6:$N$421,14,0)</f>
        <v>66</v>
      </c>
      <c r="V178" s="83">
        <f t="shared" si="87"/>
        <v>87</v>
      </c>
      <c r="W178" s="83">
        <f t="shared" si="124"/>
        <v>1</v>
      </c>
      <c r="X178" s="83">
        <f t="shared" si="124"/>
        <v>14</v>
      </c>
      <c r="Y178" s="83">
        <f t="shared" si="89"/>
        <v>15</v>
      </c>
      <c r="Z178" s="83">
        <f t="shared" si="125"/>
        <v>3</v>
      </c>
      <c r="AA178" s="83">
        <f t="shared" si="125"/>
        <v>24</v>
      </c>
      <c r="AB178" s="83">
        <f t="shared" si="120"/>
        <v>27</v>
      </c>
      <c r="AC178" s="83">
        <f t="shared" si="121"/>
        <v>0</v>
      </c>
      <c r="AD178" s="83">
        <f t="shared" si="121"/>
        <v>21</v>
      </c>
      <c r="AE178" s="83">
        <f t="shared" si="122"/>
        <v>21</v>
      </c>
    </row>
    <row r="179" spans="1:31" ht="15.75" hidden="1" thickBot="1" x14ac:dyDescent="0.3">
      <c r="A179" s="47">
        <v>30</v>
      </c>
      <c r="B179" s="16" t="s">
        <v>8</v>
      </c>
      <c r="C179" s="31" t="s">
        <v>49</v>
      </c>
      <c r="D179" s="32" t="str">
        <f t="shared" si="110"/>
        <v>300105</v>
      </c>
      <c r="E179" s="15">
        <f t="shared" si="123"/>
        <v>4</v>
      </c>
      <c r="F179" s="15">
        <v>143</v>
      </c>
      <c r="G179" s="95" t="s">
        <v>193</v>
      </c>
      <c r="H179" s="83">
        <f>VLOOKUP($G179,[1]Total!$G$5:$I$452,2,0)</f>
        <v>15</v>
      </c>
      <c r="I179" s="83">
        <f>VLOOKUP($G179,[1]Total!$G$5:$I$452,3,0)</f>
        <v>28</v>
      </c>
      <c r="J179" s="83">
        <f t="shared" si="83"/>
        <v>43</v>
      </c>
      <c r="K179" s="83">
        <f>VLOOKUP($G179,'[2]CantFuncPorSexo - 2021-08-11T12'!$A$6:$O$406,11,0)</f>
        <v>15</v>
      </c>
      <c r="L179" s="83">
        <f>VLOOKUP($G179,'[2]CantFuncPorSexo - 2021-08-11T12'!$A$6:$O$406,14,0)</f>
        <v>28</v>
      </c>
      <c r="M179" s="83">
        <f t="shared" si="84"/>
        <v>43</v>
      </c>
      <c r="N179" s="83">
        <f>VLOOKUP($G179,[3]CantFuncPorSexo!$A$6:$N$410,11,0)</f>
        <v>13</v>
      </c>
      <c r="O179" s="83">
        <f>VLOOKUP($G179,[3]CantFuncPorSexo!$A$6:$N$410,14,0)</f>
        <v>29</v>
      </c>
      <c r="P179" s="83">
        <f t="shared" si="85"/>
        <v>42</v>
      </c>
      <c r="Q179" s="83">
        <f>VLOOKUP($G179,'[4]CantFuncPorSexo(3)'!$A$6:$O$420,11,0)</f>
        <v>16</v>
      </c>
      <c r="R179" s="83">
        <f>VLOOKUP($G179,'[4]CantFuncPorSexo(3)'!$A$6:$O$420,14,0)</f>
        <v>29</v>
      </c>
      <c r="S179" s="83">
        <f t="shared" si="86"/>
        <v>45</v>
      </c>
      <c r="T179" s="83">
        <f>VLOOKUP($G179,'[5]CantFuncPorSexo(17)'!$A$6:$N$421,11,0)</f>
        <v>16</v>
      </c>
      <c r="U179" s="83">
        <f>VLOOKUP($G179,'[5]CantFuncPorSexo(17)'!$A$6:$N$421,14,0)</f>
        <v>29</v>
      </c>
      <c r="V179" s="83">
        <f t="shared" si="87"/>
        <v>45</v>
      </c>
      <c r="W179" s="83">
        <f t="shared" si="124"/>
        <v>1</v>
      </c>
      <c r="X179" s="83">
        <f t="shared" si="124"/>
        <v>1</v>
      </c>
      <c r="Y179" s="83">
        <f t="shared" si="89"/>
        <v>2</v>
      </c>
      <c r="Z179" s="83">
        <f t="shared" si="125"/>
        <v>1</v>
      </c>
      <c r="AA179" s="83">
        <f t="shared" si="125"/>
        <v>1</v>
      </c>
      <c r="AB179" s="83">
        <f t="shared" si="120"/>
        <v>2</v>
      </c>
      <c r="AC179" s="83">
        <f t="shared" si="121"/>
        <v>0</v>
      </c>
      <c r="AD179" s="83">
        <f t="shared" si="121"/>
        <v>0</v>
      </c>
      <c r="AE179" s="83">
        <f t="shared" si="122"/>
        <v>0</v>
      </c>
    </row>
    <row r="180" spans="1:31" ht="15.75" hidden="1" thickBot="1" x14ac:dyDescent="0.3">
      <c r="A180" s="47">
        <v>30</v>
      </c>
      <c r="B180" s="16" t="s">
        <v>8</v>
      </c>
      <c r="C180" s="31" t="s">
        <v>20</v>
      </c>
      <c r="D180" s="32" t="str">
        <f t="shared" si="110"/>
        <v>300106</v>
      </c>
      <c r="E180" s="15">
        <f t="shared" si="123"/>
        <v>5</v>
      </c>
      <c r="F180" s="15">
        <v>144</v>
      </c>
      <c r="G180" s="95" t="s">
        <v>194</v>
      </c>
      <c r="H180" s="83">
        <f>VLOOKUP($G180,[1]Total!$G$5:$I$452,2,0)</f>
        <v>24</v>
      </c>
      <c r="I180" s="83">
        <f>VLOOKUP($G180,[1]Total!$G$5:$I$452,3,0)</f>
        <v>20</v>
      </c>
      <c r="J180" s="83">
        <f t="shared" si="83"/>
        <v>44</v>
      </c>
      <c r="K180" s="83">
        <f>VLOOKUP($G180,'[2]CantFuncPorSexo - 2021-08-11T12'!$A$6:$O$406,11,0)</f>
        <v>23</v>
      </c>
      <c r="L180" s="83">
        <f>VLOOKUP($G180,'[2]CantFuncPorSexo - 2021-08-11T12'!$A$6:$O$406,14,0)</f>
        <v>18</v>
      </c>
      <c r="M180" s="83">
        <f t="shared" si="84"/>
        <v>41</v>
      </c>
      <c r="N180" s="83">
        <f>VLOOKUP($G180,[3]CantFuncPorSexo!$A$6:$N$410,11,0)</f>
        <v>30</v>
      </c>
      <c r="O180" s="83">
        <f>VLOOKUP($G180,[3]CantFuncPorSexo!$A$6:$N$410,14,0)</f>
        <v>34</v>
      </c>
      <c r="P180" s="83">
        <f t="shared" si="85"/>
        <v>64</v>
      </c>
      <c r="Q180" s="83">
        <f>VLOOKUP($G180,'[4]CantFuncPorSexo(3)'!$A$6:$O$420,11,0)</f>
        <v>34</v>
      </c>
      <c r="R180" s="83">
        <f>VLOOKUP($G180,'[4]CantFuncPorSexo(3)'!$A$6:$O$420,14,0)</f>
        <v>28</v>
      </c>
      <c r="S180" s="83">
        <f t="shared" si="86"/>
        <v>62</v>
      </c>
      <c r="T180" s="83">
        <f>VLOOKUP($G180,'[5]CantFuncPorSexo(17)'!$A$6:$N$421,11,0)</f>
        <v>33</v>
      </c>
      <c r="U180" s="83">
        <f>VLOOKUP($G180,'[5]CantFuncPorSexo(17)'!$A$6:$N$421,14,0)</f>
        <v>23</v>
      </c>
      <c r="V180" s="83">
        <f t="shared" si="87"/>
        <v>56</v>
      </c>
      <c r="W180" s="83">
        <f t="shared" si="124"/>
        <v>9</v>
      </c>
      <c r="X180" s="83">
        <f t="shared" si="124"/>
        <v>3</v>
      </c>
      <c r="Y180" s="83">
        <f t="shared" si="89"/>
        <v>12</v>
      </c>
      <c r="Z180" s="83">
        <f t="shared" si="125"/>
        <v>10</v>
      </c>
      <c r="AA180" s="83">
        <f t="shared" si="125"/>
        <v>5</v>
      </c>
      <c r="AB180" s="83">
        <f t="shared" si="120"/>
        <v>15</v>
      </c>
      <c r="AC180" s="83">
        <f t="shared" si="121"/>
        <v>-1</v>
      </c>
      <c r="AD180" s="83">
        <f t="shared" si="121"/>
        <v>-5</v>
      </c>
      <c r="AE180" s="83">
        <f t="shared" si="122"/>
        <v>-6</v>
      </c>
    </row>
    <row r="181" spans="1:31" ht="15.75" hidden="1" thickBot="1" x14ac:dyDescent="0.3">
      <c r="A181" s="47">
        <v>30</v>
      </c>
      <c r="B181" s="16" t="s">
        <v>8</v>
      </c>
      <c r="C181" s="31" t="s">
        <v>22</v>
      </c>
      <c r="D181" s="32" t="str">
        <f t="shared" si="110"/>
        <v>300107</v>
      </c>
      <c r="E181" s="15">
        <f t="shared" si="123"/>
        <v>6</v>
      </c>
      <c r="F181" s="15">
        <v>145</v>
      </c>
      <c r="G181" s="95" t="s">
        <v>195</v>
      </c>
      <c r="H181" s="83">
        <f>VLOOKUP($G181,[1]Total!$G$5:$I$452,2,0)</f>
        <v>21</v>
      </c>
      <c r="I181" s="83">
        <f>VLOOKUP($G181,[1]Total!$G$5:$I$452,3,0)</f>
        <v>11</v>
      </c>
      <c r="J181" s="83">
        <f t="shared" si="83"/>
        <v>32</v>
      </c>
      <c r="K181" s="83">
        <f>VLOOKUP($G181,'[2]CantFuncPorSexo - 2021-08-11T12'!$A$6:$O$406,11,0)</f>
        <v>22</v>
      </c>
      <c r="L181" s="83">
        <f>VLOOKUP($G181,'[2]CantFuncPorSexo - 2021-08-11T12'!$A$6:$O$406,14,0)</f>
        <v>7</v>
      </c>
      <c r="M181" s="83">
        <f t="shared" si="84"/>
        <v>29</v>
      </c>
      <c r="N181" s="83">
        <f>VLOOKUP($G181,[3]CantFuncPorSexo!$A$6:$N$410,11,0)</f>
        <v>22</v>
      </c>
      <c r="O181" s="83">
        <f>VLOOKUP($G181,[3]CantFuncPorSexo!$A$6:$N$410,14,0)</f>
        <v>7</v>
      </c>
      <c r="P181" s="83">
        <f t="shared" si="85"/>
        <v>29</v>
      </c>
      <c r="Q181" s="83">
        <f>VLOOKUP($G181,'[4]CantFuncPorSexo(3)'!$A$6:$O$420,11,0)</f>
        <v>22</v>
      </c>
      <c r="R181" s="83">
        <f>VLOOKUP($G181,'[4]CantFuncPorSexo(3)'!$A$6:$O$420,14,0)</f>
        <v>7</v>
      </c>
      <c r="S181" s="83">
        <f t="shared" si="86"/>
        <v>29</v>
      </c>
      <c r="T181" s="83">
        <f>VLOOKUP($G181,'[5]CantFuncPorSexo(17)'!$A$6:$N$421,11,0)</f>
        <v>22</v>
      </c>
      <c r="U181" s="83">
        <f>VLOOKUP($G181,'[5]CantFuncPorSexo(17)'!$A$6:$N$421,14,0)</f>
        <v>7</v>
      </c>
      <c r="V181" s="83">
        <f t="shared" si="87"/>
        <v>29</v>
      </c>
      <c r="W181" s="83">
        <f t="shared" si="124"/>
        <v>1</v>
      </c>
      <c r="X181" s="83">
        <f t="shared" si="124"/>
        <v>-4</v>
      </c>
      <c r="Y181" s="83">
        <f t="shared" si="89"/>
        <v>-3</v>
      </c>
      <c r="Z181" s="83">
        <f t="shared" si="125"/>
        <v>0</v>
      </c>
      <c r="AA181" s="83">
        <f t="shared" si="125"/>
        <v>0</v>
      </c>
      <c r="AB181" s="83">
        <f t="shared" si="120"/>
        <v>0</v>
      </c>
      <c r="AC181" s="83">
        <f t="shared" si="121"/>
        <v>0</v>
      </c>
      <c r="AD181" s="83">
        <f t="shared" si="121"/>
        <v>0</v>
      </c>
      <c r="AE181" s="83">
        <f t="shared" si="122"/>
        <v>0</v>
      </c>
    </row>
    <row r="182" spans="1:31" ht="15.75" hidden="1" thickBot="1" x14ac:dyDescent="0.3">
      <c r="A182" s="47">
        <v>30</v>
      </c>
      <c r="B182" s="16" t="s">
        <v>8</v>
      </c>
      <c r="C182" s="31" t="s">
        <v>196</v>
      </c>
      <c r="D182" s="32" t="str">
        <f t="shared" si="110"/>
        <v>3001237</v>
      </c>
      <c r="E182" s="15">
        <f t="shared" si="123"/>
        <v>7</v>
      </c>
      <c r="F182" s="15">
        <v>146</v>
      </c>
      <c r="G182" s="95" t="s">
        <v>197</v>
      </c>
      <c r="H182" s="83" t="str">
        <f>VLOOKUP($G182,[1]Total!$G$5:$I$452,2,0)</f>
        <v>S/D</v>
      </c>
      <c r="I182" s="83" t="str">
        <f>VLOOKUP($G182,[1]Total!$G$5:$I$452,3,0)</f>
        <v>S/D</v>
      </c>
      <c r="J182" s="83">
        <f t="shared" si="83"/>
        <v>0</v>
      </c>
      <c r="K182" s="83" t="s">
        <v>722</v>
      </c>
      <c r="L182" s="83" t="s">
        <v>722</v>
      </c>
      <c r="M182" s="83">
        <f t="shared" si="84"/>
        <v>0</v>
      </c>
      <c r="N182" s="83">
        <f>VLOOKUP($G182,[3]CantFuncPorSexo!$A$6:$N$410,11,0)</f>
        <v>10</v>
      </c>
      <c r="O182" s="83">
        <f>VLOOKUP($G182,[3]CantFuncPorSexo!$A$6:$N$410,14,0)</f>
        <v>28</v>
      </c>
      <c r="P182" s="83">
        <f t="shared" si="85"/>
        <v>38</v>
      </c>
      <c r="Q182" s="83">
        <f>VLOOKUP($G182,'[4]CantFuncPorSexo(3)'!$A$6:$O$420,11,0)</f>
        <v>10</v>
      </c>
      <c r="R182" s="83">
        <f>VLOOKUP($G182,'[4]CantFuncPorSexo(3)'!$A$6:$O$420,14,0)</f>
        <v>28</v>
      </c>
      <c r="S182" s="83">
        <f t="shared" si="86"/>
        <v>38</v>
      </c>
      <c r="T182" s="83">
        <f>VLOOKUP($G182,'[5]CantFuncPorSexo(17)'!$A$6:$N$421,11,0)</f>
        <v>10</v>
      </c>
      <c r="U182" s="83">
        <f>VLOOKUP($G182,'[5]CantFuncPorSexo(17)'!$A$6:$N$421,14,0)</f>
        <v>26</v>
      </c>
      <c r="V182" s="83">
        <f t="shared" si="87"/>
        <v>36</v>
      </c>
      <c r="W182" s="83">
        <f>T182-N182</f>
        <v>0</v>
      </c>
      <c r="X182" s="83">
        <f>U182-O182</f>
        <v>-2</v>
      </c>
      <c r="Y182" s="83">
        <f t="shared" si="89"/>
        <v>-2</v>
      </c>
      <c r="Z182" s="83">
        <f>T182-Q182</f>
        <v>0</v>
      </c>
      <c r="AA182" s="83">
        <f>U182-R182</f>
        <v>-2</v>
      </c>
      <c r="AB182" s="83">
        <f t="shared" si="120"/>
        <v>-2</v>
      </c>
      <c r="AC182" s="83">
        <f>T182-T182</f>
        <v>0</v>
      </c>
      <c r="AD182" s="83">
        <f>U182-U182</f>
        <v>0</v>
      </c>
      <c r="AE182" s="83">
        <f t="shared" si="122"/>
        <v>0</v>
      </c>
    </row>
    <row r="183" spans="1:31" ht="15.75" hidden="1" thickBot="1" x14ac:dyDescent="0.3">
      <c r="A183" s="47">
        <v>30</v>
      </c>
      <c r="B183" s="16" t="s">
        <v>8</v>
      </c>
      <c r="C183" s="31" t="s">
        <v>198</v>
      </c>
      <c r="D183" s="32" t="str">
        <f t="shared" si="110"/>
        <v>3001238</v>
      </c>
      <c r="E183" s="15">
        <f t="shared" si="123"/>
        <v>8</v>
      </c>
      <c r="F183" s="15">
        <v>147</v>
      </c>
      <c r="G183" s="95" t="s">
        <v>199</v>
      </c>
      <c r="H183" s="83">
        <f>VLOOKUP($G183,[1]Total!$G$5:$I$452,2,0)</f>
        <v>12</v>
      </c>
      <c r="I183" s="83">
        <f>VLOOKUP($G183,[1]Total!$G$5:$I$452,3,0)</f>
        <v>27</v>
      </c>
      <c r="J183" s="83">
        <f t="shared" si="83"/>
        <v>39</v>
      </c>
      <c r="K183" s="83">
        <f>VLOOKUP($G183,'[2]CantFuncPorSexo - 2021-08-11T12'!$A$6:$O$406,11,0)</f>
        <v>12</v>
      </c>
      <c r="L183" s="83">
        <f>VLOOKUP($G183,'[2]CantFuncPorSexo - 2021-08-11T12'!$A$6:$O$406,14,0)</f>
        <v>17</v>
      </c>
      <c r="M183" s="83">
        <f t="shared" si="84"/>
        <v>29</v>
      </c>
      <c r="N183" s="83">
        <f>VLOOKUP($G183,[3]CantFuncPorSexo!$A$6:$N$410,11,0)</f>
        <v>11</v>
      </c>
      <c r="O183" s="83">
        <f>VLOOKUP($G183,[3]CantFuncPorSexo!$A$6:$N$410,14,0)</f>
        <v>17</v>
      </c>
      <c r="P183" s="83">
        <f t="shared" si="85"/>
        <v>28</v>
      </c>
      <c r="Q183" s="83">
        <f>VLOOKUP($G183,'[4]CantFuncPorSexo(3)'!$A$6:$O$420,11,0)</f>
        <v>10</v>
      </c>
      <c r="R183" s="83">
        <f>VLOOKUP($G183,'[4]CantFuncPorSexo(3)'!$A$6:$O$420,14,0)</f>
        <v>17</v>
      </c>
      <c r="S183" s="83">
        <f t="shared" si="86"/>
        <v>27</v>
      </c>
      <c r="T183" s="83">
        <f>VLOOKUP($G183,'[5]CantFuncPorSexo(17)'!$A$6:$N$421,11,0)</f>
        <v>14</v>
      </c>
      <c r="U183" s="83">
        <f>VLOOKUP($G183,'[5]CantFuncPorSexo(17)'!$A$6:$N$421,14,0)</f>
        <v>33</v>
      </c>
      <c r="V183" s="83">
        <f t="shared" si="87"/>
        <v>47</v>
      </c>
      <c r="W183" s="83">
        <f>T183-H183</f>
        <v>2</v>
      </c>
      <c r="X183" s="83">
        <f>U183-I183</f>
        <v>6</v>
      </c>
      <c r="Y183" s="83">
        <f t="shared" si="89"/>
        <v>8</v>
      </c>
      <c r="Z183" s="83">
        <f>T183-K183</f>
        <v>2</v>
      </c>
      <c r="AA183" s="83">
        <f>U183-L183</f>
        <v>16</v>
      </c>
      <c r="AB183" s="83">
        <f t="shared" si="120"/>
        <v>18</v>
      </c>
      <c r="AC183" s="83">
        <f t="shared" ref="AC183:AD188" si="126">T183-Q183</f>
        <v>4</v>
      </c>
      <c r="AD183" s="83">
        <f t="shared" si="126"/>
        <v>16</v>
      </c>
      <c r="AE183" s="83">
        <f t="shared" si="122"/>
        <v>20</v>
      </c>
    </row>
    <row r="184" spans="1:31" ht="17.25" hidden="1" customHeight="1" x14ac:dyDescent="0.3">
      <c r="A184" s="47">
        <v>30</v>
      </c>
      <c r="B184" s="16" t="s">
        <v>8</v>
      </c>
      <c r="C184" s="31" t="s">
        <v>200</v>
      </c>
      <c r="D184" s="32" t="str">
        <f t="shared" si="110"/>
        <v>3001241</v>
      </c>
      <c r="E184" s="15">
        <f t="shared" si="123"/>
        <v>9</v>
      </c>
      <c r="F184" s="33">
        <v>148</v>
      </c>
      <c r="G184" s="110" t="s">
        <v>201</v>
      </c>
      <c r="H184" s="83">
        <f>VLOOKUP($G184,[1]Total!$G$5:$I$452,2,0)</f>
        <v>12</v>
      </c>
      <c r="I184" s="83">
        <f>VLOOKUP($G184,[1]Total!$G$5:$I$452,3,0)</f>
        <v>19</v>
      </c>
      <c r="J184" s="83">
        <f t="shared" si="83"/>
        <v>31</v>
      </c>
      <c r="K184" s="83">
        <f>VLOOKUP($G184,'[2]CantFuncPorSexo - 2021-08-11T12'!$A$6:$O$406,11,0)</f>
        <v>12</v>
      </c>
      <c r="L184" s="83">
        <f>VLOOKUP($G184,'[2]CantFuncPorSexo - 2021-08-11T12'!$A$6:$O$406,14,0)</f>
        <v>10</v>
      </c>
      <c r="M184" s="83">
        <f t="shared" si="84"/>
        <v>22</v>
      </c>
      <c r="N184" s="83">
        <f>VLOOKUP($G184,[3]CantFuncPorSexo!$A$6:$N$410,11,0)</f>
        <v>11</v>
      </c>
      <c r="O184" s="83">
        <f>VLOOKUP($G184,[3]CantFuncPorSexo!$A$6:$N$410,14,0)</f>
        <v>10</v>
      </c>
      <c r="P184" s="83">
        <f t="shared" si="85"/>
        <v>21</v>
      </c>
      <c r="Q184" s="83">
        <f>VLOOKUP($G184,'[4]CantFuncPorSexo(3)'!$A$6:$O$420,11,0)</f>
        <v>13</v>
      </c>
      <c r="R184" s="83">
        <f>VLOOKUP($G184,'[4]CantFuncPorSexo(3)'!$A$6:$O$420,14,0)</f>
        <v>10</v>
      </c>
      <c r="S184" s="83">
        <f t="shared" si="86"/>
        <v>23</v>
      </c>
      <c r="T184" s="83">
        <f>VLOOKUP($G184,'[5]CantFuncPorSexo(17)'!$A$6:$N$421,11,0)</f>
        <v>13</v>
      </c>
      <c r="U184" s="83">
        <f>VLOOKUP($G184,'[5]CantFuncPorSexo(17)'!$A$6:$N$421,14,0)</f>
        <v>10</v>
      </c>
      <c r="V184" s="83">
        <f t="shared" si="87"/>
        <v>23</v>
      </c>
      <c r="W184" s="83">
        <f>T184-H184</f>
        <v>1</v>
      </c>
      <c r="X184" s="83">
        <f>U184-I184</f>
        <v>-9</v>
      </c>
      <c r="Y184" s="83">
        <f t="shared" si="89"/>
        <v>-8</v>
      </c>
      <c r="Z184" s="83">
        <f>T184-K184</f>
        <v>1</v>
      </c>
      <c r="AA184" s="83">
        <f>U184-L184</f>
        <v>0</v>
      </c>
      <c r="AB184" s="83">
        <f t="shared" si="120"/>
        <v>1</v>
      </c>
      <c r="AC184" s="83">
        <f t="shared" si="126"/>
        <v>0</v>
      </c>
      <c r="AD184" s="83">
        <f t="shared" si="126"/>
        <v>0</v>
      </c>
      <c r="AE184" s="83">
        <f t="shared" si="122"/>
        <v>0</v>
      </c>
    </row>
    <row r="185" spans="1:31" ht="15.75" hidden="1" thickBot="1" x14ac:dyDescent="0.3">
      <c r="A185" s="50">
        <v>30</v>
      </c>
      <c r="B185" s="16" t="s">
        <v>8</v>
      </c>
      <c r="C185" s="51" t="s">
        <v>202</v>
      </c>
      <c r="D185" s="52" t="str">
        <f>CONCATENATE(A185,B185,C185)</f>
        <v>3001248</v>
      </c>
      <c r="E185" s="33">
        <f t="shared" si="123"/>
        <v>10</v>
      </c>
      <c r="F185" s="33">
        <v>149</v>
      </c>
      <c r="G185" s="110" t="s">
        <v>203</v>
      </c>
      <c r="H185" s="83" t="str">
        <f>VLOOKUP($G185,[1]Total!$G$5:$I$452,2,0)</f>
        <v>S/D</v>
      </c>
      <c r="I185" s="83" t="str">
        <f>VLOOKUP($G185,[1]Total!$G$5:$I$452,3,0)</f>
        <v>S/D</v>
      </c>
      <c r="J185" s="83">
        <f t="shared" si="83"/>
        <v>0</v>
      </c>
      <c r="K185" s="83" t="s">
        <v>722</v>
      </c>
      <c r="L185" s="83" t="s">
        <v>722</v>
      </c>
      <c r="M185" s="83">
        <f t="shared" si="84"/>
        <v>0</v>
      </c>
      <c r="N185" s="83" t="s">
        <v>722</v>
      </c>
      <c r="O185" s="83" t="s">
        <v>722</v>
      </c>
      <c r="P185" s="83">
        <f t="shared" si="85"/>
        <v>0</v>
      </c>
      <c r="Q185" s="83">
        <f>VLOOKUP($G185,'[4]CantFuncPorSexo(3)'!$A$6:$O$420,11,0)</f>
        <v>10</v>
      </c>
      <c r="R185" s="83">
        <f>VLOOKUP($G185,'[4]CantFuncPorSexo(3)'!$A$6:$O$420,14,0)</f>
        <v>0</v>
      </c>
      <c r="S185" s="83">
        <f t="shared" si="86"/>
        <v>10</v>
      </c>
      <c r="T185" s="83">
        <f>VLOOKUP($G185,'[5]CantFuncPorSexo(17)'!$A$6:$N$421,11,0)</f>
        <v>10</v>
      </c>
      <c r="U185" s="83">
        <f>VLOOKUP($G185,'[5]CantFuncPorSexo(17)'!$A$6:$N$421,14,0)</f>
        <v>0</v>
      </c>
      <c r="V185" s="83">
        <f t="shared" si="87"/>
        <v>10</v>
      </c>
      <c r="W185" s="83" t="s">
        <v>723</v>
      </c>
      <c r="X185" s="83" t="s">
        <v>723</v>
      </c>
      <c r="Y185" s="83">
        <f t="shared" si="89"/>
        <v>0</v>
      </c>
      <c r="Z185" s="83" t="s">
        <v>723</v>
      </c>
      <c r="AA185" s="83" t="s">
        <v>723</v>
      </c>
      <c r="AB185" s="83">
        <f t="shared" si="120"/>
        <v>0</v>
      </c>
      <c r="AC185" s="83">
        <f t="shared" si="126"/>
        <v>0</v>
      </c>
      <c r="AD185" s="83">
        <f t="shared" si="126"/>
        <v>0</v>
      </c>
      <c r="AE185" s="83">
        <f t="shared" si="122"/>
        <v>0</v>
      </c>
    </row>
    <row r="186" spans="1:31" ht="15.75" hidden="1" thickBot="1" x14ac:dyDescent="0.3">
      <c r="A186" s="50">
        <v>30</v>
      </c>
      <c r="B186" s="16" t="s">
        <v>10</v>
      </c>
      <c r="C186" s="64" t="s">
        <v>204</v>
      </c>
      <c r="D186" s="65" t="str">
        <f>CONCATENATE(A186,B186,C186)</f>
        <v>3002249</v>
      </c>
      <c r="E186" s="15">
        <f t="shared" si="123"/>
        <v>11</v>
      </c>
      <c r="F186" s="15">
        <v>170</v>
      </c>
      <c r="G186" s="95" t="s">
        <v>205</v>
      </c>
      <c r="H186" s="83">
        <f>VLOOKUP($G186,[1]Total!$G$5:$I$452,2,0)</f>
        <v>13</v>
      </c>
      <c r="I186" s="83">
        <f>VLOOKUP($G186,[1]Total!$G$5:$I$452,3,0)</f>
        <v>21</v>
      </c>
      <c r="J186" s="83">
        <f t="shared" si="83"/>
        <v>34</v>
      </c>
      <c r="K186" s="83">
        <f>VLOOKUP($G186,'[2]CantFuncPorSexo - 2021-08-11T12'!$A$6:$O$406,11,0)</f>
        <v>13</v>
      </c>
      <c r="L186" s="83">
        <f>VLOOKUP($G186,'[2]CantFuncPorSexo - 2021-08-11T12'!$A$6:$O$406,14,0)</f>
        <v>8</v>
      </c>
      <c r="M186" s="83">
        <f t="shared" si="84"/>
        <v>21</v>
      </c>
      <c r="N186" s="83">
        <f>VLOOKUP($G186,[3]CantFuncPorSexo!$A$6:$N$410,11,0)</f>
        <v>23</v>
      </c>
      <c r="O186" s="83">
        <f>VLOOKUP($G186,[3]CantFuncPorSexo!$A$6:$N$410,14,0)</f>
        <v>11</v>
      </c>
      <c r="P186" s="83">
        <f t="shared" si="85"/>
        <v>34</v>
      </c>
      <c r="Q186" s="83">
        <f>VLOOKUP($G186,'[4]CantFuncPorSexo(3)'!$A$6:$O$420,11,0)</f>
        <v>10</v>
      </c>
      <c r="R186" s="83">
        <f>VLOOKUP($G186,'[4]CantFuncPorSexo(3)'!$A$6:$O$420,14,0)</f>
        <v>21</v>
      </c>
      <c r="S186" s="83">
        <f t="shared" si="86"/>
        <v>31</v>
      </c>
      <c r="T186" s="83">
        <f>VLOOKUP($G186,'[5]CantFuncPorSexo(17)'!$A$6:$N$421,11,0)</f>
        <v>10</v>
      </c>
      <c r="U186" s="83">
        <f>VLOOKUP($G186,'[5]CantFuncPorSexo(17)'!$A$6:$N$421,14,0)</f>
        <v>21</v>
      </c>
      <c r="V186" s="83">
        <f t="shared" si="87"/>
        <v>31</v>
      </c>
      <c r="W186" s="83">
        <f>T186-H186</f>
        <v>-3</v>
      </c>
      <c r="X186" s="83">
        <f>U186-I186</f>
        <v>0</v>
      </c>
      <c r="Y186" s="83">
        <f t="shared" si="89"/>
        <v>-3</v>
      </c>
      <c r="Z186" s="83">
        <f>T186-K186</f>
        <v>-3</v>
      </c>
      <c r="AA186" s="83">
        <f>U186-L186</f>
        <v>13</v>
      </c>
      <c r="AB186" s="83">
        <f t="shared" si="120"/>
        <v>10</v>
      </c>
      <c r="AC186" s="83">
        <f t="shared" si="126"/>
        <v>0</v>
      </c>
      <c r="AD186" s="83">
        <f t="shared" si="126"/>
        <v>0</v>
      </c>
      <c r="AE186" s="83">
        <f t="shared" si="122"/>
        <v>0</v>
      </c>
    </row>
    <row r="187" spans="1:31" ht="15.75" hidden="1" thickBot="1" x14ac:dyDescent="0.3">
      <c r="A187" s="50">
        <v>30</v>
      </c>
      <c r="B187" s="16" t="s">
        <v>8</v>
      </c>
      <c r="C187" s="51" t="s">
        <v>202</v>
      </c>
      <c r="D187" s="52" t="str">
        <f t="shared" ref="D187:D188" si="127">CONCATENATE(A187,B187,C187)</f>
        <v>3001248</v>
      </c>
      <c r="E187" s="33">
        <f t="shared" si="123"/>
        <v>12</v>
      </c>
      <c r="F187" s="33">
        <v>149</v>
      </c>
      <c r="G187" s="110" t="s">
        <v>206</v>
      </c>
      <c r="H187" s="83">
        <f>VLOOKUP($G187,[1]Total!$G$5:$I$452,2,0)</f>
        <v>12</v>
      </c>
      <c r="I187" s="83">
        <f>VLOOKUP($G187,[1]Total!$G$5:$I$452,3,0)</f>
        <v>13</v>
      </c>
      <c r="J187" s="83">
        <f t="shared" si="83"/>
        <v>25</v>
      </c>
      <c r="K187" s="83">
        <f>VLOOKUP($G187,'[2]CantFuncPorSexo - 2021-08-11T12'!$A$6:$O$406,11,0)</f>
        <v>12</v>
      </c>
      <c r="L187" s="83">
        <f>VLOOKUP($G187,'[2]CantFuncPorSexo - 2021-08-11T12'!$A$6:$O$406,14,0)</f>
        <v>6</v>
      </c>
      <c r="M187" s="83">
        <f t="shared" si="84"/>
        <v>18</v>
      </c>
      <c r="N187" s="83">
        <f>VLOOKUP($G187,[3]CantFuncPorSexo!$A$6:$N$410,11,0)</f>
        <v>12</v>
      </c>
      <c r="O187" s="83">
        <f>VLOOKUP($G187,[3]CantFuncPorSexo!$A$6:$N$410,14,0)</f>
        <v>6</v>
      </c>
      <c r="P187" s="83">
        <f t="shared" si="85"/>
        <v>18</v>
      </c>
      <c r="Q187" s="83">
        <f>VLOOKUP($G187,'[4]CantFuncPorSexo(3)'!$A$6:$O$420,11,0)</f>
        <v>10</v>
      </c>
      <c r="R187" s="83">
        <f>VLOOKUP($G187,'[4]CantFuncPorSexo(3)'!$A$6:$O$420,14,0)</f>
        <v>6</v>
      </c>
      <c r="S187" s="83">
        <f t="shared" si="86"/>
        <v>16</v>
      </c>
      <c r="T187" s="83">
        <f>VLOOKUP($G187,'[5]CantFuncPorSexo(17)'!$A$6:$N$421,11,0)</f>
        <v>13</v>
      </c>
      <c r="U187" s="83">
        <f>VLOOKUP($G187,'[5]CantFuncPorSexo(17)'!$A$6:$N$421,14,0)</f>
        <v>7</v>
      </c>
      <c r="V187" s="83">
        <f t="shared" si="87"/>
        <v>20</v>
      </c>
      <c r="W187" s="83">
        <f>T187-H187</f>
        <v>1</v>
      </c>
      <c r="X187" s="83">
        <f>U187-I187</f>
        <v>-6</v>
      </c>
      <c r="Y187" s="83">
        <f t="shared" si="89"/>
        <v>-5</v>
      </c>
      <c r="Z187" s="83">
        <f>T187-K187</f>
        <v>1</v>
      </c>
      <c r="AA187" s="83">
        <f>U187-L187</f>
        <v>1</v>
      </c>
      <c r="AB187" s="83">
        <f t="shared" si="120"/>
        <v>2</v>
      </c>
      <c r="AC187" s="83">
        <f t="shared" si="126"/>
        <v>3</v>
      </c>
      <c r="AD187" s="83">
        <f t="shared" si="126"/>
        <v>1</v>
      </c>
      <c r="AE187" s="83">
        <f t="shared" si="122"/>
        <v>4</v>
      </c>
    </row>
    <row r="188" spans="1:31" ht="15.75" hidden="1" thickBot="1" x14ac:dyDescent="0.3">
      <c r="A188" s="50">
        <v>30</v>
      </c>
      <c r="B188" s="16" t="s">
        <v>8</v>
      </c>
      <c r="C188" s="51" t="s">
        <v>202</v>
      </c>
      <c r="D188" s="52" t="str">
        <f t="shared" si="127"/>
        <v>3001248</v>
      </c>
      <c r="E188" s="33">
        <f t="shared" si="123"/>
        <v>13</v>
      </c>
      <c r="F188" s="33">
        <v>149</v>
      </c>
      <c r="G188" s="110" t="s">
        <v>207</v>
      </c>
      <c r="H188" s="83" t="s">
        <v>722</v>
      </c>
      <c r="I188" s="83" t="s">
        <v>722</v>
      </c>
      <c r="J188" s="83">
        <f t="shared" si="83"/>
        <v>0</v>
      </c>
      <c r="K188" s="83" t="s">
        <v>722</v>
      </c>
      <c r="L188" s="83" t="s">
        <v>722</v>
      </c>
      <c r="M188" s="83">
        <f t="shared" si="84"/>
        <v>0</v>
      </c>
      <c r="N188" s="83" t="s">
        <v>722</v>
      </c>
      <c r="O188" s="83" t="s">
        <v>722</v>
      </c>
      <c r="P188" s="83">
        <f t="shared" si="85"/>
        <v>0</v>
      </c>
      <c r="Q188" s="83">
        <f>VLOOKUP($G188,'[4]CantFuncPorSexo(3)'!$A$6:$O$420,11,0)</f>
        <v>12</v>
      </c>
      <c r="R188" s="83">
        <f>VLOOKUP($G188,'[4]CantFuncPorSexo(3)'!$A$6:$O$420,14,0)</f>
        <v>0</v>
      </c>
      <c r="S188" s="83">
        <f t="shared" si="86"/>
        <v>12</v>
      </c>
      <c r="T188" s="83">
        <f>VLOOKUP($G188,'[5]CantFuncPorSexo(17)'!$A$6:$N$421,11,0)</f>
        <v>15</v>
      </c>
      <c r="U188" s="83">
        <f>VLOOKUP($G188,'[5]CantFuncPorSexo(17)'!$A$6:$N$421,14,0)</f>
        <v>5</v>
      </c>
      <c r="V188" s="83">
        <f t="shared" si="87"/>
        <v>20</v>
      </c>
      <c r="W188" s="83" t="s">
        <v>723</v>
      </c>
      <c r="X188" s="83" t="s">
        <v>723</v>
      </c>
      <c r="Y188" s="83">
        <f>SUBTOTAL(9,W188:X188)</f>
        <v>0</v>
      </c>
      <c r="Z188" s="83" t="s">
        <v>723</v>
      </c>
      <c r="AA188" s="83" t="s">
        <v>723</v>
      </c>
      <c r="AB188" s="83">
        <f>SUBTOTAL(9,Z188:AA188)</f>
        <v>0</v>
      </c>
      <c r="AC188" s="83">
        <f t="shared" si="126"/>
        <v>3</v>
      </c>
      <c r="AD188" s="83">
        <f t="shared" si="126"/>
        <v>5</v>
      </c>
      <c r="AE188" s="83">
        <f>SUBTOTAL(9,AC188:AD188)</f>
        <v>0</v>
      </c>
    </row>
    <row r="189" spans="1:31" ht="15.75" hidden="1" thickBot="1" x14ac:dyDescent="0.3">
      <c r="A189" s="50">
        <v>30</v>
      </c>
      <c r="B189" s="16" t="s">
        <v>8</v>
      </c>
      <c r="C189" s="51" t="s">
        <v>202</v>
      </c>
      <c r="D189" s="52" t="str">
        <f t="shared" si="110"/>
        <v>3001248</v>
      </c>
      <c r="E189" s="15">
        <f t="shared" si="123"/>
        <v>14</v>
      </c>
      <c r="F189" s="33">
        <v>149</v>
      </c>
      <c r="G189" s="110" t="s">
        <v>208</v>
      </c>
      <c r="H189" s="83" t="s">
        <v>722</v>
      </c>
      <c r="I189" s="83" t="s">
        <v>722</v>
      </c>
      <c r="J189" s="83">
        <f t="shared" si="83"/>
        <v>0</v>
      </c>
      <c r="K189" s="83" t="s">
        <v>722</v>
      </c>
      <c r="L189" s="83" t="s">
        <v>722</v>
      </c>
      <c r="M189" s="83">
        <f t="shared" si="84"/>
        <v>0</v>
      </c>
      <c r="N189" s="83" t="s">
        <v>722</v>
      </c>
      <c r="O189" s="83" t="s">
        <v>722</v>
      </c>
      <c r="P189" s="83">
        <f t="shared" si="85"/>
        <v>0</v>
      </c>
      <c r="Q189" s="83" t="s">
        <v>722</v>
      </c>
      <c r="R189" s="83" t="s">
        <v>722</v>
      </c>
      <c r="S189" s="83">
        <f t="shared" si="86"/>
        <v>0</v>
      </c>
      <c r="T189" s="83">
        <f>VLOOKUP($G189,'[5]CantFuncPorSexo(17)'!$A$6:$N$421,11,0)</f>
        <v>13</v>
      </c>
      <c r="U189" s="83">
        <f>VLOOKUP($G189,'[5]CantFuncPorSexo(17)'!$A$6:$N$421,14,0)</f>
        <v>0</v>
      </c>
      <c r="V189" s="83">
        <f t="shared" si="87"/>
        <v>13</v>
      </c>
      <c r="W189" s="83" t="s">
        <v>723</v>
      </c>
      <c r="X189" s="83" t="s">
        <v>723</v>
      </c>
      <c r="Y189" s="83">
        <f>SUBTOTAL(9,W189:X189)</f>
        <v>0</v>
      </c>
      <c r="Z189" s="83" t="s">
        <v>723</v>
      </c>
      <c r="AA189" s="83" t="s">
        <v>723</v>
      </c>
      <c r="AB189" s="83">
        <f>SUBTOTAL(9,Z189:AA189)</f>
        <v>0</v>
      </c>
      <c r="AC189" s="83" t="s">
        <v>723</v>
      </c>
      <c r="AD189" s="83" t="s">
        <v>723</v>
      </c>
      <c r="AE189" s="83">
        <f>SUBTOTAL(9,AC189:AD189)</f>
        <v>0</v>
      </c>
    </row>
    <row r="190" spans="1:31" ht="15.75" thickBot="1" x14ac:dyDescent="0.3">
      <c r="A190" s="8"/>
      <c r="B190" s="43"/>
      <c r="C190" s="43"/>
      <c r="D190" s="11" t="str">
        <f t="shared" si="110"/>
        <v/>
      </c>
      <c r="E190" s="59"/>
      <c r="F190" s="60"/>
      <c r="G190" s="61" t="s">
        <v>209</v>
      </c>
      <c r="H190" s="115">
        <f>SUM(H191:H212)</f>
        <v>276</v>
      </c>
      <c r="I190" s="81">
        <f t="shared" ref="I190:AE190" si="128">SUM(I191:I212)</f>
        <v>504</v>
      </c>
      <c r="J190" s="82">
        <f t="shared" si="128"/>
        <v>780</v>
      </c>
      <c r="K190" s="115">
        <f>SUM(K191:K212)</f>
        <v>286</v>
      </c>
      <c r="L190" s="81">
        <f t="shared" si="128"/>
        <v>512</v>
      </c>
      <c r="M190" s="82">
        <f t="shared" si="128"/>
        <v>798</v>
      </c>
      <c r="N190" s="115">
        <f t="shared" si="128"/>
        <v>314</v>
      </c>
      <c r="O190" s="81">
        <f t="shared" si="128"/>
        <v>493</v>
      </c>
      <c r="P190" s="82">
        <f t="shared" si="128"/>
        <v>807</v>
      </c>
      <c r="Q190" s="82">
        <f t="shared" si="128"/>
        <v>327</v>
      </c>
      <c r="R190" s="82">
        <f t="shared" si="128"/>
        <v>599</v>
      </c>
      <c r="S190" s="82">
        <f t="shared" si="128"/>
        <v>926</v>
      </c>
      <c r="T190" s="115">
        <f t="shared" si="128"/>
        <v>324</v>
      </c>
      <c r="U190" s="81">
        <f t="shared" si="128"/>
        <v>574</v>
      </c>
      <c r="V190" s="82">
        <f t="shared" si="128"/>
        <v>898</v>
      </c>
      <c r="W190" s="115">
        <f t="shared" si="128"/>
        <v>-9</v>
      </c>
      <c r="X190" s="81">
        <f t="shared" si="128"/>
        <v>15</v>
      </c>
      <c r="Y190" s="82">
        <f t="shared" si="128"/>
        <v>6</v>
      </c>
      <c r="Z190" s="115">
        <f t="shared" si="128"/>
        <v>-8</v>
      </c>
      <c r="AA190" s="81">
        <f t="shared" si="128"/>
        <v>-10</v>
      </c>
      <c r="AB190" s="82">
        <f t="shared" si="128"/>
        <v>-18</v>
      </c>
      <c r="AC190" s="115">
        <f t="shared" si="128"/>
        <v>-4</v>
      </c>
      <c r="AD190" s="81">
        <f t="shared" si="128"/>
        <v>-29</v>
      </c>
      <c r="AE190" s="82">
        <f t="shared" si="128"/>
        <v>-37</v>
      </c>
    </row>
    <row r="191" spans="1:31" ht="15.75" hidden="1" thickBot="1" x14ac:dyDescent="0.3">
      <c r="A191" s="44">
        <v>30</v>
      </c>
      <c r="B191" s="13" t="s">
        <v>10</v>
      </c>
      <c r="C191" s="62" t="s">
        <v>24</v>
      </c>
      <c r="D191" s="63" t="str">
        <f t="shared" si="110"/>
        <v>300208</v>
      </c>
      <c r="E191" s="12">
        <f>E189+1</f>
        <v>15</v>
      </c>
      <c r="F191" s="12">
        <v>150</v>
      </c>
      <c r="G191" s="109" t="s">
        <v>210</v>
      </c>
      <c r="H191" s="83">
        <f>VLOOKUP($G191,[1]Total!$G$5:$I$452,2,0)</f>
        <v>20</v>
      </c>
      <c r="I191" s="83">
        <f>VLOOKUP($G191,[1]Total!$G$5:$I$452,3,0)</f>
        <v>95</v>
      </c>
      <c r="J191" s="83">
        <f t="shared" si="83"/>
        <v>115</v>
      </c>
      <c r="K191" s="83">
        <f>VLOOKUP($G191,'[2]CantFuncPorSexo - 2021-08-11T12'!$A$6:$O$406,11,0)</f>
        <v>20</v>
      </c>
      <c r="L191" s="83">
        <f>VLOOKUP($G191,'[2]CantFuncPorSexo - 2021-08-11T12'!$A$6:$O$406,14,0)</f>
        <v>86</v>
      </c>
      <c r="M191" s="83">
        <f t="shared" si="84"/>
        <v>106</v>
      </c>
      <c r="N191" s="83">
        <f>VLOOKUP($G191,[3]CantFuncPorSexo!$A$6:$N$410,11,0)</f>
        <v>20</v>
      </c>
      <c r="O191" s="83">
        <f>VLOOKUP($G191,[3]CantFuncPorSexo!$A$6:$N$410,14,0)</f>
        <v>86</v>
      </c>
      <c r="P191" s="83">
        <f t="shared" si="85"/>
        <v>106</v>
      </c>
      <c r="Q191" s="83">
        <f>VLOOKUP($G191,'[4]CantFuncPorSexo(3)'!$A$6:$O$420,11,0)</f>
        <v>20</v>
      </c>
      <c r="R191" s="83">
        <f>VLOOKUP($G191,'[4]CantFuncPorSexo(3)'!$A$6:$O$420,14,0)</f>
        <v>86</v>
      </c>
      <c r="S191" s="83">
        <f t="shared" si="86"/>
        <v>106</v>
      </c>
      <c r="T191" s="83">
        <f>VLOOKUP($G191,'[5]CantFuncPorSexo(17)'!$A$6:$N$421,11,0)</f>
        <v>19</v>
      </c>
      <c r="U191" s="83">
        <f>VLOOKUP($G191,'[5]CantFuncPorSexo(17)'!$A$6:$N$421,14,0)</f>
        <v>73</v>
      </c>
      <c r="V191" s="83">
        <f t="shared" si="87"/>
        <v>92</v>
      </c>
      <c r="W191" s="83">
        <f>T191-H191</f>
        <v>-1</v>
      </c>
      <c r="X191" s="83">
        <f>U191-I191</f>
        <v>-22</v>
      </c>
      <c r="Y191" s="83">
        <f t="shared" si="89"/>
        <v>-23</v>
      </c>
      <c r="Z191" s="83">
        <f>T191-K191</f>
        <v>-1</v>
      </c>
      <c r="AA191" s="83">
        <f>U191-L191</f>
        <v>-13</v>
      </c>
      <c r="AB191" s="83">
        <f t="shared" ref="AB191:AB211" si="129">SUM(Z191:AA191)</f>
        <v>-14</v>
      </c>
      <c r="AC191" s="83">
        <f>T191-Q191</f>
        <v>-1</v>
      </c>
      <c r="AD191" s="83">
        <f>U191-R191</f>
        <v>-13</v>
      </c>
      <c r="AE191" s="83">
        <f t="shared" ref="AE191:AE211" si="130">SUM(AC191:AD191)</f>
        <v>-14</v>
      </c>
    </row>
    <row r="192" spans="1:31" ht="15.75" hidden="1" thickBot="1" x14ac:dyDescent="0.3">
      <c r="A192" s="47">
        <v>30</v>
      </c>
      <c r="B192" s="16" t="s">
        <v>10</v>
      </c>
      <c r="C192" s="31" t="s">
        <v>60</v>
      </c>
      <c r="D192" s="32" t="str">
        <f t="shared" si="110"/>
        <v>300209</v>
      </c>
      <c r="E192" s="15">
        <f t="shared" ref="E192:E212" si="131">E191+1</f>
        <v>16</v>
      </c>
      <c r="F192" s="15">
        <v>151</v>
      </c>
      <c r="G192" s="95" t="s">
        <v>211</v>
      </c>
      <c r="H192" s="83" t="str">
        <f>VLOOKUP($G192,[1]Total!$G$5:$I$452,2,0)</f>
        <v>S/D</v>
      </c>
      <c r="I192" s="83" t="str">
        <f>VLOOKUP($G192,[1]Total!$G$5:$I$452,3,0)</f>
        <v>S/D</v>
      </c>
      <c r="J192" s="83">
        <f t="shared" si="83"/>
        <v>0</v>
      </c>
      <c r="K192" s="83" t="s">
        <v>722</v>
      </c>
      <c r="L192" s="83" t="s">
        <v>722</v>
      </c>
      <c r="M192" s="83">
        <f t="shared" si="84"/>
        <v>0</v>
      </c>
      <c r="N192" s="83" t="s">
        <v>722</v>
      </c>
      <c r="O192" s="83" t="s">
        <v>722</v>
      </c>
      <c r="P192" s="83">
        <f t="shared" si="85"/>
        <v>0</v>
      </c>
      <c r="Q192" s="83" t="s">
        <v>722</v>
      </c>
      <c r="R192" s="83" t="s">
        <v>722</v>
      </c>
      <c r="S192" s="83">
        <f t="shared" si="86"/>
        <v>0</v>
      </c>
      <c r="T192" s="83" t="s">
        <v>722</v>
      </c>
      <c r="U192" s="83" t="s">
        <v>722</v>
      </c>
      <c r="V192" s="83">
        <f t="shared" si="87"/>
        <v>0</v>
      </c>
      <c r="W192" s="83" t="s">
        <v>723</v>
      </c>
      <c r="X192" s="83" t="s">
        <v>723</v>
      </c>
      <c r="Y192" s="83">
        <f t="shared" si="89"/>
        <v>0</v>
      </c>
      <c r="Z192" s="83" t="s">
        <v>723</v>
      </c>
      <c r="AA192" s="83" t="s">
        <v>723</v>
      </c>
      <c r="AB192" s="83">
        <f t="shared" si="129"/>
        <v>0</v>
      </c>
      <c r="AC192" s="83" t="s">
        <v>723</v>
      </c>
      <c r="AD192" s="83" t="s">
        <v>723</v>
      </c>
      <c r="AE192" s="83">
        <f t="shared" si="130"/>
        <v>0</v>
      </c>
    </row>
    <row r="193" spans="1:31" ht="15.75" hidden="1" thickBot="1" x14ac:dyDescent="0.3">
      <c r="A193" s="47">
        <v>30</v>
      </c>
      <c r="B193" s="16" t="s">
        <v>10</v>
      </c>
      <c r="C193" s="31" t="s">
        <v>212</v>
      </c>
      <c r="D193" s="32" t="str">
        <f t="shared" si="110"/>
        <v>300210</v>
      </c>
      <c r="E193" s="15">
        <f t="shared" si="131"/>
        <v>17</v>
      </c>
      <c r="F193" s="15">
        <v>152</v>
      </c>
      <c r="G193" s="95" t="s">
        <v>213</v>
      </c>
      <c r="H193" s="83" t="str">
        <f>VLOOKUP($G193,[1]Total!$G$5:$I$452,2,0)</f>
        <v>S/D</v>
      </c>
      <c r="I193" s="83" t="str">
        <f>VLOOKUP($G193,[1]Total!$G$5:$I$452,3,0)</f>
        <v>S/D</v>
      </c>
      <c r="J193" s="83">
        <f t="shared" si="83"/>
        <v>0</v>
      </c>
      <c r="K193" s="83" t="s">
        <v>722</v>
      </c>
      <c r="L193" s="83" t="s">
        <v>722</v>
      </c>
      <c r="M193" s="83">
        <f t="shared" si="84"/>
        <v>0</v>
      </c>
      <c r="N193" s="83" t="s">
        <v>722</v>
      </c>
      <c r="O193" s="83" t="s">
        <v>722</v>
      </c>
      <c r="P193" s="83">
        <f t="shared" si="85"/>
        <v>0</v>
      </c>
      <c r="Q193" s="83">
        <f>VLOOKUP($G193,'[4]CantFuncPorSexo(3)'!$A$6:$O$420,11,0)</f>
        <v>26</v>
      </c>
      <c r="R193" s="83">
        <f>VLOOKUP($G193,'[4]CantFuncPorSexo(3)'!$A$6:$O$420,14,0)</f>
        <v>35</v>
      </c>
      <c r="S193" s="83">
        <f t="shared" si="86"/>
        <v>61</v>
      </c>
      <c r="T193" s="83">
        <f>VLOOKUP($G193,'[5]CantFuncPorSexo(17)'!$A$6:$N$421,11,0)</f>
        <v>26</v>
      </c>
      <c r="U193" s="83">
        <f>VLOOKUP($G193,'[5]CantFuncPorSexo(17)'!$A$6:$N$421,14,0)</f>
        <v>35</v>
      </c>
      <c r="V193" s="83">
        <f t="shared" si="87"/>
        <v>61</v>
      </c>
      <c r="W193" s="83" t="s">
        <v>723</v>
      </c>
      <c r="X193" s="83" t="s">
        <v>723</v>
      </c>
      <c r="Y193" s="83">
        <f t="shared" si="89"/>
        <v>0</v>
      </c>
      <c r="Z193" s="83" t="s">
        <v>723</v>
      </c>
      <c r="AA193" s="83" t="s">
        <v>723</v>
      </c>
      <c r="AB193" s="83">
        <f t="shared" si="129"/>
        <v>0</v>
      </c>
      <c r="AC193" s="83">
        <f>T193-Q193</f>
        <v>0</v>
      </c>
      <c r="AD193" s="83">
        <f>U193-R193</f>
        <v>0</v>
      </c>
      <c r="AE193" s="83">
        <f t="shared" si="130"/>
        <v>0</v>
      </c>
    </row>
    <row r="194" spans="1:31" ht="15.75" hidden="1" thickBot="1" x14ac:dyDescent="0.3">
      <c r="A194" s="47">
        <v>30</v>
      </c>
      <c r="B194" s="16" t="s">
        <v>10</v>
      </c>
      <c r="C194" s="31" t="s">
        <v>214</v>
      </c>
      <c r="D194" s="32" t="str">
        <f t="shared" si="110"/>
        <v>300211</v>
      </c>
      <c r="E194" s="15">
        <f t="shared" si="131"/>
        <v>18</v>
      </c>
      <c r="F194" s="15">
        <v>153</v>
      </c>
      <c r="G194" s="95" t="s">
        <v>215</v>
      </c>
      <c r="H194" s="83" t="str">
        <f>VLOOKUP($G194,[1]Total!$G$5:$I$452,2,0)</f>
        <v>S/D</v>
      </c>
      <c r="I194" s="83" t="str">
        <f>VLOOKUP($G194,[1]Total!$G$5:$I$452,3,0)</f>
        <v>S/D</v>
      </c>
      <c r="J194" s="83">
        <f t="shared" si="83"/>
        <v>0</v>
      </c>
      <c r="K194" s="83">
        <f>VLOOKUP($G194,'[2]CantFuncPorSexo - 2021-08-11T12'!$A$6:$O$406,11,0)</f>
        <v>16</v>
      </c>
      <c r="L194" s="83">
        <f>VLOOKUP($G194,'[2]CantFuncPorSexo - 2021-08-11T12'!$A$6:$O$406,14,0)</f>
        <v>0</v>
      </c>
      <c r="M194" s="83">
        <f t="shared" si="84"/>
        <v>16</v>
      </c>
      <c r="N194" s="83">
        <f>VLOOKUP($G194,[3]CantFuncPorSexo!$A$6:$N$410,11,0)</f>
        <v>17</v>
      </c>
      <c r="O194" s="83">
        <f>VLOOKUP($G194,[3]CantFuncPorSexo!$A$6:$N$410,14,0)</f>
        <v>8</v>
      </c>
      <c r="P194" s="83">
        <f t="shared" si="85"/>
        <v>25</v>
      </c>
      <c r="Q194" s="83">
        <f>VLOOKUP($G194,'[4]CantFuncPorSexo(3)'!$A$6:$O$420,11,0)</f>
        <v>22</v>
      </c>
      <c r="R194" s="83">
        <f>VLOOKUP($G194,'[4]CantFuncPorSexo(3)'!$A$6:$O$420,14,0)</f>
        <v>25</v>
      </c>
      <c r="S194" s="83">
        <f t="shared" si="86"/>
        <v>47</v>
      </c>
      <c r="T194" s="83">
        <f>VLOOKUP($G194,'[5]CantFuncPorSexo(17)'!$A$6:$N$421,11,0)</f>
        <v>23</v>
      </c>
      <c r="U194" s="83">
        <f>VLOOKUP($G194,'[5]CantFuncPorSexo(17)'!$A$6:$N$421,14,0)</f>
        <v>29</v>
      </c>
      <c r="V194" s="83">
        <f t="shared" si="87"/>
        <v>52</v>
      </c>
      <c r="W194" s="83">
        <f>T194-N194</f>
        <v>6</v>
      </c>
      <c r="X194" s="83">
        <f>U194-O194</f>
        <v>21</v>
      </c>
      <c r="Y194" s="83">
        <f t="shared" si="89"/>
        <v>27</v>
      </c>
      <c r="Z194" s="83">
        <f>T194-Q194</f>
        <v>1</v>
      </c>
      <c r="AA194" s="83">
        <f>U194-R194</f>
        <v>4</v>
      </c>
      <c r="AB194" s="83">
        <f t="shared" si="129"/>
        <v>5</v>
      </c>
      <c r="AC194" s="83">
        <f>T194-T194</f>
        <v>0</v>
      </c>
      <c r="AD194" s="83">
        <f>U194-U194</f>
        <v>0</v>
      </c>
      <c r="AE194" s="83">
        <f t="shared" si="130"/>
        <v>0</v>
      </c>
    </row>
    <row r="195" spans="1:31" ht="15.75" hidden="1" thickBot="1" x14ac:dyDescent="0.3">
      <c r="A195" s="47">
        <v>30</v>
      </c>
      <c r="B195" s="16" t="s">
        <v>10</v>
      </c>
      <c r="C195" s="31" t="s">
        <v>216</v>
      </c>
      <c r="D195" s="32" t="str">
        <f t="shared" si="110"/>
        <v>300212</v>
      </c>
      <c r="E195" s="15">
        <f t="shared" si="131"/>
        <v>19</v>
      </c>
      <c r="F195" s="15">
        <v>154</v>
      </c>
      <c r="G195" s="95" t="s">
        <v>217</v>
      </c>
      <c r="H195" s="83">
        <f>VLOOKUP($G195,[1]Total!$G$5:$I$452,2,0)</f>
        <v>12</v>
      </c>
      <c r="I195" s="83">
        <f>VLOOKUP($G195,[1]Total!$G$5:$I$452,3,0)</f>
        <v>18</v>
      </c>
      <c r="J195" s="83">
        <f t="shared" si="83"/>
        <v>30</v>
      </c>
      <c r="K195" s="83">
        <f>VLOOKUP($G195,'[2]CantFuncPorSexo - 2021-08-11T12'!$A$6:$O$406,11,0)</f>
        <v>11</v>
      </c>
      <c r="L195" s="83">
        <f>VLOOKUP($G195,'[2]CantFuncPorSexo - 2021-08-11T12'!$A$6:$O$406,14,0)</f>
        <v>24</v>
      </c>
      <c r="M195" s="83">
        <f t="shared" si="84"/>
        <v>35</v>
      </c>
      <c r="N195" s="83">
        <f>VLOOKUP($G195,[3]CantFuncPorSexo!$A$6:$N$410,11,0)</f>
        <v>14</v>
      </c>
      <c r="O195" s="83">
        <f>VLOOKUP($G195,[3]CantFuncPorSexo!$A$6:$N$410,14,0)</f>
        <v>29</v>
      </c>
      <c r="P195" s="83">
        <f t="shared" si="85"/>
        <v>43</v>
      </c>
      <c r="Q195" s="83">
        <f>VLOOKUP($G195,'[4]CantFuncPorSexo(3)'!$A$6:$O$420,11,0)</f>
        <v>14</v>
      </c>
      <c r="R195" s="83">
        <f>VLOOKUP($G195,'[4]CantFuncPorSexo(3)'!$A$6:$O$420,14,0)</f>
        <v>29</v>
      </c>
      <c r="S195" s="83">
        <f t="shared" si="86"/>
        <v>43</v>
      </c>
      <c r="T195" s="83">
        <f>VLOOKUP($G195,'[5]CantFuncPorSexo(17)'!$A$6:$N$421,11,0)</f>
        <v>10</v>
      </c>
      <c r="U195" s="83">
        <f>VLOOKUP($G195,'[5]CantFuncPorSexo(17)'!$A$6:$N$421,14,0)</f>
        <v>29</v>
      </c>
      <c r="V195" s="83">
        <f t="shared" si="87"/>
        <v>39</v>
      </c>
      <c r="W195" s="83">
        <f t="shared" ref="W195:W203" si="132">T195-H195</f>
        <v>-2</v>
      </c>
      <c r="X195" s="83">
        <f t="shared" ref="X195:X203" si="133">U195-I195</f>
        <v>11</v>
      </c>
      <c r="Y195" s="83">
        <f t="shared" si="89"/>
        <v>9</v>
      </c>
      <c r="Z195" s="83">
        <f t="shared" ref="Z195:Z203" si="134">T195-K195</f>
        <v>-1</v>
      </c>
      <c r="AA195" s="83">
        <f t="shared" ref="AA195:AA203" si="135">U195-L195</f>
        <v>5</v>
      </c>
      <c r="AB195" s="83">
        <f t="shared" si="129"/>
        <v>4</v>
      </c>
      <c r="AC195" s="83">
        <f t="shared" ref="AC195:AC203" si="136">T195-Q195</f>
        <v>-4</v>
      </c>
      <c r="AD195" s="83">
        <f t="shared" ref="AD195:AD203" si="137">U195-R195</f>
        <v>0</v>
      </c>
      <c r="AE195" s="83">
        <f t="shared" si="130"/>
        <v>-4</v>
      </c>
    </row>
    <row r="196" spans="1:31" ht="15.75" hidden="1" thickBot="1" x14ac:dyDescent="0.3">
      <c r="A196" s="47">
        <v>30</v>
      </c>
      <c r="B196" s="16" t="s">
        <v>10</v>
      </c>
      <c r="C196" s="31" t="s">
        <v>218</v>
      </c>
      <c r="D196" s="32" t="str">
        <f t="shared" si="110"/>
        <v>300213</v>
      </c>
      <c r="E196" s="15">
        <f t="shared" si="131"/>
        <v>20</v>
      </c>
      <c r="F196" s="15">
        <v>155</v>
      </c>
      <c r="G196" s="95" t="s">
        <v>219</v>
      </c>
      <c r="H196" s="83">
        <f>VLOOKUP($G196,[1]Total!$G$5:$I$452,2,0)</f>
        <v>14</v>
      </c>
      <c r="I196" s="83">
        <f>VLOOKUP($G196,[1]Total!$G$5:$I$452,3,0)</f>
        <v>12</v>
      </c>
      <c r="J196" s="83">
        <f t="shared" si="83"/>
        <v>26</v>
      </c>
      <c r="K196" s="83">
        <f>VLOOKUP($G196,'[2]CantFuncPorSexo - 2021-08-11T12'!$A$6:$O$406,11,0)</f>
        <v>14</v>
      </c>
      <c r="L196" s="83">
        <f>VLOOKUP($G196,'[2]CantFuncPorSexo - 2021-08-11T12'!$A$6:$O$406,14,0)</f>
        <v>29</v>
      </c>
      <c r="M196" s="83">
        <f t="shared" si="84"/>
        <v>43</v>
      </c>
      <c r="N196" s="83">
        <f>VLOOKUP($G196,[3]CantFuncPorSexo!$A$6:$N$410,11,0)</f>
        <v>23</v>
      </c>
      <c r="O196" s="83">
        <f>VLOOKUP($G196,[3]CantFuncPorSexo!$A$6:$N$410,14,0)</f>
        <v>29</v>
      </c>
      <c r="P196" s="83">
        <f t="shared" si="85"/>
        <v>52</v>
      </c>
      <c r="Q196" s="83">
        <f>VLOOKUP($G196,'[4]CantFuncPorSexo(3)'!$A$6:$O$420,11,0)</f>
        <v>15</v>
      </c>
      <c r="R196" s="83">
        <f>VLOOKUP($G196,'[4]CantFuncPorSexo(3)'!$A$6:$O$420,14,0)</f>
        <v>36</v>
      </c>
      <c r="S196" s="83">
        <f t="shared" si="86"/>
        <v>51</v>
      </c>
      <c r="T196" s="83">
        <f>VLOOKUP($G196,'[5]CantFuncPorSexo(17)'!$A$6:$N$421,11,0)</f>
        <v>14</v>
      </c>
      <c r="U196" s="83">
        <f>VLOOKUP($G196,'[5]CantFuncPorSexo(17)'!$A$6:$N$421,14,0)</f>
        <v>32</v>
      </c>
      <c r="V196" s="83">
        <f t="shared" si="87"/>
        <v>46</v>
      </c>
      <c r="W196" s="83">
        <f t="shared" si="132"/>
        <v>0</v>
      </c>
      <c r="X196" s="83">
        <f t="shared" si="133"/>
        <v>20</v>
      </c>
      <c r="Y196" s="83">
        <f t="shared" si="89"/>
        <v>20</v>
      </c>
      <c r="Z196" s="83">
        <f t="shared" si="134"/>
        <v>0</v>
      </c>
      <c r="AA196" s="83">
        <f t="shared" si="135"/>
        <v>3</v>
      </c>
      <c r="AB196" s="83">
        <f t="shared" si="129"/>
        <v>3</v>
      </c>
      <c r="AC196" s="83">
        <f t="shared" si="136"/>
        <v>-1</v>
      </c>
      <c r="AD196" s="83">
        <f t="shared" si="137"/>
        <v>-4</v>
      </c>
      <c r="AE196" s="83">
        <f t="shared" si="130"/>
        <v>-5</v>
      </c>
    </row>
    <row r="197" spans="1:31" ht="15.75" hidden="1" thickBot="1" x14ac:dyDescent="0.3">
      <c r="A197" s="47">
        <v>30</v>
      </c>
      <c r="B197" s="16" t="s">
        <v>10</v>
      </c>
      <c r="C197" s="31" t="s">
        <v>220</v>
      </c>
      <c r="D197" s="32" t="str">
        <f t="shared" si="110"/>
        <v>300214</v>
      </c>
      <c r="E197" s="15">
        <f t="shared" si="131"/>
        <v>21</v>
      </c>
      <c r="F197" s="15">
        <v>156</v>
      </c>
      <c r="G197" s="95" t="s">
        <v>221</v>
      </c>
      <c r="H197" s="83">
        <f>VLOOKUP($G197,[1]Total!$G$5:$I$452,2,0)</f>
        <v>12</v>
      </c>
      <c r="I197" s="83">
        <f>VLOOKUP($G197,[1]Total!$G$5:$I$452,3,0)</f>
        <v>17</v>
      </c>
      <c r="J197" s="83">
        <f t="shared" si="83"/>
        <v>29</v>
      </c>
      <c r="K197" s="83">
        <f>VLOOKUP($G197,'[2]CantFuncPorSexo - 2021-08-11T12'!$A$6:$O$406,11,0)</f>
        <v>12</v>
      </c>
      <c r="L197" s="83">
        <f>VLOOKUP($G197,'[2]CantFuncPorSexo - 2021-08-11T12'!$A$6:$O$406,14,0)</f>
        <v>15</v>
      </c>
      <c r="M197" s="83">
        <f t="shared" si="84"/>
        <v>27</v>
      </c>
      <c r="N197" s="83">
        <f>VLOOKUP($G197,[3]CantFuncPorSexo!$A$6:$N$410,11,0)</f>
        <v>11</v>
      </c>
      <c r="O197" s="83">
        <f>VLOOKUP($G197,[3]CantFuncPorSexo!$A$6:$N$410,14,0)</f>
        <v>15</v>
      </c>
      <c r="P197" s="83">
        <f t="shared" si="85"/>
        <v>26</v>
      </c>
      <c r="Q197" s="83">
        <f>VLOOKUP($G197,'[4]CantFuncPorSexo(3)'!$A$6:$O$420,11,0)</f>
        <v>11</v>
      </c>
      <c r="R197" s="83">
        <f>VLOOKUP($G197,'[4]CantFuncPorSexo(3)'!$A$6:$O$420,14,0)</f>
        <v>15</v>
      </c>
      <c r="S197" s="83">
        <f t="shared" si="86"/>
        <v>26</v>
      </c>
      <c r="T197" s="83">
        <f>VLOOKUP($G197,'[5]CantFuncPorSexo(17)'!$A$6:$N$421,11,0)</f>
        <v>12</v>
      </c>
      <c r="U197" s="83">
        <f>VLOOKUP($G197,'[5]CantFuncPorSexo(17)'!$A$6:$N$421,14,0)</f>
        <v>0</v>
      </c>
      <c r="V197" s="83">
        <f t="shared" si="87"/>
        <v>12</v>
      </c>
      <c r="W197" s="83">
        <f t="shared" si="132"/>
        <v>0</v>
      </c>
      <c r="X197" s="83">
        <f t="shared" si="133"/>
        <v>-17</v>
      </c>
      <c r="Y197" s="83">
        <f t="shared" si="89"/>
        <v>-17</v>
      </c>
      <c r="Z197" s="83">
        <f t="shared" si="134"/>
        <v>0</v>
      </c>
      <c r="AA197" s="83">
        <f t="shared" si="135"/>
        <v>-15</v>
      </c>
      <c r="AB197" s="83">
        <f t="shared" si="129"/>
        <v>-15</v>
      </c>
      <c r="AC197" s="83">
        <f t="shared" si="136"/>
        <v>1</v>
      </c>
      <c r="AD197" s="83">
        <f t="shared" si="137"/>
        <v>-15</v>
      </c>
      <c r="AE197" s="83">
        <f t="shared" si="130"/>
        <v>-14</v>
      </c>
    </row>
    <row r="198" spans="1:31" ht="18.75" hidden="1" customHeight="1" x14ac:dyDescent="0.3">
      <c r="A198" s="47">
        <v>30</v>
      </c>
      <c r="B198" s="16" t="s">
        <v>10</v>
      </c>
      <c r="C198" s="31" t="s">
        <v>66</v>
      </c>
      <c r="D198" s="32" t="str">
        <f t="shared" si="110"/>
        <v>300215</v>
      </c>
      <c r="E198" s="15">
        <f t="shared" si="131"/>
        <v>22</v>
      </c>
      <c r="F198" s="15">
        <v>157</v>
      </c>
      <c r="G198" s="95" t="s">
        <v>222</v>
      </c>
      <c r="H198" s="83">
        <f>VLOOKUP($G198,[1]Total!$G$5:$I$452,2,0)</f>
        <v>34</v>
      </c>
      <c r="I198" s="83">
        <f>VLOOKUP($G198,[1]Total!$G$5:$I$452,3,0)</f>
        <v>45</v>
      </c>
      <c r="J198" s="83">
        <f t="shared" si="83"/>
        <v>79</v>
      </c>
      <c r="K198" s="83">
        <f>VLOOKUP($G198,'[2]CantFuncPorSexo - 2021-08-11T12'!$A$6:$O$406,11,0)</f>
        <v>32</v>
      </c>
      <c r="L198" s="83">
        <f>VLOOKUP($G198,'[2]CantFuncPorSexo - 2021-08-11T12'!$A$6:$O$406,14,0)</f>
        <v>55</v>
      </c>
      <c r="M198" s="83">
        <f t="shared" si="84"/>
        <v>87</v>
      </c>
      <c r="N198" s="83">
        <f>VLOOKUP($G198,[3]CantFuncPorSexo!$A$6:$N$410,11,0)</f>
        <v>44</v>
      </c>
      <c r="O198" s="83">
        <f>VLOOKUP($G198,[3]CantFuncPorSexo!$A$6:$N$410,14,0)</f>
        <v>51</v>
      </c>
      <c r="P198" s="83">
        <f t="shared" si="85"/>
        <v>95</v>
      </c>
      <c r="Q198" s="83">
        <f>VLOOKUP($G198,'[4]CantFuncPorSexo(3)'!$A$6:$O$420,11,0)</f>
        <v>32</v>
      </c>
      <c r="R198" s="83">
        <f>VLOOKUP($G198,'[4]CantFuncPorSexo(3)'!$A$6:$O$420,14,0)</f>
        <v>66</v>
      </c>
      <c r="S198" s="83">
        <f t="shared" si="86"/>
        <v>98</v>
      </c>
      <c r="T198" s="83">
        <f>VLOOKUP($G198,'[5]CantFuncPorSexo(17)'!$A$6:$N$421,11,0)</f>
        <v>32</v>
      </c>
      <c r="U198" s="83">
        <f>VLOOKUP($G198,'[5]CantFuncPorSexo(17)'!$A$6:$N$421,14,0)</f>
        <v>65</v>
      </c>
      <c r="V198" s="83">
        <f t="shared" si="87"/>
        <v>97</v>
      </c>
      <c r="W198" s="83">
        <f t="shared" si="132"/>
        <v>-2</v>
      </c>
      <c r="X198" s="83">
        <f t="shared" si="133"/>
        <v>20</v>
      </c>
      <c r="Y198" s="83">
        <f t="shared" si="89"/>
        <v>18</v>
      </c>
      <c r="Z198" s="83">
        <f t="shared" si="134"/>
        <v>0</v>
      </c>
      <c r="AA198" s="83">
        <f t="shared" si="135"/>
        <v>10</v>
      </c>
      <c r="AB198" s="83">
        <f t="shared" si="129"/>
        <v>10</v>
      </c>
      <c r="AC198" s="83">
        <f t="shared" si="136"/>
        <v>0</v>
      </c>
      <c r="AD198" s="83">
        <f t="shared" si="137"/>
        <v>-1</v>
      </c>
      <c r="AE198" s="83">
        <f t="shared" si="130"/>
        <v>-1</v>
      </c>
    </row>
    <row r="199" spans="1:31" ht="15.75" hidden="1" thickBot="1" x14ac:dyDescent="0.3">
      <c r="A199" s="47">
        <v>30</v>
      </c>
      <c r="B199" s="16" t="s">
        <v>10</v>
      </c>
      <c r="C199" s="31" t="s">
        <v>223</v>
      </c>
      <c r="D199" s="32" t="str">
        <f t="shared" si="110"/>
        <v>300216</v>
      </c>
      <c r="E199" s="15">
        <f t="shared" si="131"/>
        <v>23</v>
      </c>
      <c r="F199" s="15">
        <v>158</v>
      </c>
      <c r="G199" s="95" t="s">
        <v>224</v>
      </c>
      <c r="H199" s="83">
        <f>VLOOKUP($G199,[1]Total!$G$5:$I$452,2,0)</f>
        <v>12</v>
      </c>
      <c r="I199" s="83">
        <f>VLOOKUP($G199,[1]Total!$G$5:$I$452,3,0)</f>
        <v>21</v>
      </c>
      <c r="J199" s="83">
        <f t="shared" ref="J199:J262" si="138">SUM(H199:I199)</f>
        <v>33</v>
      </c>
      <c r="K199" s="83">
        <f>VLOOKUP($G199,'[2]CantFuncPorSexo - 2021-08-11T12'!$A$6:$O$406,11,0)</f>
        <v>12</v>
      </c>
      <c r="L199" s="83">
        <f>VLOOKUP($G199,'[2]CantFuncPorSexo - 2021-08-11T12'!$A$6:$O$406,14,0)</f>
        <v>16</v>
      </c>
      <c r="M199" s="83">
        <f t="shared" ref="M199:M262" si="139">SUM(K199:L199)</f>
        <v>28</v>
      </c>
      <c r="N199" s="83">
        <f>VLOOKUP($G199,[3]CantFuncPorSexo!$A$6:$N$410,11,0)</f>
        <v>11</v>
      </c>
      <c r="O199" s="83">
        <f>VLOOKUP($G199,[3]CantFuncPorSexo!$A$6:$N$410,14,0)</f>
        <v>12</v>
      </c>
      <c r="P199" s="83">
        <f t="shared" ref="P199:P262" si="140">SUM(N199:O199)</f>
        <v>23</v>
      </c>
      <c r="Q199" s="83">
        <f>VLOOKUP($G199,'[4]CantFuncPorSexo(3)'!$A$6:$O$420,11,0)</f>
        <v>14</v>
      </c>
      <c r="R199" s="83">
        <f>VLOOKUP($G199,'[4]CantFuncPorSexo(3)'!$A$6:$O$420,14,0)</f>
        <v>39</v>
      </c>
      <c r="S199" s="83">
        <f t="shared" ref="S199:S262" si="141">SUM(Q199:R199)</f>
        <v>53</v>
      </c>
      <c r="T199" s="83">
        <f>VLOOKUP($G199,'[5]CantFuncPorSexo(17)'!$A$6:$N$421,11,0)</f>
        <v>14</v>
      </c>
      <c r="U199" s="83">
        <f>VLOOKUP($G199,'[5]CantFuncPorSexo(17)'!$A$6:$N$421,14,0)</f>
        <v>39</v>
      </c>
      <c r="V199" s="83">
        <f t="shared" ref="V199:V262" si="142">SUM(T199:U199)</f>
        <v>53</v>
      </c>
      <c r="W199" s="83">
        <f t="shared" si="132"/>
        <v>2</v>
      </c>
      <c r="X199" s="83">
        <f t="shared" si="133"/>
        <v>18</v>
      </c>
      <c r="Y199" s="83">
        <f t="shared" ref="Y199:Y262" si="143">SUM(W199:X199)</f>
        <v>20</v>
      </c>
      <c r="Z199" s="83">
        <f t="shared" si="134"/>
        <v>2</v>
      </c>
      <c r="AA199" s="83">
        <f t="shared" si="135"/>
        <v>23</v>
      </c>
      <c r="AB199" s="83">
        <f t="shared" si="129"/>
        <v>25</v>
      </c>
      <c r="AC199" s="83">
        <f t="shared" si="136"/>
        <v>0</v>
      </c>
      <c r="AD199" s="83">
        <f t="shared" si="137"/>
        <v>0</v>
      </c>
      <c r="AE199" s="83">
        <f t="shared" si="130"/>
        <v>0</v>
      </c>
    </row>
    <row r="200" spans="1:31" ht="15.75" hidden="1" thickBot="1" x14ac:dyDescent="0.3">
      <c r="A200" s="47">
        <v>30</v>
      </c>
      <c r="B200" s="16" t="s">
        <v>10</v>
      </c>
      <c r="C200" s="31" t="s">
        <v>225</v>
      </c>
      <c r="D200" s="32" t="str">
        <f t="shared" si="110"/>
        <v>300217</v>
      </c>
      <c r="E200" s="15">
        <f t="shared" si="131"/>
        <v>24</v>
      </c>
      <c r="F200" s="15">
        <v>159</v>
      </c>
      <c r="G200" s="95" t="s">
        <v>226</v>
      </c>
      <c r="H200" s="83">
        <f>VLOOKUP($G200,[1]Total!$G$5:$I$452,2,0)</f>
        <v>13</v>
      </c>
      <c r="I200" s="83">
        <f>VLOOKUP($G200,[1]Total!$G$5:$I$452,3,0)</f>
        <v>16</v>
      </c>
      <c r="J200" s="83">
        <f t="shared" si="138"/>
        <v>29</v>
      </c>
      <c r="K200" s="83">
        <f>VLOOKUP($G200,'[2]CantFuncPorSexo - 2021-08-11T12'!$A$6:$O$406,11,0)</f>
        <v>14</v>
      </c>
      <c r="L200" s="83">
        <f>VLOOKUP($G200,'[2]CantFuncPorSexo - 2021-08-11T12'!$A$6:$O$406,14,0)</f>
        <v>11</v>
      </c>
      <c r="M200" s="83">
        <f t="shared" si="139"/>
        <v>25</v>
      </c>
      <c r="N200" s="83">
        <f>VLOOKUP($G200,[3]CantFuncPorSexo!$A$6:$N$410,11,0)</f>
        <v>13</v>
      </c>
      <c r="O200" s="83">
        <f>VLOOKUP($G200,[3]CantFuncPorSexo!$A$6:$N$410,14,0)</f>
        <v>11</v>
      </c>
      <c r="P200" s="83">
        <f t="shared" si="140"/>
        <v>24</v>
      </c>
      <c r="Q200" s="83">
        <f>VLOOKUP($G200,'[4]CantFuncPorSexo(3)'!$A$6:$O$420,11,0)</f>
        <v>13</v>
      </c>
      <c r="R200" s="83">
        <f>VLOOKUP($G200,'[4]CantFuncPorSexo(3)'!$A$6:$O$420,14,0)</f>
        <v>11</v>
      </c>
      <c r="S200" s="83">
        <f t="shared" si="141"/>
        <v>24</v>
      </c>
      <c r="T200" s="83">
        <f>VLOOKUP($G200,'[5]CantFuncPorSexo(17)'!$A$6:$N$421,11,0)</f>
        <v>12</v>
      </c>
      <c r="U200" s="83">
        <f>VLOOKUP($G200,'[5]CantFuncPorSexo(17)'!$A$6:$N$421,14,0)</f>
        <v>19</v>
      </c>
      <c r="V200" s="83">
        <f t="shared" si="142"/>
        <v>31</v>
      </c>
      <c r="W200" s="83">
        <f t="shared" si="132"/>
        <v>-1</v>
      </c>
      <c r="X200" s="83">
        <f t="shared" si="133"/>
        <v>3</v>
      </c>
      <c r="Y200" s="83">
        <f t="shared" si="143"/>
        <v>2</v>
      </c>
      <c r="Z200" s="83">
        <f t="shared" si="134"/>
        <v>-2</v>
      </c>
      <c r="AA200" s="83">
        <f t="shared" si="135"/>
        <v>8</v>
      </c>
      <c r="AB200" s="83">
        <f t="shared" si="129"/>
        <v>6</v>
      </c>
      <c r="AC200" s="83">
        <f t="shared" si="136"/>
        <v>-1</v>
      </c>
      <c r="AD200" s="83">
        <f t="shared" si="137"/>
        <v>8</v>
      </c>
      <c r="AE200" s="83">
        <f t="shared" si="130"/>
        <v>7</v>
      </c>
    </row>
    <row r="201" spans="1:31" ht="15.75" hidden="1" thickBot="1" x14ac:dyDescent="0.3">
      <c r="A201" s="47">
        <v>30</v>
      </c>
      <c r="B201" s="16" t="s">
        <v>10</v>
      </c>
      <c r="C201" s="31" t="s">
        <v>227</v>
      </c>
      <c r="D201" s="32" t="str">
        <f t="shared" si="110"/>
        <v>300218</v>
      </c>
      <c r="E201" s="15">
        <f t="shared" si="131"/>
        <v>25</v>
      </c>
      <c r="F201" s="15">
        <v>160</v>
      </c>
      <c r="G201" s="95" t="s">
        <v>228</v>
      </c>
      <c r="H201" s="83">
        <f>VLOOKUP($G201,[1]Total!$G$5:$I$452,2,0)</f>
        <v>15</v>
      </c>
      <c r="I201" s="83">
        <f>VLOOKUP($G201,[1]Total!$G$5:$I$452,3,0)</f>
        <v>29</v>
      </c>
      <c r="J201" s="83">
        <f t="shared" si="138"/>
        <v>44</v>
      </c>
      <c r="K201" s="83">
        <f>VLOOKUP($G201,'[2]CantFuncPorSexo - 2021-08-11T12'!$A$6:$O$406,11,0)</f>
        <v>15</v>
      </c>
      <c r="L201" s="83">
        <f>VLOOKUP($G201,'[2]CantFuncPorSexo - 2021-08-11T12'!$A$6:$O$406,14,0)</f>
        <v>26</v>
      </c>
      <c r="M201" s="83">
        <f t="shared" si="139"/>
        <v>41</v>
      </c>
      <c r="N201" s="83">
        <f>VLOOKUP($G201,[3]CantFuncPorSexo!$A$6:$N$410,11,0)</f>
        <v>27</v>
      </c>
      <c r="O201" s="83">
        <f>VLOOKUP($G201,[3]CantFuncPorSexo!$A$6:$N$410,14,0)</f>
        <v>33</v>
      </c>
      <c r="P201" s="83">
        <f t="shared" si="140"/>
        <v>60</v>
      </c>
      <c r="Q201" s="83">
        <f>VLOOKUP($G201,'[4]CantFuncPorSexo(3)'!$A$6:$O$420,11,0)</f>
        <v>16</v>
      </c>
      <c r="R201" s="83">
        <f>VLOOKUP($G201,'[4]CantFuncPorSexo(3)'!$A$6:$O$420,14,0)</f>
        <v>7</v>
      </c>
      <c r="S201" s="83">
        <f t="shared" si="141"/>
        <v>23</v>
      </c>
      <c r="T201" s="83">
        <f>VLOOKUP($G201,'[5]CantFuncPorSexo(17)'!$A$6:$N$421,11,0)</f>
        <v>16</v>
      </c>
      <c r="U201" s="83">
        <f>VLOOKUP($G201,'[5]CantFuncPorSexo(17)'!$A$6:$N$421,14,0)</f>
        <v>6</v>
      </c>
      <c r="V201" s="83">
        <f t="shared" si="142"/>
        <v>22</v>
      </c>
      <c r="W201" s="83">
        <f t="shared" si="132"/>
        <v>1</v>
      </c>
      <c r="X201" s="83">
        <f t="shared" si="133"/>
        <v>-23</v>
      </c>
      <c r="Y201" s="83">
        <f t="shared" si="143"/>
        <v>-22</v>
      </c>
      <c r="Z201" s="83">
        <f t="shared" si="134"/>
        <v>1</v>
      </c>
      <c r="AA201" s="83">
        <f t="shared" si="135"/>
        <v>-20</v>
      </c>
      <c r="AB201" s="83">
        <f t="shared" si="129"/>
        <v>-19</v>
      </c>
      <c r="AC201" s="83">
        <f t="shared" si="136"/>
        <v>0</v>
      </c>
      <c r="AD201" s="83">
        <f t="shared" si="137"/>
        <v>-1</v>
      </c>
      <c r="AE201" s="83">
        <f t="shared" si="130"/>
        <v>-1</v>
      </c>
    </row>
    <row r="202" spans="1:31" ht="15.75" hidden="1" thickBot="1" x14ac:dyDescent="0.3">
      <c r="A202" s="47">
        <v>30</v>
      </c>
      <c r="B202" s="16" t="s">
        <v>10</v>
      </c>
      <c r="C202" s="31" t="s">
        <v>229</v>
      </c>
      <c r="D202" s="32" t="str">
        <f t="shared" si="110"/>
        <v>300219</v>
      </c>
      <c r="E202" s="15">
        <f t="shared" si="131"/>
        <v>26</v>
      </c>
      <c r="F202" s="15">
        <v>161</v>
      </c>
      <c r="G202" s="95" t="s">
        <v>230</v>
      </c>
      <c r="H202" s="83">
        <f>VLOOKUP($G202,[1]Total!$G$5:$I$452,2,0)</f>
        <v>15</v>
      </c>
      <c r="I202" s="83">
        <f>VLOOKUP($G202,[1]Total!$G$5:$I$452,3,0)</f>
        <v>33</v>
      </c>
      <c r="J202" s="83">
        <f t="shared" si="138"/>
        <v>48</v>
      </c>
      <c r="K202" s="83">
        <f>VLOOKUP($G202,'[2]CantFuncPorSexo - 2021-08-11T12'!$A$6:$O$406,11,0)</f>
        <v>15</v>
      </c>
      <c r="L202" s="83">
        <f>VLOOKUP($G202,'[2]CantFuncPorSexo - 2021-08-11T12'!$A$6:$O$406,14,0)</f>
        <v>16</v>
      </c>
      <c r="M202" s="83">
        <f t="shared" si="139"/>
        <v>31</v>
      </c>
      <c r="N202" s="83">
        <f>VLOOKUP($G202,[3]CantFuncPorSexo!$A$6:$N$410,11,0)</f>
        <v>23</v>
      </c>
      <c r="O202" s="83">
        <f>VLOOKUP($G202,[3]CantFuncPorSexo!$A$6:$N$410,14,0)</f>
        <v>21</v>
      </c>
      <c r="P202" s="83">
        <f t="shared" si="140"/>
        <v>44</v>
      </c>
      <c r="Q202" s="83">
        <f>VLOOKUP($G202,'[4]CantFuncPorSexo(3)'!$A$6:$O$420,11,0)</f>
        <v>15</v>
      </c>
      <c r="R202" s="83">
        <f>VLOOKUP($G202,'[4]CantFuncPorSexo(3)'!$A$6:$O$420,14,0)</f>
        <v>21</v>
      </c>
      <c r="S202" s="83">
        <f t="shared" si="141"/>
        <v>36</v>
      </c>
      <c r="T202" s="83">
        <f>VLOOKUP($G202,'[5]CantFuncPorSexo(17)'!$A$6:$N$421,11,0)</f>
        <v>15</v>
      </c>
      <c r="U202" s="83">
        <f>VLOOKUP($G202,'[5]CantFuncPorSexo(17)'!$A$6:$N$421,14,0)</f>
        <v>21</v>
      </c>
      <c r="V202" s="83">
        <f t="shared" si="142"/>
        <v>36</v>
      </c>
      <c r="W202" s="83">
        <f t="shared" si="132"/>
        <v>0</v>
      </c>
      <c r="X202" s="83">
        <f t="shared" si="133"/>
        <v>-12</v>
      </c>
      <c r="Y202" s="83">
        <f t="shared" si="143"/>
        <v>-12</v>
      </c>
      <c r="Z202" s="83">
        <f t="shared" si="134"/>
        <v>0</v>
      </c>
      <c r="AA202" s="83">
        <f t="shared" si="135"/>
        <v>5</v>
      </c>
      <c r="AB202" s="83">
        <f t="shared" si="129"/>
        <v>5</v>
      </c>
      <c r="AC202" s="83">
        <f t="shared" si="136"/>
        <v>0</v>
      </c>
      <c r="AD202" s="83">
        <f t="shared" si="137"/>
        <v>0</v>
      </c>
      <c r="AE202" s="83">
        <f t="shared" si="130"/>
        <v>0</v>
      </c>
    </row>
    <row r="203" spans="1:31" ht="15.75" hidden="1" thickBot="1" x14ac:dyDescent="0.3">
      <c r="A203" s="47">
        <v>30</v>
      </c>
      <c r="B203" s="16" t="s">
        <v>10</v>
      </c>
      <c r="C203" s="31" t="s">
        <v>231</v>
      </c>
      <c r="D203" s="32" t="str">
        <f t="shared" si="110"/>
        <v>300220</v>
      </c>
      <c r="E203" s="15">
        <f t="shared" si="131"/>
        <v>27</v>
      </c>
      <c r="F203" s="15">
        <v>162</v>
      </c>
      <c r="G203" s="95" t="s">
        <v>232</v>
      </c>
      <c r="H203" s="83">
        <f>VLOOKUP($G203,[1]Total!$G$5:$I$452,2,0)</f>
        <v>14</v>
      </c>
      <c r="I203" s="83">
        <f>VLOOKUP($G203,[1]Total!$G$5:$I$452,3,0)</f>
        <v>23</v>
      </c>
      <c r="J203" s="83">
        <f t="shared" si="138"/>
        <v>37</v>
      </c>
      <c r="K203" s="83">
        <f>VLOOKUP($G203,'[2]CantFuncPorSexo - 2021-08-11T12'!$A$6:$O$406,11,0)</f>
        <v>14</v>
      </c>
      <c r="L203" s="83">
        <f>VLOOKUP($G203,'[2]CantFuncPorSexo - 2021-08-11T12'!$A$6:$O$406,14,0)</f>
        <v>23</v>
      </c>
      <c r="M203" s="83">
        <f t="shared" si="139"/>
        <v>37</v>
      </c>
      <c r="N203" s="83">
        <f>VLOOKUP($G203,[3]CantFuncPorSexo!$A$6:$N$410,11,0)</f>
        <v>14</v>
      </c>
      <c r="O203" s="83">
        <f>VLOOKUP($G203,[3]CantFuncPorSexo!$A$6:$N$410,14,0)</f>
        <v>23</v>
      </c>
      <c r="P203" s="83">
        <f t="shared" si="140"/>
        <v>37</v>
      </c>
      <c r="Q203" s="83">
        <f>VLOOKUP($G203,'[4]CantFuncPorSexo(3)'!$A$6:$O$420,11,0)</f>
        <v>13</v>
      </c>
      <c r="R203" s="83">
        <f>VLOOKUP($G203,'[4]CantFuncPorSexo(3)'!$A$6:$O$420,14,0)</f>
        <v>34</v>
      </c>
      <c r="S203" s="83">
        <f t="shared" si="141"/>
        <v>47</v>
      </c>
      <c r="T203" s="83">
        <f>VLOOKUP($G203,'[5]CantFuncPorSexo(17)'!$A$6:$N$421,11,0)</f>
        <v>13</v>
      </c>
      <c r="U203" s="83">
        <f>VLOOKUP($G203,'[5]CantFuncPorSexo(17)'!$A$6:$N$421,14,0)</f>
        <v>35</v>
      </c>
      <c r="V203" s="83">
        <f t="shared" si="142"/>
        <v>48</v>
      </c>
      <c r="W203" s="83">
        <f t="shared" si="132"/>
        <v>-1</v>
      </c>
      <c r="X203" s="83">
        <f t="shared" si="133"/>
        <v>12</v>
      </c>
      <c r="Y203" s="83">
        <f t="shared" si="143"/>
        <v>11</v>
      </c>
      <c r="Z203" s="83">
        <f t="shared" si="134"/>
        <v>-1</v>
      </c>
      <c r="AA203" s="83">
        <f t="shared" si="135"/>
        <v>12</v>
      </c>
      <c r="AB203" s="83">
        <f t="shared" si="129"/>
        <v>11</v>
      </c>
      <c r="AC203" s="83">
        <f t="shared" si="136"/>
        <v>0</v>
      </c>
      <c r="AD203" s="83">
        <f t="shared" si="137"/>
        <v>1</v>
      </c>
      <c r="AE203" s="83">
        <f t="shared" si="130"/>
        <v>1</v>
      </c>
    </row>
    <row r="204" spans="1:31" ht="15.75" hidden="1" thickBot="1" x14ac:dyDescent="0.3">
      <c r="A204" s="47">
        <v>30</v>
      </c>
      <c r="B204" s="16" t="s">
        <v>10</v>
      </c>
      <c r="C204" s="31" t="s">
        <v>233</v>
      </c>
      <c r="D204" s="32" t="str">
        <f t="shared" si="110"/>
        <v>300221</v>
      </c>
      <c r="E204" s="15">
        <f t="shared" si="131"/>
        <v>28</v>
      </c>
      <c r="F204" s="15">
        <v>163</v>
      </c>
      <c r="G204" s="95" t="s">
        <v>234</v>
      </c>
      <c r="H204" s="86" t="str">
        <f>VLOOKUP($G204,[1]Total!$G$5:$I$452,2,0)</f>
        <v>S/D</v>
      </c>
      <c r="I204" s="86" t="str">
        <f>VLOOKUP($G204,[1]Total!$G$5:$I$452,3,0)</f>
        <v>S/D</v>
      </c>
      <c r="J204" s="86">
        <f t="shared" si="138"/>
        <v>0</v>
      </c>
      <c r="K204" s="83" t="s">
        <v>722</v>
      </c>
      <c r="L204" s="83" t="s">
        <v>722</v>
      </c>
      <c r="M204" s="86">
        <f t="shared" si="139"/>
        <v>0</v>
      </c>
      <c r="N204" s="86" t="s">
        <v>722</v>
      </c>
      <c r="O204" s="86" t="s">
        <v>722</v>
      </c>
      <c r="P204" s="86">
        <f t="shared" si="140"/>
        <v>0</v>
      </c>
      <c r="Q204" s="86" t="s">
        <v>722</v>
      </c>
      <c r="R204" s="86" t="s">
        <v>722</v>
      </c>
      <c r="S204" s="86">
        <f t="shared" si="141"/>
        <v>0</v>
      </c>
      <c r="T204" s="86" t="s">
        <v>722</v>
      </c>
      <c r="U204" s="86" t="s">
        <v>722</v>
      </c>
      <c r="V204" s="86">
        <f t="shared" si="142"/>
        <v>0</v>
      </c>
      <c r="W204" s="86" t="s">
        <v>723</v>
      </c>
      <c r="X204" s="86" t="s">
        <v>723</v>
      </c>
      <c r="Y204" s="86">
        <f t="shared" si="143"/>
        <v>0</v>
      </c>
      <c r="Z204" s="86" t="s">
        <v>723</v>
      </c>
      <c r="AA204" s="86" t="s">
        <v>723</v>
      </c>
      <c r="AB204" s="86">
        <f t="shared" si="129"/>
        <v>0</v>
      </c>
      <c r="AC204" s="86" t="s">
        <v>723</v>
      </c>
      <c r="AD204" s="86" t="s">
        <v>723</v>
      </c>
      <c r="AE204" s="86">
        <f t="shared" si="130"/>
        <v>0</v>
      </c>
    </row>
    <row r="205" spans="1:31" ht="15.75" hidden="1" thickBot="1" x14ac:dyDescent="0.3">
      <c r="A205" s="47">
        <v>30</v>
      </c>
      <c r="B205" s="16" t="s">
        <v>10</v>
      </c>
      <c r="C205" s="31" t="s">
        <v>235</v>
      </c>
      <c r="D205" s="32" t="str">
        <f t="shared" si="110"/>
        <v>300222</v>
      </c>
      <c r="E205" s="15">
        <f t="shared" si="131"/>
        <v>29</v>
      </c>
      <c r="F205" s="15">
        <v>164</v>
      </c>
      <c r="G205" s="95" t="s">
        <v>236</v>
      </c>
      <c r="H205" s="83">
        <f>VLOOKUP($G205,[1]Total!$G$5:$I$452,2,0)</f>
        <v>16</v>
      </c>
      <c r="I205" s="83">
        <f>VLOOKUP($G205,[1]Total!$G$5:$I$452,3,0)</f>
        <v>34</v>
      </c>
      <c r="J205" s="83">
        <f t="shared" si="138"/>
        <v>50</v>
      </c>
      <c r="K205" s="83">
        <f>VLOOKUP($G205,'[2]CantFuncPorSexo - 2021-08-11T12'!$A$6:$O$406,11,0)</f>
        <v>15</v>
      </c>
      <c r="L205" s="83">
        <f>VLOOKUP($G205,'[2]CantFuncPorSexo - 2021-08-11T12'!$A$6:$O$406,14,0)</f>
        <v>30</v>
      </c>
      <c r="M205" s="83">
        <f t="shared" si="139"/>
        <v>45</v>
      </c>
      <c r="N205" s="83">
        <f>VLOOKUP($G205,[3]CantFuncPorSexo!$A$6:$N$410,11,0)</f>
        <v>15</v>
      </c>
      <c r="O205" s="83">
        <f>VLOOKUP($G205,[3]CantFuncPorSexo!$A$6:$N$410,14,0)</f>
        <v>29</v>
      </c>
      <c r="P205" s="83">
        <f t="shared" si="140"/>
        <v>44</v>
      </c>
      <c r="Q205" s="83">
        <f>VLOOKUP($G205,'[4]CantFuncPorSexo(3)'!$A$6:$O$420,11,0)</f>
        <v>14</v>
      </c>
      <c r="R205" s="83">
        <f>VLOOKUP($G205,'[4]CantFuncPorSexo(3)'!$A$6:$O$420,14,0)</f>
        <v>45</v>
      </c>
      <c r="S205" s="83">
        <f t="shared" si="141"/>
        <v>59</v>
      </c>
      <c r="T205" s="83">
        <f>VLOOKUP($G205,'[5]CantFuncPorSexo(17)'!$A$6:$N$421,11,0)</f>
        <v>15</v>
      </c>
      <c r="U205" s="83">
        <f>VLOOKUP($G205,'[5]CantFuncPorSexo(17)'!$A$6:$N$421,14,0)</f>
        <v>39</v>
      </c>
      <c r="V205" s="83">
        <f t="shared" si="142"/>
        <v>54</v>
      </c>
      <c r="W205" s="83">
        <f t="shared" ref="W205:X211" si="144">T205-H205</f>
        <v>-1</v>
      </c>
      <c r="X205" s="83">
        <f t="shared" si="144"/>
        <v>5</v>
      </c>
      <c r="Y205" s="83">
        <f t="shared" si="143"/>
        <v>4</v>
      </c>
      <c r="Z205" s="83">
        <f t="shared" ref="Z205:AA211" si="145">T205-K205</f>
        <v>0</v>
      </c>
      <c r="AA205" s="83">
        <f t="shared" si="145"/>
        <v>9</v>
      </c>
      <c r="AB205" s="83">
        <f t="shared" si="129"/>
        <v>9</v>
      </c>
      <c r="AC205" s="83">
        <f t="shared" ref="AC205:AD212" si="146">T205-Q205</f>
        <v>1</v>
      </c>
      <c r="AD205" s="83">
        <f t="shared" si="146"/>
        <v>-6</v>
      </c>
      <c r="AE205" s="83">
        <f t="shared" si="130"/>
        <v>-5</v>
      </c>
    </row>
    <row r="206" spans="1:31" ht="15.75" hidden="1" thickBot="1" x14ac:dyDescent="0.3">
      <c r="A206" s="47">
        <v>30</v>
      </c>
      <c r="B206" s="16" t="s">
        <v>10</v>
      </c>
      <c r="C206" s="31" t="s">
        <v>237</v>
      </c>
      <c r="D206" s="32" t="str">
        <f t="shared" si="110"/>
        <v>300223</v>
      </c>
      <c r="E206" s="15">
        <f t="shared" si="131"/>
        <v>30</v>
      </c>
      <c r="F206" s="15">
        <v>165</v>
      </c>
      <c r="G206" s="95" t="s">
        <v>238</v>
      </c>
      <c r="H206" s="83">
        <f>VLOOKUP($G206,[1]Total!$G$5:$I$452,2,0)</f>
        <v>12</v>
      </c>
      <c r="I206" s="83">
        <f>VLOOKUP($G206,[1]Total!$G$5:$I$452,3,0)</f>
        <v>27</v>
      </c>
      <c r="J206" s="83">
        <f t="shared" si="138"/>
        <v>39</v>
      </c>
      <c r="K206" s="83">
        <f>VLOOKUP($G206,'[2]CantFuncPorSexo - 2021-08-11T12'!$A$6:$O$406,11,0)</f>
        <v>12</v>
      </c>
      <c r="L206" s="83">
        <f>VLOOKUP($G206,'[2]CantFuncPorSexo - 2021-08-11T12'!$A$6:$O$406,14,0)</f>
        <v>39</v>
      </c>
      <c r="M206" s="83">
        <f t="shared" si="139"/>
        <v>51</v>
      </c>
      <c r="N206" s="83">
        <f>VLOOKUP($G206,[3]CantFuncPorSexo!$A$6:$N$410,11,0)</f>
        <v>10</v>
      </c>
      <c r="O206" s="83">
        <f>VLOOKUP($G206,[3]CantFuncPorSexo!$A$6:$N$410,14,0)</f>
        <v>11</v>
      </c>
      <c r="P206" s="83">
        <f t="shared" si="140"/>
        <v>21</v>
      </c>
      <c r="Q206" s="83">
        <f>VLOOKUP($G206,'[4]CantFuncPorSexo(3)'!$A$6:$O$420,11,0)</f>
        <v>11</v>
      </c>
      <c r="R206" s="83">
        <f>VLOOKUP($G206,'[4]CantFuncPorSexo(3)'!$A$6:$O$420,14,0)</f>
        <v>11</v>
      </c>
      <c r="S206" s="83">
        <f t="shared" si="141"/>
        <v>22</v>
      </c>
      <c r="T206" s="83">
        <f>VLOOKUP($G206,'[5]CantFuncPorSexo(17)'!$A$6:$N$421,11,0)</f>
        <v>12</v>
      </c>
      <c r="U206" s="83">
        <f>VLOOKUP($G206,'[5]CantFuncPorSexo(17)'!$A$6:$N$421,14,0)</f>
        <v>25</v>
      </c>
      <c r="V206" s="83">
        <f t="shared" si="142"/>
        <v>37</v>
      </c>
      <c r="W206" s="83">
        <f t="shared" si="144"/>
        <v>0</v>
      </c>
      <c r="X206" s="83">
        <f t="shared" si="144"/>
        <v>-2</v>
      </c>
      <c r="Y206" s="83">
        <f t="shared" si="143"/>
        <v>-2</v>
      </c>
      <c r="Z206" s="83">
        <f t="shared" si="145"/>
        <v>0</v>
      </c>
      <c r="AA206" s="83">
        <f t="shared" si="145"/>
        <v>-14</v>
      </c>
      <c r="AB206" s="83">
        <f t="shared" si="129"/>
        <v>-14</v>
      </c>
      <c r="AC206" s="83">
        <f t="shared" si="146"/>
        <v>1</v>
      </c>
      <c r="AD206" s="83">
        <f t="shared" si="146"/>
        <v>14</v>
      </c>
      <c r="AE206" s="83">
        <f t="shared" si="130"/>
        <v>15</v>
      </c>
    </row>
    <row r="207" spans="1:31" ht="15.75" hidden="1" thickBot="1" x14ac:dyDescent="0.3">
      <c r="A207" s="47">
        <v>30</v>
      </c>
      <c r="B207" s="16" t="s">
        <v>10</v>
      </c>
      <c r="C207" s="31" t="s">
        <v>239</v>
      </c>
      <c r="D207" s="32" t="str">
        <f t="shared" si="110"/>
        <v>300224</v>
      </c>
      <c r="E207" s="15">
        <f t="shared" si="131"/>
        <v>31</v>
      </c>
      <c r="F207" s="15">
        <v>166</v>
      </c>
      <c r="G207" s="95" t="s">
        <v>240</v>
      </c>
      <c r="H207" s="83">
        <f>VLOOKUP($G207,[1]Total!$G$5:$I$452,2,0)</f>
        <v>20</v>
      </c>
      <c r="I207" s="83">
        <f>VLOOKUP($G207,[1]Total!$G$5:$I$452,3,0)</f>
        <v>25</v>
      </c>
      <c r="J207" s="83">
        <f t="shared" si="138"/>
        <v>45</v>
      </c>
      <c r="K207" s="83">
        <f>VLOOKUP($G207,'[2]CantFuncPorSexo - 2021-08-11T12'!$A$6:$O$406,11,0)</f>
        <v>19</v>
      </c>
      <c r="L207" s="83">
        <f>VLOOKUP($G207,'[2]CantFuncPorSexo - 2021-08-11T12'!$A$6:$O$406,14,0)</f>
        <v>18</v>
      </c>
      <c r="M207" s="83">
        <f t="shared" si="139"/>
        <v>37</v>
      </c>
      <c r="N207" s="83">
        <f>VLOOKUP($G207,[3]CantFuncPorSexo!$A$6:$N$410,11,0)</f>
        <v>10</v>
      </c>
      <c r="O207" s="83">
        <f>VLOOKUP($G207,[3]CantFuncPorSexo!$A$6:$N$410,14,0)</f>
        <v>5</v>
      </c>
      <c r="P207" s="83">
        <f t="shared" si="140"/>
        <v>15</v>
      </c>
      <c r="Q207" s="83">
        <f>VLOOKUP($G207,'[4]CantFuncPorSexo(3)'!$A$6:$O$420,11,0)</f>
        <v>11</v>
      </c>
      <c r="R207" s="83">
        <f>VLOOKUP($G207,'[4]CantFuncPorSexo(3)'!$A$6:$O$420,14,0)</f>
        <v>5</v>
      </c>
      <c r="S207" s="83">
        <f t="shared" si="141"/>
        <v>16</v>
      </c>
      <c r="T207" s="83">
        <f>VLOOKUP($G207,'[5]CantFuncPorSexo(17)'!$A$6:$N$421,11,0)</f>
        <v>11</v>
      </c>
      <c r="U207" s="83">
        <f>VLOOKUP($G207,'[5]CantFuncPorSexo(17)'!$A$6:$N$421,14,0)</f>
        <v>5</v>
      </c>
      <c r="V207" s="83">
        <f t="shared" si="142"/>
        <v>16</v>
      </c>
      <c r="W207" s="83">
        <f t="shared" si="144"/>
        <v>-9</v>
      </c>
      <c r="X207" s="83">
        <f t="shared" si="144"/>
        <v>-20</v>
      </c>
      <c r="Y207" s="83">
        <f t="shared" si="143"/>
        <v>-29</v>
      </c>
      <c r="Z207" s="83">
        <f t="shared" si="145"/>
        <v>-8</v>
      </c>
      <c r="AA207" s="83">
        <f t="shared" si="145"/>
        <v>-13</v>
      </c>
      <c r="AB207" s="83">
        <f t="shared" si="129"/>
        <v>-21</v>
      </c>
      <c r="AC207" s="83">
        <f t="shared" si="146"/>
        <v>0</v>
      </c>
      <c r="AD207" s="83">
        <f t="shared" si="146"/>
        <v>0</v>
      </c>
      <c r="AE207" s="83">
        <f t="shared" si="130"/>
        <v>0</v>
      </c>
    </row>
    <row r="208" spans="1:31" ht="15.75" hidden="1" thickBot="1" x14ac:dyDescent="0.3">
      <c r="A208" s="47">
        <v>30</v>
      </c>
      <c r="B208" s="16" t="s">
        <v>10</v>
      </c>
      <c r="C208" s="31" t="s">
        <v>241</v>
      </c>
      <c r="D208" s="32" t="str">
        <f t="shared" si="110"/>
        <v>300225</v>
      </c>
      <c r="E208" s="15">
        <f t="shared" si="131"/>
        <v>32</v>
      </c>
      <c r="F208" s="15">
        <v>167</v>
      </c>
      <c r="G208" s="95" t="s">
        <v>242</v>
      </c>
      <c r="H208" s="83">
        <f>VLOOKUP($G208,[1]Total!$G$5:$I$452,2,0)</f>
        <v>13</v>
      </c>
      <c r="I208" s="83">
        <f>VLOOKUP($G208,[1]Total!$G$5:$I$452,3,0)</f>
        <v>37</v>
      </c>
      <c r="J208" s="83">
        <f t="shared" si="138"/>
        <v>50</v>
      </c>
      <c r="K208" s="83">
        <f>VLOOKUP($G208,'[2]CantFuncPorSexo - 2021-08-11T12'!$A$6:$O$406,11,0)</f>
        <v>13</v>
      </c>
      <c r="L208" s="83">
        <f>VLOOKUP($G208,'[2]CantFuncPorSexo - 2021-08-11T12'!$A$6:$O$406,14,0)</f>
        <v>57</v>
      </c>
      <c r="M208" s="83">
        <f t="shared" si="139"/>
        <v>70</v>
      </c>
      <c r="N208" s="83">
        <f>VLOOKUP($G208,[3]CantFuncPorSexo!$A$6:$N$410,11,0)</f>
        <v>12</v>
      </c>
      <c r="O208" s="83">
        <f>VLOOKUP($G208,[3]CantFuncPorSexo!$A$6:$N$410,14,0)</f>
        <v>56</v>
      </c>
      <c r="P208" s="83">
        <f t="shared" si="140"/>
        <v>68</v>
      </c>
      <c r="Q208" s="83">
        <f>VLOOKUP($G208,'[4]CantFuncPorSexo(3)'!$A$6:$O$420,11,0)</f>
        <v>13</v>
      </c>
      <c r="R208" s="83">
        <f>VLOOKUP($G208,'[4]CantFuncPorSexo(3)'!$A$6:$O$420,14,0)</f>
        <v>56</v>
      </c>
      <c r="S208" s="83">
        <f t="shared" si="141"/>
        <v>69</v>
      </c>
      <c r="T208" s="83">
        <f>VLOOKUP($G208,'[5]CantFuncPorSexo(17)'!$A$6:$N$421,11,0)</f>
        <v>16</v>
      </c>
      <c r="U208" s="83">
        <f>VLOOKUP($G208,'[5]CantFuncPorSexo(17)'!$A$6:$N$421,14,0)</f>
        <v>55</v>
      </c>
      <c r="V208" s="83">
        <f t="shared" si="142"/>
        <v>71</v>
      </c>
      <c r="W208" s="83">
        <f t="shared" si="144"/>
        <v>3</v>
      </c>
      <c r="X208" s="83">
        <f t="shared" si="144"/>
        <v>18</v>
      </c>
      <c r="Y208" s="83">
        <f t="shared" si="143"/>
        <v>21</v>
      </c>
      <c r="Z208" s="83">
        <f t="shared" si="145"/>
        <v>3</v>
      </c>
      <c r="AA208" s="83">
        <f t="shared" si="145"/>
        <v>-2</v>
      </c>
      <c r="AB208" s="83">
        <f t="shared" si="129"/>
        <v>1</v>
      </c>
      <c r="AC208" s="83">
        <f t="shared" si="146"/>
        <v>3</v>
      </c>
      <c r="AD208" s="83">
        <f t="shared" si="146"/>
        <v>-1</v>
      </c>
      <c r="AE208" s="83">
        <f t="shared" si="130"/>
        <v>2</v>
      </c>
    </row>
    <row r="209" spans="1:31" ht="15.75" hidden="1" thickBot="1" x14ac:dyDescent="0.3">
      <c r="A209" s="47">
        <v>30</v>
      </c>
      <c r="B209" s="16" t="s">
        <v>10</v>
      </c>
      <c r="C209" s="31" t="s">
        <v>243</v>
      </c>
      <c r="D209" s="32" t="str">
        <f t="shared" si="110"/>
        <v>300226</v>
      </c>
      <c r="E209" s="15">
        <f t="shared" si="131"/>
        <v>33</v>
      </c>
      <c r="F209" s="15">
        <v>168</v>
      </c>
      <c r="G209" s="95" t="s">
        <v>244</v>
      </c>
      <c r="H209" s="83">
        <f>VLOOKUP($G209,[1]Total!$G$5:$I$452,2,0)</f>
        <v>25</v>
      </c>
      <c r="I209" s="83">
        <f>VLOOKUP($G209,[1]Total!$G$5:$I$452,3,0)</f>
        <v>41</v>
      </c>
      <c r="J209" s="83">
        <f t="shared" si="138"/>
        <v>66</v>
      </c>
      <c r="K209" s="83">
        <f>VLOOKUP($G209,'[2]CantFuncPorSexo - 2021-08-11T12'!$A$6:$O$406,11,0)</f>
        <v>25</v>
      </c>
      <c r="L209" s="83">
        <f>VLOOKUP($G209,'[2]CantFuncPorSexo - 2021-08-11T12'!$A$6:$O$406,14,0)</f>
        <v>35</v>
      </c>
      <c r="M209" s="83">
        <f t="shared" si="139"/>
        <v>60</v>
      </c>
      <c r="N209" s="83">
        <f>VLOOKUP($G209,[3]CantFuncPorSexo!$A$6:$N$410,11,0)</f>
        <v>25</v>
      </c>
      <c r="O209" s="83">
        <f>VLOOKUP($G209,[3]CantFuncPorSexo!$A$6:$N$410,14,0)</f>
        <v>43</v>
      </c>
      <c r="P209" s="83">
        <f t="shared" si="140"/>
        <v>68</v>
      </c>
      <c r="Q209" s="83">
        <f>VLOOKUP($G209,'[4]CantFuncPorSexo(3)'!$A$6:$O$420,11,0)</f>
        <v>28</v>
      </c>
      <c r="R209" s="83">
        <f>VLOOKUP($G209,'[4]CantFuncPorSexo(3)'!$A$6:$O$420,14,0)</f>
        <v>47</v>
      </c>
      <c r="S209" s="83">
        <f t="shared" si="141"/>
        <v>75</v>
      </c>
      <c r="T209" s="83">
        <f>VLOOKUP($G209,'[5]CantFuncPorSexo(17)'!$A$6:$N$421,11,0)</f>
        <v>28</v>
      </c>
      <c r="U209" s="83">
        <f>VLOOKUP($G209,'[5]CantFuncPorSexo(17)'!$A$6:$N$421,14,0)</f>
        <v>50</v>
      </c>
      <c r="V209" s="83">
        <f t="shared" si="142"/>
        <v>78</v>
      </c>
      <c r="W209" s="83">
        <f t="shared" si="144"/>
        <v>3</v>
      </c>
      <c r="X209" s="83">
        <f t="shared" si="144"/>
        <v>9</v>
      </c>
      <c r="Y209" s="83">
        <f t="shared" si="143"/>
        <v>12</v>
      </c>
      <c r="Z209" s="83">
        <f t="shared" si="145"/>
        <v>3</v>
      </c>
      <c r="AA209" s="83">
        <f t="shared" si="145"/>
        <v>15</v>
      </c>
      <c r="AB209" s="83">
        <f t="shared" si="129"/>
        <v>18</v>
      </c>
      <c r="AC209" s="83">
        <f t="shared" si="146"/>
        <v>0</v>
      </c>
      <c r="AD209" s="83">
        <f t="shared" si="146"/>
        <v>3</v>
      </c>
      <c r="AE209" s="83">
        <f t="shared" si="130"/>
        <v>3</v>
      </c>
    </row>
    <row r="210" spans="1:31" ht="15.75" hidden="1" thickBot="1" x14ac:dyDescent="0.3">
      <c r="A210" s="47">
        <v>30</v>
      </c>
      <c r="B210" s="16" t="s">
        <v>10</v>
      </c>
      <c r="C210" s="31" t="s">
        <v>245</v>
      </c>
      <c r="D210" s="32" t="str">
        <f t="shared" si="110"/>
        <v>3002239</v>
      </c>
      <c r="E210" s="15">
        <f t="shared" si="131"/>
        <v>34</v>
      </c>
      <c r="F210" s="15">
        <v>169</v>
      </c>
      <c r="G210" s="95" t="s">
        <v>246</v>
      </c>
      <c r="H210" s="83">
        <f>VLOOKUP($G210,[1]Total!$G$5:$I$452,2,0)</f>
        <v>15</v>
      </c>
      <c r="I210" s="83">
        <f>VLOOKUP($G210,[1]Total!$G$5:$I$452,3,0)</f>
        <v>26</v>
      </c>
      <c r="J210" s="83">
        <f t="shared" si="138"/>
        <v>41</v>
      </c>
      <c r="K210" s="83">
        <f>VLOOKUP($G210,'[2]CantFuncPorSexo - 2021-08-11T12'!$A$6:$O$406,11,0)</f>
        <v>15</v>
      </c>
      <c r="L210" s="83">
        <f>VLOOKUP($G210,'[2]CantFuncPorSexo - 2021-08-11T12'!$A$6:$O$406,14,0)</f>
        <v>27</v>
      </c>
      <c r="M210" s="83">
        <f t="shared" si="139"/>
        <v>42</v>
      </c>
      <c r="N210" s="83">
        <f>VLOOKUP($G210,[3]CantFuncPorSexo!$A$6:$N$410,11,0)</f>
        <v>13</v>
      </c>
      <c r="O210" s="83">
        <f>VLOOKUP($G210,[3]CantFuncPorSexo!$A$6:$N$410,14,0)</f>
        <v>26</v>
      </c>
      <c r="P210" s="83">
        <f t="shared" si="140"/>
        <v>39</v>
      </c>
      <c r="Q210" s="83">
        <f>VLOOKUP($G210,'[4]CantFuncPorSexo(3)'!$A$6:$O$420,11,0)</f>
        <v>13</v>
      </c>
      <c r="R210" s="83">
        <f>VLOOKUP($G210,'[4]CantFuncPorSexo(3)'!$A$6:$O$420,14,0)</f>
        <v>18</v>
      </c>
      <c r="S210" s="83">
        <f t="shared" si="141"/>
        <v>31</v>
      </c>
      <c r="T210" s="83">
        <f>VLOOKUP($G210,'[5]CantFuncPorSexo(17)'!$A$6:$N$421,11,0)</f>
        <v>10</v>
      </c>
      <c r="U210" s="83">
        <f>VLOOKUP($G210,'[5]CantFuncPorSexo(17)'!$A$6:$N$421,14,0)</f>
        <v>0</v>
      </c>
      <c r="V210" s="83">
        <f t="shared" si="142"/>
        <v>10</v>
      </c>
      <c r="W210" s="83">
        <f t="shared" si="144"/>
        <v>-5</v>
      </c>
      <c r="X210" s="83">
        <f t="shared" si="144"/>
        <v>-26</v>
      </c>
      <c r="Y210" s="83">
        <f t="shared" si="143"/>
        <v>-31</v>
      </c>
      <c r="Z210" s="83">
        <f t="shared" si="145"/>
        <v>-5</v>
      </c>
      <c r="AA210" s="83">
        <f t="shared" si="145"/>
        <v>-27</v>
      </c>
      <c r="AB210" s="83">
        <f t="shared" si="129"/>
        <v>-32</v>
      </c>
      <c r="AC210" s="83">
        <f t="shared" si="146"/>
        <v>-3</v>
      </c>
      <c r="AD210" s="83">
        <f t="shared" si="146"/>
        <v>-18</v>
      </c>
      <c r="AE210" s="83">
        <f t="shared" si="130"/>
        <v>-21</v>
      </c>
    </row>
    <row r="211" spans="1:31" ht="15.75" hidden="1" thickBot="1" x14ac:dyDescent="0.3">
      <c r="A211" s="50">
        <v>30</v>
      </c>
      <c r="B211" s="16" t="s">
        <v>10</v>
      </c>
      <c r="C211" s="64" t="s">
        <v>204</v>
      </c>
      <c r="D211" s="65" t="str">
        <f t="shared" si="110"/>
        <v>3002249</v>
      </c>
      <c r="E211" s="15">
        <f t="shared" si="131"/>
        <v>35</v>
      </c>
      <c r="F211" s="15">
        <v>170</v>
      </c>
      <c r="G211" s="95" t="s">
        <v>247</v>
      </c>
      <c r="H211" s="83">
        <f>VLOOKUP($G211,[1]Total!$G$5:$I$452,2,0)</f>
        <v>14</v>
      </c>
      <c r="I211" s="83">
        <f>VLOOKUP($G211,[1]Total!$G$5:$I$452,3,0)</f>
        <v>5</v>
      </c>
      <c r="J211" s="83">
        <f t="shared" si="138"/>
        <v>19</v>
      </c>
      <c r="K211" s="83">
        <f>VLOOKUP($G211,'[2]CantFuncPorSexo - 2021-08-11T12'!$A$6:$O$406,11,0)</f>
        <v>12</v>
      </c>
      <c r="L211" s="83">
        <f>VLOOKUP($G211,'[2]CantFuncPorSexo - 2021-08-11T12'!$A$6:$O$406,14,0)</f>
        <v>5</v>
      </c>
      <c r="M211" s="83">
        <f t="shared" si="139"/>
        <v>17</v>
      </c>
      <c r="N211" s="83">
        <f>VLOOKUP($G211,[3]CantFuncPorSexo!$A$6:$N$410,11,0)</f>
        <v>12</v>
      </c>
      <c r="O211" s="83">
        <f>VLOOKUP($G211,[3]CantFuncPorSexo!$A$6:$N$410,14,0)</f>
        <v>5</v>
      </c>
      <c r="P211" s="83">
        <f t="shared" si="140"/>
        <v>17</v>
      </c>
      <c r="Q211" s="83">
        <f>VLOOKUP($G211,'[4]CantFuncPorSexo(3)'!$A$6:$O$420,11,0)</f>
        <v>12</v>
      </c>
      <c r="R211" s="83">
        <f>VLOOKUP($G211,'[4]CantFuncPorSexo(3)'!$A$6:$O$420,14,0)</f>
        <v>5</v>
      </c>
      <c r="S211" s="83">
        <f t="shared" si="141"/>
        <v>17</v>
      </c>
      <c r="T211" s="83">
        <f>VLOOKUP($G211,'[5]CantFuncPorSexo(17)'!$A$6:$N$421,11,0)</f>
        <v>12</v>
      </c>
      <c r="U211" s="83">
        <f>VLOOKUP($G211,'[5]CantFuncPorSexo(17)'!$A$6:$N$421,14,0)</f>
        <v>5</v>
      </c>
      <c r="V211" s="83">
        <f t="shared" si="142"/>
        <v>17</v>
      </c>
      <c r="W211" s="83">
        <f t="shared" si="144"/>
        <v>-2</v>
      </c>
      <c r="X211" s="83">
        <f t="shared" si="144"/>
        <v>0</v>
      </c>
      <c r="Y211" s="83">
        <f t="shared" si="143"/>
        <v>-2</v>
      </c>
      <c r="Z211" s="83">
        <f t="shared" si="145"/>
        <v>0</v>
      </c>
      <c r="AA211" s="83">
        <f t="shared" si="145"/>
        <v>0</v>
      </c>
      <c r="AB211" s="83">
        <f t="shared" si="129"/>
        <v>0</v>
      </c>
      <c r="AC211" s="83">
        <f t="shared" si="146"/>
        <v>0</v>
      </c>
      <c r="AD211" s="83">
        <f t="shared" si="146"/>
        <v>0</v>
      </c>
      <c r="AE211" s="83">
        <f t="shared" si="130"/>
        <v>0</v>
      </c>
    </row>
    <row r="212" spans="1:31" ht="15.75" hidden="1" thickBot="1" x14ac:dyDescent="0.3">
      <c r="A212" s="50">
        <v>30</v>
      </c>
      <c r="B212" s="16" t="s">
        <v>10</v>
      </c>
      <c r="C212" s="64" t="s">
        <v>204</v>
      </c>
      <c r="D212" s="65" t="str">
        <f t="shared" si="110"/>
        <v>3002249</v>
      </c>
      <c r="E212" s="15">
        <f t="shared" si="131"/>
        <v>36</v>
      </c>
      <c r="F212" s="15">
        <v>170</v>
      </c>
      <c r="G212" s="95" t="s">
        <v>248</v>
      </c>
      <c r="H212" s="83" t="s">
        <v>722</v>
      </c>
      <c r="I212" s="83" t="s">
        <v>722</v>
      </c>
      <c r="J212" s="83">
        <f t="shared" si="138"/>
        <v>0</v>
      </c>
      <c r="K212" s="83" t="s">
        <v>722</v>
      </c>
      <c r="L212" s="83" t="s">
        <v>722</v>
      </c>
      <c r="M212" s="83">
        <f t="shared" si="139"/>
        <v>0</v>
      </c>
      <c r="N212" s="83" t="s">
        <v>722</v>
      </c>
      <c r="O212" s="83" t="s">
        <v>722</v>
      </c>
      <c r="P212" s="83">
        <f t="shared" si="140"/>
        <v>0</v>
      </c>
      <c r="Q212" s="83">
        <v>14</v>
      </c>
      <c r="R212" s="83">
        <v>8</v>
      </c>
      <c r="S212" s="83">
        <f t="shared" si="141"/>
        <v>22</v>
      </c>
      <c r="T212" s="83">
        <f>VLOOKUP($G212,'[5]CantFuncPorSexo(17)'!$A$6:$N$421,11,0)</f>
        <v>14</v>
      </c>
      <c r="U212" s="83">
        <f>VLOOKUP($G212,'[5]CantFuncPorSexo(17)'!$A$6:$N$421,14,0)</f>
        <v>12</v>
      </c>
      <c r="V212" s="83">
        <f t="shared" si="142"/>
        <v>26</v>
      </c>
      <c r="W212" s="83" t="s">
        <v>723</v>
      </c>
      <c r="X212" s="83" t="s">
        <v>723</v>
      </c>
      <c r="Y212" s="83">
        <f>SUBTOTAL(9,W212:X212)</f>
        <v>0</v>
      </c>
      <c r="Z212" s="83" t="s">
        <v>723</v>
      </c>
      <c r="AA212" s="83" t="s">
        <v>723</v>
      </c>
      <c r="AB212" s="83">
        <f>SUBTOTAL(9,Z212:AA212)</f>
        <v>0</v>
      </c>
      <c r="AC212" s="83">
        <f t="shared" si="146"/>
        <v>0</v>
      </c>
      <c r="AD212" s="83">
        <f t="shared" si="146"/>
        <v>4</v>
      </c>
      <c r="AE212" s="83">
        <f>SUBTOTAL(9,AC212:AD212)</f>
        <v>0</v>
      </c>
    </row>
    <row r="213" spans="1:31" ht="15.75" thickBot="1" x14ac:dyDescent="0.3">
      <c r="A213" s="8"/>
      <c r="B213" s="43"/>
      <c r="C213" s="43"/>
      <c r="D213" s="11" t="str">
        <f t="shared" si="110"/>
        <v/>
      </c>
      <c r="E213" s="59"/>
      <c r="F213" s="60"/>
      <c r="G213" s="61" t="s">
        <v>249</v>
      </c>
      <c r="H213" s="115">
        <f>SUM(H214:H233)</f>
        <v>361</v>
      </c>
      <c r="I213" s="81">
        <f t="shared" ref="I213:AE213" si="147">SUM(I214:I233)</f>
        <v>734</v>
      </c>
      <c r="J213" s="82">
        <f t="shared" si="147"/>
        <v>1095</v>
      </c>
      <c r="K213" s="115">
        <f>SUM(K214:K233)</f>
        <v>367</v>
      </c>
      <c r="L213" s="81">
        <f t="shared" si="147"/>
        <v>869</v>
      </c>
      <c r="M213" s="82">
        <f t="shared" si="147"/>
        <v>1236</v>
      </c>
      <c r="N213" s="115">
        <f t="shared" si="147"/>
        <v>454</v>
      </c>
      <c r="O213" s="81">
        <f t="shared" si="147"/>
        <v>1018</v>
      </c>
      <c r="P213" s="82">
        <f t="shared" si="147"/>
        <v>1472</v>
      </c>
      <c r="Q213" s="82">
        <f t="shared" si="147"/>
        <v>395</v>
      </c>
      <c r="R213" s="82">
        <f t="shared" si="147"/>
        <v>1100</v>
      </c>
      <c r="S213" s="81">
        <f t="shared" si="141"/>
        <v>1495</v>
      </c>
      <c r="T213" s="115">
        <f t="shared" si="147"/>
        <v>411</v>
      </c>
      <c r="U213" s="81">
        <f t="shared" si="147"/>
        <v>1113</v>
      </c>
      <c r="V213" s="82">
        <f t="shared" si="147"/>
        <v>1524</v>
      </c>
      <c r="W213" s="115">
        <f t="shared" si="147"/>
        <v>2</v>
      </c>
      <c r="X213" s="81">
        <f t="shared" si="147"/>
        <v>307</v>
      </c>
      <c r="Y213" s="82">
        <f t="shared" si="147"/>
        <v>309</v>
      </c>
      <c r="Z213" s="115">
        <f t="shared" si="147"/>
        <v>-4</v>
      </c>
      <c r="AA213" s="81">
        <f t="shared" si="147"/>
        <v>172</v>
      </c>
      <c r="AB213" s="82">
        <f t="shared" si="147"/>
        <v>168</v>
      </c>
      <c r="AC213" s="115">
        <f t="shared" si="147"/>
        <v>16</v>
      </c>
      <c r="AD213" s="81">
        <f t="shared" si="147"/>
        <v>13</v>
      </c>
      <c r="AE213" s="82">
        <f t="shared" si="147"/>
        <v>29</v>
      </c>
    </row>
    <row r="214" spans="1:31" ht="15.75" hidden="1" thickBot="1" x14ac:dyDescent="0.3">
      <c r="A214" s="44">
        <v>30</v>
      </c>
      <c r="B214" s="13" t="s">
        <v>12</v>
      </c>
      <c r="C214" s="45" t="s">
        <v>250</v>
      </c>
      <c r="D214" s="46" t="str">
        <f t="shared" si="110"/>
        <v>300327</v>
      </c>
      <c r="E214" s="15">
        <f>E212+1</f>
        <v>37</v>
      </c>
      <c r="F214" s="15">
        <v>171</v>
      </c>
      <c r="G214" s="95" t="s">
        <v>251</v>
      </c>
      <c r="H214" s="83">
        <f>VLOOKUP($G214,[1]Total!$G$5:$I$452,2,0)</f>
        <v>83</v>
      </c>
      <c r="I214" s="83">
        <f>VLOOKUP($G214,[1]Total!$G$5:$I$452,3,0)</f>
        <v>150</v>
      </c>
      <c r="J214" s="83">
        <f t="shared" si="138"/>
        <v>233</v>
      </c>
      <c r="K214" s="83">
        <f>VLOOKUP($G214,'[2]CantFuncPorSexo - 2021-08-11T12'!$A$6:$O$406,11,0)</f>
        <v>73</v>
      </c>
      <c r="L214" s="83">
        <f>VLOOKUP($G214,'[2]CantFuncPorSexo - 2021-08-11T12'!$A$6:$O$406,14,0)</f>
        <v>204</v>
      </c>
      <c r="M214" s="83">
        <f t="shared" si="139"/>
        <v>277</v>
      </c>
      <c r="N214" s="83">
        <f>VLOOKUP($G214,[3]CantFuncPorSexo!$A$6:$N$410,11,0)</f>
        <v>81</v>
      </c>
      <c r="O214" s="83">
        <f>VLOOKUP($G214,[3]CantFuncPorSexo!$A$6:$N$410,14,0)</f>
        <v>211</v>
      </c>
      <c r="P214" s="83">
        <f t="shared" si="140"/>
        <v>292</v>
      </c>
      <c r="Q214" s="83">
        <f>VLOOKUP($G214,'[4]CantFuncPorSexo(3)'!$A$6:$O$420,11,0)</f>
        <v>57</v>
      </c>
      <c r="R214" s="83">
        <f>VLOOKUP($G214,'[4]CantFuncPorSexo(3)'!$A$6:$O$420,14,0)</f>
        <v>208</v>
      </c>
      <c r="S214" s="83">
        <f t="shared" si="141"/>
        <v>265</v>
      </c>
      <c r="T214" s="83">
        <f>VLOOKUP($G214,'[5]CantFuncPorSexo(17)'!$A$6:$N$421,11,0)</f>
        <v>58</v>
      </c>
      <c r="U214" s="83">
        <f>VLOOKUP($G214,'[5]CantFuncPorSexo(17)'!$A$6:$N$421,14,0)</f>
        <v>211</v>
      </c>
      <c r="V214" s="83">
        <f t="shared" si="142"/>
        <v>269</v>
      </c>
      <c r="W214" s="83">
        <f t="shared" ref="W214:W224" si="148">T214-H214</f>
        <v>-25</v>
      </c>
      <c r="X214" s="83">
        <f t="shared" ref="X214:X224" si="149">U214-I214</f>
        <v>61</v>
      </c>
      <c r="Y214" s="83">
        <f t="shared" si="143"/>
        <v>36</v>
      </c>
      <c r="Z214" s="83">
        <f t="shared" ref="Z214:Z224" si="150">T214-K214</f>
        <v>-15</v>
      </c>
      <c r="AA214" s="83">
        <f t="shared" ref="AA214:AA224" si="151">U214-L214</f>
        <v>7</v>
      </c>
      <c r="AB214" s="83">
        <f t="shared" ref="AB214:AB233" si="152">SUM(Z214:AA214)</f>
        <v>-8</v>
      </c>
      <c r="AC214" s="83">
        <f t="shared" ref="AC214:AC226" si="153">T214-Q214</f>
        <v>1</v>
      </c>
      <c r="AD214" s="83">
        <f t="shared" ref="AD214:AD226" si="154">U214-R214</f>
        <v>3</v>
      </c>
      <c r="AE214" s="83">
        <f t="shared" ref="AE214:AE233" si="155">SUM(AC214:AD214)</f>
        <v>4</v>
      </c>
    </row>
    <row r="215" spans="1:31" ht="15.75" hidden="1" thickBot="1" x14ac:dyDescent="0.3">
      <c r="A215" s="47">
        <v>30</v>
      </c>
      <c r="B215" s="16" t="s">
        <v>12</v>
      </c>
      <c r="C215" s="31" t="s">
        <v>252</v>
      </c>
      <c r="D215" s="32" t="str">
        <f t="shared" si="110"/>
        <v>300328</v>
      </c>
      <c r="E215" s="15">
        <f t="shared" ref="E215:E233" si="156">E214+1</f>
        <v>38</v>
      </c>
      <c r="F215" s="15">
        <v>172</v>
      </c>
      <c r="G215" s="95" t="s">
        <v>253</v>
      </c>
      <c r="H215" s="83">
        <f>VLOOKUP($G215,[1]Total!$G$5:$I$452,2,0)</f>
        <v>18</v>
      </c>
      <c r="I215" s="83">
        <f>VLOOKUP($G215,[1]Total!$G$5:$I$452,3,0)</f>
        <v>14</v>
      </c>
      <c r="J215" s="83">
        <f t="shared" si="138"/>
        <v>32</v>
      </c>
      <c r="K215" s="83">
        <f>VLOOKUP($G215,'[2]CantFuncPorSexo - 2021-08-11T12'!$A$6:$O$406,11,0)</f>
        <v>19</v>
      </c>
      <c r="L215" s="83">
        <f>VLOOKUP($G215,'[2]CantFuncPorSexo - 2021-08-11T12'!$A$6:$O$406,14,0)</f>
        <v>14</v>
      </c>
      <c r="M215" s="83">
        <f t="shared" si="139"/>
        <v>33</v>
      </c>
      <c r="N215" s="83">
        <f>VLOOKUP($G215,[3]CantFuncPorSexo!$A$6:$N$410,11,0)</f>
        <v>21</v>
      </c>
      <c r="O215" s="83">
        <f>VLOOKUP($G215,[3]CantFuncPorSexo!$A$6:$N$410,14,0)</f>
        <v>12</v>
      </c>
      <c r="P215" s="83">
        <f t="shared" si="140"/>
        <v>33</v>
      </c>
      <c r="Q215" s="83">
        <f>VLOOKUP($G215,'[4]CantFuncPorSexo(3)'!$A$6:$O$420,11,0)</f>
        <v>20</v>
      </c>
      <c r="R215" s="83">
        <f>VLOOKUP($G215,'[4]CantFuncPorSexo(3)'!$A$6:$O$420,14,0)</f>
        <v>35</v>
      </c>
      <c r="S215" s="83">
        <f t="shared" si="141"/>
        <v>55</v>
      </c>
      <c r="T215" s="83">
        <f>VLOOKUP($G215,'[5]CantFuncPorSexo(17)'!$A$6:$N$421,11,0)</f>
        <v>20</v>
      </c>
      <c r="U215" s="83">
        <f>VLOOKUP($G215,'[5]CantFuncPorSexo(17)'!$A$6:$N$421,14,0)</f>
        <v>36</v>
      </c>
      <c r="V215" s="83">
        <f t="shared" si="142"/>
        <v>56</v>
      </c>
      <c r="W215" s="83">
        <f t="shared" si="148"/>
        <v>2</v>
      </c>
      <c r="X215" s="83">
        <f t="shared" si="149"/>
        <v>22</v>
      </c>
      <c r="Y215" s="83">
        <f t="shared" si="143"/>
        <v>24</v>
      </c>
      <c r="Z215" s="83">
        <f t="shared" si="150"/>
        <v>1</v>
      </c>
      <c r="AA215" s="83">
        <f t="shared" si="151"/>
        <v>22</v>
      </c>
      <c r="AB215" s="83">
        <f t="shared" si="152"/>
        <v>23</v>
      </c>
      <c r="AC215" s="83">
        <f t="shared" si="153"/>
        <v>0</v>
      </c>
      <c r="AD215" s="83">
        <f t="shared" si="154"/>
        <v>1</v>
      </c>
      <c r="AE215" s="83">
        <f t="shared" si="155"/>
        <v>1</v>
      </c>
    </row>
    <row r="216" spans="1:31" ht="15.75" hidden="1" thickBot="1" x14ac:dyDescent="0.3">
      <c r="A216" s="47">
        <v>30</v>
      </c>
      <c r="B216" s="16" t="s">
        <v>12</v>
      </c>
      <c r="C216" s="31" t="s">
        <v>254</v>
      </c>
      <c r="D216" s="32" t="str">
        <f t="shared" si="110"/>
        <v>300329</v>
      </c>
      <c r="E216" s="15">
        <f t="shared" si="156"/>
        <v>39</v>
      </c>
      <c r="F216" s="15">
        <v>173</v>
      </c>
      <c r="G216" s="95" t="s">
        <v>255</v>
      </c>
      <c r="H216" s="83">
        <f>VLOOKUP($G216,[1]Total!$G$5:$I$452,2,0)</f>
        <v>20</v>
      </c>
      <c r="I216" s="83">
        <f>VLOOKUP($G216,[1]Total!$G$5:$I$452,3,0)</f>
        <v>44</v>
      </c>
      <c r="J216" s="83">
        <f t="shared" si="138"/>
        <v>64</v>
      </c>
      <c r="K216" s="83">
        <f>VLOOKUP($G216,'[2]CantFuncPorSexo - 2021-08-11T12'!$A$6:$O$406,11,0)</f>
        <v>21</v>
      </c>
      <c r="L216" s="83">
        <f>VLOOKUP($G216,'[2]CantFuncPorSexo - 2021-08-11T12'!$A$6:$O$406,14,0)</f>
        <v>48</v>
      </c>
      <c r="M216" s="83">
        <f t="shared" si="139"/>
        <v>69</v>
      </c>
      <c r="N216" s="83">
        <f>VLOOKUP($G216,[3]CantFuncPorSexo!$A$6:$N$410,11,0)</f>
        <v>21</v>
      </c>
      <c r="O216" s="83">
        <f>VLOOKUP($G216,[3]CantFuncPorSexo!$A$6:$N$410,14,0)</f>
        <v>46</v>
      </c>
      <c r="P216" s="83">
        <f t="shared" si="140"/>
        <v>67</v>
      </c>
      <c r="Q216" s="83">
        <f>VLOOKUP($G216,'[4]CantFuncPorSexo(3)'!$A$6:$O$420,11,0)</f>
        <v>19</v>
      </c>
      <c r="R216" s="83">
        <f>VLOOKUP($G216,'[4]CantFuncPorSexo(3)'!$A$6:$O$420,14,0)</f>
        <v>43</v>
      </c>
      <c r="S216" s="83">
        <f t="shared" si="141"/>
        <v>62</v>
      </c>
      <c r="T216" s="83">
        <f>VLOOKUP($G216,'[5]CantFuncPorSexo(17)'!$A$6:$N$421,11,0)</f>
        <v>21</v>
      </c>
      <c r="U216" s="83">
        <f>VLOOKUP($G216,'[5]CantFuncPorSexo(17)'!$A$6:$N$421,14,0)</f>
        <v>40</v>
      </c>
      <c r="V216" s="83">
        <f t="shared" si="142"/>
        <v>61</v>
      </c>
      <c r="W216" s="83">
        <f t="shared" si="148"/>
        <v>1</v>
      </c>
      <c r="X216" s="83">
        <f t="shared" si="149"/>
        <v>-4</v>
      </c>
      <c r="Y216" s="83">
        <f t="shared" si="143"/>
        <v>-3</v>
      </c>
      <c r="Z216" s="83">
        <f t="shared" si="150"/>
        <v>0</v>
      </c>
      <c r="AA216" s="83">
        <f t="shared" si="151"/>
        <v>-8</v>
      </c>
      <c r="AB216" s="83">
        <f t="shared" si="152"/>
        <v>-8</v>
      </c>
      <c r="AC216" s="83">
        <f t="shared" si="153"/>
        <v>2</v>
      </c>
      <c r="AD216" s="83">
        <f t="shared" si="154"/>
        <v>-3</v>
      </c>
      <c r="AE216" s="83">
        <f t="shared" si="155"/>
        <v>-1</v>
      </c>
    </row>
    <row r="217" spans="1:31" ht="15.75" hidden="1" thickBot="1" x14ac:dyDescent="0.3">
      <c r="A217" s="47">
        <v>30</v>
      </c>
      <c r="B217" s="16" t="s">
        <v>12</v>
      </c>
      <c r="C217" s="31" t="s">
        <v>256</v>
      </c>
      <c r="D217" s="32" t="str">
        <f t="shared" si="110"/>
        <v>300330</v>
      </c>
      <c r="E217" s="15">
        <f t="shared" si="156"/>
        <v>40</v>
      </c>
      <c r="F217" s="15">
        <v>174</v>
      </c>
      <c r="G217" s="95" t="s">
        <v>257</v>
      </c>
      <c r="H217" s="83">
        <f>VLOOKUP($G217,[1]Total!$G$5:$I$452,2,0)</f>
        <v>14</v>
      </c>
      <c r="I217" s="83">
        <f>VLOOKUP($G217,[1]Total!$G$5:$I$452,3,0)</f>
        <v>31</v>
      </c>
      <c r="J217" s="83">
        <f t="shared" si="138"/>
        <v>45</v>
      </c>
      <c r="K217" s="83">
        <f>VLOOKUP($G217,'[2]CantFuncPorSexo - 2021-08-11T12'!$A$6:$O$406,11,0)</f>
        <v>15</v>
      </c>
      <c r="L217" s="83">
        <f>VLOOKUP($G217,'[2]CantFuncPorSexo - 2021-08-11T12'!$A$6:$O$406,14,0)</f>
        <v>37</v>
      </c>
      <c r="M217" s="83">
        <f t="shared" si="139"/>
        <v>52</v>
      </c>
      <c r="N217" s="83">
        <f>VLOOKUP($G217,[3]CantFuncPorSexo!$A$6:$N$410,11,0)</f>
        <v>15</v>
      </c>
      <c r="O217" s="83">
        <f>VLOOKUP($G217,[3]CantFuncPorSexo!$A$6:$N$410,14,0)</f>
        <v>37</v>
      </c>
      <c r="P217" s="83">
        <f t="shared" si="140"/>
        <v>52</v>
      </c>
      <c r="Q217" s="83">
        <f>VLOOKUP($G217,'[4]CantFuncPorSexo(3)'!$A$6:$O$420,11,0)</f>
        <v>15</v>
      </c>
      <c r="R217" s="83">
        <f>VLOOKUP($G217,'[4]CantFuncPorSexo(3)'!$A$6:$O$420,14,0)</f>
        <v>39</v>
      </c>
      <c r="S217" s="83">
        <f t="shared" si="141"/>
        <v>54</v>
      </c>
      <c r="T217" s="83">
        <f>VLOOKUP($G217,'[5]CantFuncPorSexo(17)'!$A$6:$N$421,11,0)</f>
        <v>15</v>
      </c>
      <c r="U217" s="83">
        <f>VLOOKUP($G217,'[5]CantFuncPorSexo(17)'!$A$6:$N$421,14,0)</f>
        <v>40</v>
      </c>
      <c r="V217" s="83">
        <f t="shared" si="142"/>
        <v>55</v>
      </c>
      <c r="W217" s="83">
        <f t="shared" si="148"/>
        <v>1</v>
      </c>
      <c r="X217" s="83">
        <f t="shared" si="149"/>
        <v>9</v>
      </c>
      <c r="Y217" s="83">
        <f t="shared" si="143"/>
        <v>10</v>
      </c>
      <c r="Z217" s="83">
        <f t="shared" si="150"/>
        <v>0</v>
      </c>
      <c r="AA217" s="83">
        <f t="shared" si="151"/>
        <v>3</v>
      </c>
      <c r="AB217" s="83">
        <f t="shared" si="152"/>
        <v>3</v>
      </c>
      <c r="AC217" s="83">
        <f t="shared" si="153"/>
        <v>0</v>
      </c>
      <c r="AD217" s="83">
        <f t="shared" si="154"/>
        <v>1</v>
      </c>
      <c r="AE217" s="83">
        <f t="shared" si="155"/>
        <v>1</v>
      </c>
    </row>
    <row r="218" spans="1:31" ht="15.75" hidden="1" thickBot="1" x14ac:dyDescent="0.3">
      <c r="A218" s="47">
        <v>30</v>
      </c>
      <c r="B218" s="16" t="s">
        <v>12</v>
      </c>
      <c r="C218" s="31" t="s">
        <v>258</v>
      </c>
      <c r="D218" s="32" t="str">
        <f t="shared" si="110"/>
        <v>300331</v>
      </c>
      <c r="E218" s="15">
        <f t="shared" si="156"/>
        <v>41</v>
      </c>
      <c r="F218" s="15">
        <v>175</v>
      </c>
      <c r="G218" s="95" t="s">
        <v>259</v>
      </c>
      <c r="H218" s="83">
        <f>VLOOKUP($G218,[1]Total!$G$5:$I$452,2,0)</f>
        <v>28</v>
      </c>
      <c r="I218" s="83">
        <f>VLOOKUP($G218,[1]Total!$G$5:$I$452,3,0)</f>
        <v>15</v>
      </c>
      <c r="J218" s="83">
        <f t="shared" si="138"/>
        <v>43</v>
      </c>
      <c r="K218" s="83">
        <f>VLOOKUP($G218,'[2]CantFuncPorSexo - 2021-08-11T12'!$A$6:$O$406,11,0)</f>
        <v>28</v>
      </c>
      <c r="L218" s="83">
        <f>VLOOKUP($G218,'[2]CantFuncPorSexo - 2021-08-11T12'!$A$6:$O$406,14,0)</f>
        <v>11</v>
      </c>
      <c r="M218" s="83">
        <f t="shared" si="139"/>
        <v>39</v>
      </c>
      <c r="N218" s="83">
        <f>VLOOKUP($G218,[3]CantFuncPorSexo!$A$6:$N$410,11,0)</f>
        <v>29</v>
      </c>
      <c r="O218" s="83">
        <f>VLOOKUP($G218,[3]CantFuncPorSexo!$A$6:$N$410,14,0)</f>
        <v>10</v>
      </c>
      <c r="P218" s="83">
        <f t="shared" si="140"/>
        <v>39</v>
      </c>
      <c r="Q218" s="83">
        <f>VLOOKUP($G218,'[4]CantFuncPorSexo(3)'!$A$6:$O$420,11,0)</f>
        <v>27</v>
      </c>
      <c r="R218" s="83">
        <f>VLOOKUP($G218,'[4]CantFuncPorSexo(3)'!$A$6:$O$420,14,0)</f>
        <v>19</v>
      </c>
      <c r="S218" s="83">
        <f t="shared" si="141"/>
        <v>46</v>
      </c>
      <c r="T218" s="83">
        <f>VLOOKUP($G218,'[5]CantFuncPorSexo(17)'!$A$6:$N$421,11,0)</f>
        <v>27</v>
      </c>
      <c r="U218" s="83">
        <f>VLOOKUP($G218,'[5]CantFuncPorSexo(17)'!$A$6:$N$421,14,0)</f>
        <v>22</v>
      </c>
      <c r="V218" s="83">
        <f t="shared" si="142"/>
        <v>49</v>
      </c>
      <c r="W218" s="83">
        <f t="shared" si="148"/>
        <v>-1</v>
      </c>
      <c r="X218" s="83">
        <f t="shared" si="149"/>
        <v>7</v>
      </c>
      <c r="Y218" s="83">
        <f t="shared" si="143"/>
        <v>6</v>
      </c>
      <c r="Z218" s="83">
        <f t="shared" si="150"/>
        <v>-1</v>
      </c>
      <c r="AA218" s="83">
        <f t="shared" si="151"/>
        <v>11</v>
      </c>
      <c r="AB218" s="83">
        <f t="shared" si="152"/>
        <v>10</v>
      </c>
      <c r="AC218" s="83">
        <f t="shared" si="153"/>
        <v>0</v>
      </c>
      <c r="AD218" s="83">
        <f t="shared" si="154"/>
        <v>3</v>
      </c>
      <c r="AE218" s="83">
        <f t="shared" si="155"/>
        <v>3</v>
      </c>
    </row>
    <row r="219" spans="1:31" ht="15.75" hidden="1" thickBot="1" x14ac:dyDescent="0.3">
      <c r="A219" s="47">
        <v>30</v>
      </c>
      <c r="B219" s="16" t="s">
        <v>12</v>
      </c>
      <c r="C219" s="31" t="s">
        <v>260</v>
      </c>
      <c r="D219" s="32" t="str">
        <f t="shared" si="110"/>
        <v>300332</v>
      </c>
      <c r="E219" s="15">
        <f t="shared" si="156"/>
        <v>42</v>
      </c>
      <c r="F219" s="15">
        <v>176</v>
      </c>
      <c r="G219" s="95" t="s">
        <v>261</v>
      </c>
      <c r="H219" s="83">
        <f>VLOOKUP($G219,[1]Total!$G$5:$I$452,2,0)</f>
        <v>16</v>
      </c>
      <c r="I219" s="83">
        <f>VLOOKUP($G219,[1]Total!$G$5:$I$452,3,0)</f>
        <v>56</v>
      </c>
      <c r="J219" s="83">
        <f t="shared" si="138"/>
        <v>72</v>
      </c>
      <c r="K219" s="83">
        <f>VLOOKUP($G219,'[2]CantFuncPorSexo - 2021-08-11T12'!$A$6:$O$406,11,0)</f>
        <v>21</v>
      </c>
      <c r="L219" s="83">
        <f>VLOOKUP($G219,'[2]CantFuncPorSexo - 2021-08-11T12'!$A$6:$O$406,14,0)</f>
        <v>56</v>
      </c>
      <c r="M219" s="83">
        <f t="shared" si="139"/>
        <v>77</v>
      </c>
      <c r="N219" s="83">
        <f>VLOOKUP($G219,[3]CantFuncPorSexo!$A$6:$N$410,11,0)</f>
        <v>22</v>
      </c>
      <c r="O219" s="83">
        <f>VLOOKUP($G219,[3]CantFuncPorSexo!$A$6:$N$410,14,0)</f>
        <v>65</v>
      </c>
      <c r="P219" s="83">
        <f t="shared" si="140"/>
        <v>87</v>
      </c>
      <c r="Q219" s="83">
        <f>VLOOKUP($G219,'[4]CantFuncPorSexo(3)'!$A$6:$O$420,11,0)</f>
        <v>21</v>
      </c>
      <c r="R219" s="83">
        <f>VLOOKUP($G219,'[4]CantFuncPorSexo(3)'!$A$6:$O$420,14,0)</f>
        <v>67</v>
      </c>
      <c r="S219" s="83">
        <f t="shared" si="141"/>
        <v>88</v>
      </c>
      <c r="T219" s="83">
        <f>VLOOKUP($G219,'[5]CantFuncPorSexo(17)'!$A$6:$N$421,11,0)</f>
        <v>21</v>
      </c>
      <c r="U219" s="83">
        <f>VLOOKUP($G219,'[5]CantFuncPorSexo(17)'!$A$6:$N$421,14,0)</f>
        <v>81</v>
      </c>
      <c r="V219" s="83">
        <f t="shared" si="142"/>
        <v>102</v>
      </c>
      <c r="W219" s="83">
        <f t="shared" si="148"/>
        <v>5</v>
      </c>
      <c r="X219" s="83">
        <f t="shared" si="149"/>
        <v>25</v>
      </c>
      <c r="Y219" s="83">
        <f t="shared" si="143"/>
        <v>30</v>
      </c>
      <c r="Z219" s="83">
        <f t="shared" si="150"/>
        <v>0</v>
      </c>
      <c r="AA219" s="83">
        <f t="shared" si="151"/>
        <v>25</v>
      </c>
      <c r="AB219" s="83">
        <f t="shared" si="152"/>
        <v>25</v>
      </c>
      <c r="AC219" s="83">
        <f t="shared" si="153"/>
        <v>0</v>
      </c>
      <c r="AD219" s="83">
        <f t="shared" si="154"/>
        <v>14</v>
      </c>
      <c r="AE219" s="83">
        <f t="shared" si="155"/>
        <v>14</v>
      </c>
    </row>
    <row r="220" spans="1:31" ht="15.75" hidden="1" thickBot="1" x14ac:dyDescent="0.3">
      <c r="A220" s="47">
        <v>30</v>
      </c>
      <c r="B220" s="16" t="s">
        <v>12</v>
      </c>
      <c r="C220" s="31" t="s">
        <v>262</v>
      </c>
      <c r="D220" s="32" t="str">
        <f t="shared" si="110"/>
        <v>300333</v>
      </c>
      <c r="E220" s="15">
        <f t="shared" si="156"/>
        <v>43</v>
      </c>
      <c r="F220" s="15">
        <v>177</v>
      </c>
      <c r="G220" s="95" t="s">
        <v>263</v>
      </c>
      <c r="H220" s="83">
        <f>VLOOKUP($G220,[1]Total!$G$5:$I$452,2,0)</f>
        <v>13</v>
      </c>
      <c r="I220" s="83">
        <f>VLOOKUP($G220,[1]Total!$G$5:$I$452,3,0)</f>
        <v>62</v>
      </c>
      <c r="J220" s="83">
        <f t="shared" si="138"/>
        <v>75</v>
      </c>
      <c r="K220" s="83">
        <f>VLOOKUP($G220,'[2]CantFuncPorSexo - 2021-08-11T12'!$A$6:$O$406,11,0)</f>
        <v>18</v>
      </c>
      <c r="L220" s="83">
        <f>VLOOKUP($G220,'[2]CantFuncPorSexo - 2021-08-11T12'!$A$6:$O$406,14,0)</f>
        <v>64</v>
      </c>
      <c r="M220" s="83">
        <f t="shared" si="139"/>
        <v>82</v>
      </c>
      <c r="N220" s="83">
        <f>VLOOKUP($G220,[3]CantFuncPorSexo!$A$6:$N$410,11,0)</f>
        <v>20</v>
      </c>
      <c r="O220" s="83">
        <f>VLOOKUP($G220,[3]CantFuncPorSexo!$A$6:$N$410,14,0)</f>
        <v>75</v>
      </c>
      <c r="P220" s="83">
        <f t="shared" si="140"/>
        <v>95</v>
      </c>
      <c r="Q220" s="83">
        <f>VLOOKUP($G220,'[4]CantFuncPorSexo(3)'!$A$6:$O$420,11,0)</f>
        <v>22</v>
      </c>
      <c r="R220" s="83">
        <f>VLOOKUP($G220,'[4]CantFuncPorSexo(3)'!$A$6:$O$420,14,0)</f>
        <v>73</v>
      </c>
      <c r="S220" s="83">
        <f t="shared" si="141"/>
        <v>95</v>
      </c>
      <c r="T220" s="83">
        <f>VLOOKUP($G220,'[5]CantFuncPorSexo(17)'!$A$6:$N$421,11,0)</f>
        <v>35</v>
      </c>
      <c r="U220" s="83">
        <f>VLOOKUP($G220,'[5]CantFuncPorSexo(17)'!$A$6:$N$421,14,0)</f>
        <v>71</v>
      </c>
      <c r="V220" s="83">
        <f t="shared" si="142"/>
        <v>106</v>
      </c>
      <c r="W220" s="83">
        <f t="shared" si="148"/>
        <v>22</v>
      </c>
      <c r="X220" s="83">
        <f t="shared" si="149"/>
        <v>9</v>
      </c>
      <c r="Y220" s="83">
        <f t="shared" si="143"/>
        <v>31</v>
      </c>
      <c r="Z220" s="83">
        <f t="shared" si="150"/>
        <v>17</v>
      </c>
      <c r="AA220" s="83">
        <f t="shared" si="151"/>
        <v>7</v>
      </c>
      <c r="AB220" s="83">
        <f t="shared" si="152"/>
        <v>24</v>
      </c>
      <c r="AC220" s="83">
        <f t="shared" si="153"/>
        <v>13</v>
      </c>
      <c r="AD220" s="83">
        <f t="shared" si="154"/>
        <v>-2</v>
      </c>
      <c r="AE220" s="83">
        <f t="shared" si="155"/>
        <v>11</v>
      </c>
    </row>
    <row r="221" spans="1:31" ht="15.75" hidden="1" thickBot="1" x14ac:dyDescent="0.3">
      <c r="A221" s="47">
        <v>30</v>
      </c>
      <c r="B221" s="16" t="s">
        <v>12</v>
      </c>
      <c r="C221" s="31" t="s">
        <v>264</v>
      </c>
      <c r="D221" s="32" t="str">
        <f t="shared" si="110"/>
        <v>300334</v>
      </c>
      <c r="E221" s="15">
        <f t="shared" si="156"/>
        <v>44</v>
      </c>
      <c r="F221" s="15">
        <v>178</v>
      </c>
      <c r="G221" s="95" t="s">
        <v>265</v>
      </c>
      <c r="H221" s="83">
        <f>VLOOKUP($G221,[1]Total!$G$5:$I$452,2,0)</f>
        <v>16</v>
      </c>
      <c r="I221" s="83">
        <f>VLOOKUP($G221,[1]Total!$G$5:$I$452,3,0)</f>
        <v>23</v>
      </c>
      <c r="J221" s="83">
        <f t="shared" si="138"/>
        <v>39</v>
      </c>
      <c r="K221" s="83">
        <f>VLOOKUP($G221,'[2]CantFuncPorSexo - 2021-08-11T12'!$A$6:$O$406,11,0)</f>
        <v>14</v>
      </c>
      <c r="L221" s="83">
        <f>VLOOKUP($G221,'[2]CantFuncPorSexo - 2021-08-11T12'!$A$6:$O$406,14,0)</f>
        <v>27</v>
      </c>
      <c r="M221" s="83">
        <f t="shared" si="139"/>
        <v>41</v>
      </c>
      <c r="N221" s="83">
        <f>VLOOKUP($G221,[3]CantFuncPorSexo!$A$6:$N$410,11,0)</f>
        <v>15</v>
      </c>
      <c r="O221" s="83">
        <f>VLOOKUP($G221,[3]CantFuncPorSexo!$A$6:$N$410,14,0)</f>
        <v>31</v>
      </c>
      <c r="P221" s="83">
        <f t="shared" si="140"/>
        <v>46</v>
      </c>
      <c r="Q221" s="83">
        <f>VLOOKUP($G221,'[4]CantFuncPorSexo(3)'!$A$6:$O$420,11,0)</f>
        <v>15</v>
      </c>
      <c r="R221" s="83">
        <f>VLOOKUP($G221,'[4]CantFuncPorSexo(3)'!$A$6:$O$420,14,0)</f>
        <v>30</v>
      </c>
      <c r="S221" s="83">
        <f t="shared" si="141"/>
        <v>45</v>
      </c>
      <c r="T221" s="83">
        <f>VLOOKUP($G221,'[5]CantFuncPorSexo(17)'!$A$6:$N$421,11,0)</f>
        <v>15</v>
      </c>
      <c r="U221" s="83">
        <f>VLOOKUP($G221,'[5]CantFuncPorSexo(17)'!$A$6:$N$421,14,0)</f>
        <v>29</v>
      </c>
      <c r="V221" s="83">
        <f t="shared" si="142"/>
        <v>44</v>
      </c>
      <c r="W221" s="83">
        <f t="shared" si="148"/>
        <v>-1</v>
      </c>
      <c r="X221" s="83">
        <f t="shared" si="149"/>
        <v>6</v>
      </c>
      <c r="Y221" s="83">
        <f t="shared" si="143"/>
        <v>5</v>
      </c>
      <c r="Z221" s="83">
        <f t="shared" si="150"/>
        <v>1</v>
      </c>
      <c r="AA221" s="83">
        <f t="shared" si="151"/>
        <v>2</v>
      </c>
      <c r="AB221" s="83">
        <f t="shared" si="152"/>
        <v>3</v>
      </c>
      <c r="AC221" s="83">
        <f t="shared" si="153"/>
        <v>0</v>
      </c>
      <c r="AD221" s="83">
        <f t="shared" si="154"/>
        <v>-1</v>
      </c>
      <c r="AE221" s="83">
        <f t="shared" si="155"/>
        <v>-1</v>
      </c>
    </row>
    <row r="222" spans="1:31" ht="15.75" hidden="1" thickBot="1" x14ac:dyDescent="0.3">
      <c r="A222" s="47">
        <v>30</v>
      </c>
      <c r="B222" s="16" t="s">
        <v>12</v>
      </c>
      <c r="C222" s="31" t="s">
        <v>266</v>
      </c>
      <c r="D222" s="32" t="str">
        <f t="shared" si="110"/>
        <v>300335</v>
      </c>
      <c r="E222" s="15">
        <f t="shared" si="156"/>
        <v>45</v>
      </c>
      <c r="F222" s="15">
        <v>179</v>
      </c>
      <c r="G222" s="95" t="s">
        <v>267</v>
      </c>
      <c r="H222" s="83">
        <f>VLOOKUP($G222,[1]Total!$G$5:$I$452,2,0)</f>
        <v>16</v>
      </c>
      <c r="I222" s="83">
        <f>VLOOKUP($G222,[1]Total!$G$5:$I$452,3,0)</f>
        <v>43</v>
      </c>
      <c r="J222" s="83">
        <f t="shared" si="138"/>
        <v>59</v>
      </c>
      <c r="K222" s="83">
        <f>VLOOKUP($G222,'[2]CantFuncPorSexo - 2021-08-11T12'!$A$6:$O$406,11,0)</f>
        <v>15</v>
      </c>
      <c r="L222" s="83">
        <f>VLOOKUP($G222,'[2]CantFuncPorSexo - 2021-08-11T12'!$A$6:$O$406,14,0)</f>
        <v>33</v>
      </c>
      <c r="M222" s="83">
        <f t="shared" si="139"/>
        <v>48</v>
      </c>
      <c r="N222" s="83">
        <f>VLOOKUP($G222,[3]CantFuncPorSexo!$A$6:$N$410,11,0)</f>
        <v>15</v>
      </c>
      <c r="O222" s="83">
        <f>VLOOKUP($G222,[3]CantFuncPorSexo!$A$6:$N$410,14,0)</f>
        <v>31</v>
      </c>
      <c r="P222" s="83">
        <f t="shared" si="140"/>
        <v>46</v>
      </c>
      <c r="Q222" s="83">
        <f>VLOOKUP($G222,'[4]CantFuncPorSexo(3)'!$A$6:$O$420,11,0)</f>
        <v>17</v>
      </c>
      <c r="R222" s="83">
        <f>VLOOKUP($G222,'[4]CantFuncPorSexo(3)'!$A$6:$O$420,14,0)</f>
        <v>26</v>
      </c>
      <c r="S222" s="83">
        <f t="shared" si="141"/>
        <v>43</v>
      </c>
      <c r="T222" s="83">
        <f>VLOOKUP($G222,'[5]CantFuncPorSexo(17)'!$A$6:$N$421,11,0)</f>
        <v>17</v>
      </c>
      <c r="U222" s="83">
        <f>VLOOKUP($G222,'[5]CantFuncPorSexo(17)'!$A$6:$N$421,14,0)</f>
        <v>44</v>
      </c>
      <c r="V222" s="83">
        <f t="shared" si="142"/>
        <v>61</v>
      </c>
      <c r="W222" s="83">
        <f t="shared" si="148"/>
        <v>1</v>
      </c>
      <c r="X222" s="83">
        <f t="shared" si="149"/>
        <v>1</v>
      </c>
      <c r="Y222" s="83">
        <f t="shared" si="143"/>
        <v>2</v>
      </c>
      <c r="Z222" s="83">
        <f t="shared" si="150"/>
        <v>2</v>
      </c>
      <c r="AA222" s="83">
        <f t="shared" si="151"/>
        <v>11</v>
      </c>
      <c r="AB222" s="83">
        <f t="shared" si="152"/>
        <v>13</v>
      </c>
      <c r="AC222" s="83">
        <f t="shared" si="153"/>
        <v>0</v>
      </c>
      <c r="AD222" s="83">
        <f t="shared" si="154"/>
        <v>18</v>
      </c>
      <c r="AE222" s="83">
        <f t="shared" si="155"/>
        <v>18</v>
      </c>
    </row>
    <row r="223" spans="1:31" ht="15.75" hidden="1" thickBot="1" x14ac:dyDescent="0.3">
      <c r="A223" s="47">
        <v>30</v>
      </c>
      <c r="B223" s="16" t="s">
        <v>12</v>
      </c>
      <c r="C223" s="31" t="s">
        <v>268</v>
      </c>
      <c r="D223" s="32" t="str">
        <f t="shared" si="110"/>
        <v>300336</v>
      </c>
      <c r="E223" s="15">
        <f t="shared" si="156"/>
        <v>46</v>
      </c>
      <c r="F223" s="15">
        <v>180</v>
      </c>
      <c r="G223" s="95" t="s">
        <v>269</v>
      </c>
      <c r="H223" s="83">
        <f>VLOOKUP($G223,[1]Total!$G$5:$I$452,2,0)</f>
        <v>12</v>
      </c>
      <c r="I223" s="83">
        <f>VLOOKUP($G223,[1]Total!$G$5:$I$452,3,0)</f>
        <v>11</v>
      </c>
      <c r="J223" s="83">
        <f t="shared" si="138"/>
        <v>23</v>
      </c>
      <c r="K223" s="83">
        <f>VLOOKUP($G223,'[2]CantFuncPorSexo - 2021-08-11T12'!$A$6:$O$406,11,0)</f>
        <v>12</v>
      </c>
      <c r="L223" s="83">
        <f>VLOOKUP($G223,'[2]CantFuncPorSexo - 2021-08-11T12'!$A$6:$O$406,14,0)</f>
        <v>7</v>
      </c>
      <c r="M223" s="83">
        <f t="shared" si="139"/>
        <v>19</v>
      </c>
      <c r="N223" s="83">
        <f>VLOOKUP($G223,[3]CantFuncPorSexo!$A$6:$N$410,11,0)</f>
        <v>12</v>
      </c>
      <c r="O223" s="83">
        <f>VLOOKUP($G223,[3]CantFuncPorSexo!$A$6:$N$410,14,0)</f>
        <v>7</v>
      </c>
      <c r="P223" s="83">
        <f t="shared" si="140"/>
        <v>19</v>
      </c>
      <c r="Q223" s="83">
        <f>VLOOKUP($G223,'[4]CantFuncPorSexo(3)'!$A$6:$O$420,11,0)</f>
        <v>12</v>
      </c>
      <c r="R223" s="83">
        <f>VLOOKUP($G223,'[4]CantFuncPorSexo(3)'!$A$6:$O$420,14,0)</f>
        <v>16</v>
      </c>
      <c r="S223" s="83">
        <f t="shared" si="141"/>
        <v>28</v>
      </c>
      <c r="T223" s="83">
        <f>VLOOKUP($G223,'[5]CantFuncPorSexo(17)'!$A$6:$N$421,11,0)</f>
        <v>12</v>
      </c>
      <c r="U223" s="83">
        <f>VLOOKUP($G223,'[5]CantFuncPorSexo(17)'!$A$6:$N$421,14,0)</f>
        <v>16</v>
      </c>
      <c r="V223" s="83">
        <f t="shared" si="142"/>
        <v>28</v>
      </c>
      <c r="W223" s="83">
        <f t="shared" si="148"/>
        <v>0</v>
      </c>
      <c r="X223" s="83">
        <f t="shared" si="149"/>
        <v>5</v>
      </c>
      <c r="Y223" s="83">
        <f t="shared" si="143"/>
        <v>5</v>
      </c>
      <c r="Z223" s="83">
        <f t="shared" si="150"/>
        <v>0</v>
      </c>
      <c r="AA223" s="83">
        <f t="shared" si="151"/>
        <v>9</v>
      </c>
      <c r="AB223" s="83">
        <f t="shared" si="152"/>
        <v>9</v>
      </c>
      <c r="AC223" s="83">
        <f t="shared" si="153"/>
        <v>0</v>
      </c>
      <c r="AD223" s="83">
        <f t="shared" si="154"/>
        <v>0</v>
      </c>
      <c r="AE223" s="83">
        <f t="shared" si="155"/>
        <v>0</v>
      </c>
    </row>
    <row r="224" spans="1:31" ht="15.75" hidden="1" thickBot="1" x14ac:dyDescent="0.3">
      <c r="A224" s="47">
        <v>30</v>
      </c>
      <c r="B224" s="16" t="s">
        <v>12</v>
      </c>
      <c r="C224" s="31" t="s">
        <v>270</v>
      </c>
      <c r="D224" s="32" t="str">
        <f t="shared" ref="D224:D287" si="157">CONCATENATE(A224,B224,C224)</f>
        <v>300337</v>
      </c>
      <c r="E224" s="15">
        <f t="shared" si="156"/>
        <v>47</v>
      </c>
      <c r="F224" s="15">
        <v>181</v>
      </c>
      <c r="G224" s="95" t="s">
        <v>271</v>
      </c>
      <c r="H224" s="83">
        <f>VLOOKUP($G224,[1]Total!$G$5:$I$452,2,0)</f>
        <v>12</v>
      </c>
      <c r="I224" s="83">
        <f>VLOOKUP($G224,[1]Total!$G$5:$I$452,3,0)</f>
        <v>31</v>
      </c>
      <c r="J224" s="83">
        <f t="shared" si="138"/>
        <v>43</v>
      </c>
      <c r="K224" s="83">
        <f>VLOOKUP($G224,'[2]CantFuncPorSexo - 2021-08-11T12'!$A$6:$O$406,11,0)</f>
        <v>15</v>
      </c>
      <c r="L224" s="83">
        <f>VLOOKUP($G224,'[2]CantFuncPorSexo - 2021-08-11T12'!$A$6:$O$406,14,0)</f>
        <v>21</v>
      </c>
      <c r="M224" s="83">
        <f t="shared" si="139"/>
        <v>36</v>
      </c>
      <c r="N224" s="83">
        <f>VLOOKUP($G224,[3]CantFuncPorSexo!$A$6:$N$410,11,0)</f>
        <v>15</v>
      </c>
      <c r="O224" s="83">
        <f>VLOOKUP($G224,[3]CantFuncPorSexo!$A$6:$N$410,14,0)</f>
        <v>21</v>
      </c>
      <c r="P224" s="83">
        <f t="shared" si="140"/>
        <v>36</v>
      </c>
      <c r="Q224" s="83">
        <f>VLOOKUP($G224,'[4]CantFuncPorSexo(3)'!$A$6:$O$420,11,0)</f>
        <v>10</v>
      </c>
      <c r="R224" s="83">
        <f>VLOOKUP($G224,'[4]CantFuncPorSexo(3)'!$A$6:$O$420,14,0)</f>
        <v>28</v>
      </c>
      <c r="S224" s="83">
        <f t="shared" si="141"/>
        <v>38</v>
      </c>
      <c r="T224" s="83">
        <f>VLOOKUP($G224,'[5]CantFuncPorSexo(17)'!$A$6:$N$421,11,0)</f>
        <v>11</v>
      </c>
      <c r="U224" s="83">
        <f>VLOOKUP($G224,'[5]CantFuncPorSexo(17)'!$A$6:$N$421,14,0)</f>
        <v>29</v>
      </c>
      <c r="V224" s="83">
        <f t="shared" si="142"/>
        <v>40</v>
      </c>
      <c r="W224" s="83">
        <f t="shared" si="148"/>
        <v>-1</v>
      </c>
      <c r="X224" s="83">
        <f t="shared" si="149"/>
        <v>-2</v>
      </c>
      <c r="Y224" s="83">
        <f t="shared" si="143"/>
        <v>-3</v>
      </c>
      <c r="Z224" s="83">
        <f t="shared" si="150"/>
        <v>-4</v>
      </c>
      <c r="AA224" s="83">
        <f t="shared" si="151"/>
        <v>8</v>
      </c>
      <c r="AB224" s="83">
        <f t="shared" si="152"/>
        <v>4</v>
      </c>
      <c r="AC224" s="83">
        <f t="shared" si="153"/>
        <v>1</v>
      </c>
      <c r="AD224" s="83">
        <f t="shared" si="154"/>
        <v>1</v>
      </c>
      <c r="AE224" s="83">
        <f t="shared" si="155"/>
        <v>2</v>
      </c>
    </row>
    <row r="225" spans="1:31" ht="15.75" hidden="1" thickBot="1" x14ac:dyDescent="0.3">
      <c r="A225" s="47">
        <v>30</v>
      </c>
      <c r="B225" s="16" t="s">
        <v>12</v>
      </c>
      <c r="C225" s="31" t="s">
        <v>272</v>
      </c>
      <c r="D225" s="32" t="str">
        <f t="shared" si="157"/>
        <v>300338</v>
      </c>
      <c r="E225" s="15">
        <f t="shared" si="156"/>
        <v>48</v>
      </c>
      <c r="F225" s="15">
        <v>182</v>
      </c>
      <c r="G225" s="95" t="s">
        <v>273</v>
      </c>
      <c r="H225" s="83" t="str">
        <f>VLOOKUP($G225,[1]Total!$G$5:$I$452,2,0)</f>
        <v>S/D</v>
      </c>
      <c r="I225" s="83" t="str">
        <f>VLOOKUP($G225,[1]Total!$G$5:$I$452,3,0)</f>
        <v>S/D</v>
      </c>
      <c r="J225" s="83">
        <f t="shared" si="138"/>
        <v>0</v>
      </c>
      <c r="K225" s="83" t="s">
        <v>722</v>
      </c>
      <c r="L225" s="83" t="s">
        <v>722</v>
      </c>
      <c r="M225" s="83">
        <f t="shared" si="139"/>
        <v>0</v>
      </c>
      <c r="N225" s="83" t="s">
        <v>722</v>
      </c>
      <c r="O225" s="83" t="s">
        <v>722</v>
      </c>
      <c r="P225" s="83">
        <f t="shared" si="140"/>
        <v>0</v>
      </c>
      <c r="Q225" s="83">
        <f>VLOOKUP($G225,'[4]CantFuncPorSexo(3)'!$A$6:$O$420,11,0)</f>
        <v>10</v>
      </c>
      <c r="R225" s="83">
        <f>VLOOKUP($G225,'[4]CantFuncPorSexo(3)'!$A$6:$O$420,14,0)</f>
        <v>8</v>
      </c>
      <c r="S225" s="83">
        <f t="shared" si="141"/>
        <v>18</v>
      </c>
      <c r="T225" s="83">
        <f>VLOOKUP($G225,'[5]CantFuncPorSexo(17)'!$A$6:$N$421,11,0)</f>
        <v>10</v>
      </c>
      <c r="U225" s="83">
        <f>VLOOKUP($G225,'[5]CantFuncPorSexo(17)'!$A$6:$N$421,14,0)</f>
        <v>8</v>
      </c>
      <c r="V225" s="83">
        <f t="shared" si="142"/>
        <v>18</v>
      </c>
      <c r="W225" s="83" t="s">
        <v>723</v>
      </c>
      <c r="X225" s="83" t="s">
        <v>723</v>
      </c>
      <c r="Y225" s="83">
        <f t="shared" si="143"/>
        <v>0</v>
      </c>
      <c r="Z225" s="83" t="s">
        <v>723</v>
      </c>
      <c r="AA225" s="83" t="s">
        <v>723</v>
      </c>
      <c r="AB225" s="83">
        <f t="shared" si="152"/>
        <v>0</v>
      </c>
      <c r="AC225" s="83">
        <f t="shared" si="153"/>
        <v>0</v>
      </c>
      <c r="AD225" s="83">
        <f t="shared" si="154"/>
        <v>0</v>
      </c>
      <c r="AE225" s="83">
        <f t="shared" si="155"/>
        <v>0</v>
      </c>
    </row>
    <row r="226" spans="1:31" ht="15.75" hidden="1" thickBot="1" x14ac:dyDescent="0.3">
      <c r="A226" s="47">
        <v>30</v>
      </c>
      <c r="B226" s="16" t="s">
        <v>12</v>
      </c>
      <c r="C226" s="31" t="s">
        <v>274</v>
      </c>
      <c r="D226" s="32" t="str">
        <f t="shared" si="157"/>
        <v>300339</v>
      </c>
      <c r="E226" s="15">
        <f t="shared" si="156"/>
        <v>49</v>
      </c>
      <c r="F226" s="15">
        <v>183</v>
      </c>
      <c r="G226" s="95" t="s">
        <v>275</v>
      </c>
      <c r="H226" s="83">
        <f>VLOOKUP($G226,[1]Total!$G$5:$I$452,2,0)</f>
        <v>12</v>
      </c>
      <c r="I226" s="83">
        <f>VLOOKUP($G226,[1]Total!$G$5:$I$452,3,0)</f>
        <v>11</v>
      </c>
      <c r="J226" s="83">
        <f t="shared" si="138"/>
        <v>23</v>
      </c>
      <c r="K226" s="83">
        <f>VLOOKUP($G226,'[2]CantFuncPorSexo - 2021-08-11T12'!$A$6:$O$406,11,0)</f>
        <v>14</v>
      </c>
      <c r="L226" s="83">
        <f>VLOOKUP($G226,'[2]CantFuncPorSexo - 2021-08-11T12'!$A$6:$O$406,14,0)</f>
        <v>20</v>
      </c>
      <c r="M226" s="83">
        <f t="shared" si="139"/>
        <v>34</v>
      </c>
      <c r="N226" s="83">
        <f>VLOOKUP($G226,[3]CantFuncPorSexo!$A$6:$N$410,11,0)</f>
        <v>21</v>
      </c>
      <c r="O226" s="83">
        <f>VLOOKUP($G226,[3]CantFuncPorSexo!$A$6:$N$410,14,0)</f>
        <v>24</v>
      </c>
      <c r="P226" s="83">
        <f t="shared" si="140"/>
        <v>45</v>
      </c>
      <c r="Q226" s="83">
        <f>VLOOKUP($G226,'[4]CantFuncPorSexo(3)'!$A$6:$O$420,11,0)</f>
        <v>14</v>
      </c>
      <c r="R226" s="83">
        <f>VLOOKUP($G226,'[4]CantFuncPorSexo(3)'!$A$6:$O$420,14,0)</f>
        <v>22</v>
      </c>
      <c r="S226" s="83">
        <f t="shared" si="141"/>
        <v>36</v>
      </c>
      <c r="T226" s="83">
        <f>VLOOKUP($G226,'[5]CantFuncPorSexo(17)'!$A$6:$N$421,11,0)</f>
        <v>14</v>
      </c>
      <c r="U226" s="83">
        <f>VLOOKUP($G226,'[5]CantFuncPorSexo(17)'!$A$6:$N$421,14,0)</f>
        <v>23</v>
      </c>
      <c r="V226" s="83">
        <f t="shared" si="142"/>
        <v>37</v>
      </c>
      <c r="W226" s="83">
        <f>T226-H226</f>
        <v>2</v>
      </c>
      <c r="X226" s="83">
        <f>U226-I226</f>
        <v>12</v>
      </c>
      <c r="Y226" s="83">
        <f t="shared" si="143"/>
        <v>14</v>
      </c>
      <c r="Z226" s="83">
        <f>T226-K226</f>
        <v>0</v>
      </c>
      <c r="AA226" s="83">
        <f>U226-L226</f>
        <v>3</v>
      </c>
      <c r="AB226" s="83">
        <f t="shared" si="152"/>
        <v>3</v>
      </c>
      <c r="AC226" s="83">
        <f t="shared" si="153"/>
        <v>0</v>
      </c>
      <c r="AD226" s="83">
        <f t="shared" si="154"/>
        <v>1</v>
      </c>
      <c r="AE226" s="83">
        <f t="shared" si="155"/>
        <v>1</v>
      </c>
    </row>
    <row r="227" spans="1:31" ht="15.75" hidden="1" thickBot="1" x14ac:dyDescent="0.3">
      <c r="A227" s="47">
        <v>30</v>
      </c>
      <c r="B227" s="16" t="s">
        <v>12</v>
      </c>
      <c r="C227" s="31" t="s">
        <v>276</v>
      </c>
      <c r="D227" s="32" t="str">
        <f t="shared" si="157"/>
        <v>300340</v>
      </c>
      <c r="E227" s="15">
        <f t="shared" si="156"/>
        <v>50</v>
      </c>
      <c r="F227" s="15">
        <v>184</v>
      </c>
      <c r="G227" s="95" t="s">
        <v>277</v>
      </c>
      <c r="H227" s="83" t="str">
        <f>VLOOKUP($G227,[1]Total!$G$5:$I$452,2,0)</f>
        <v>S/D</v>
      </c>
      <c r="I227" s="83" t="str">
        <f>VLOOKUP($G227,[1]Total!$G$5:$I$452,3,0)</f>
        <v>S/D</v>
      </c>
      <c r="J227" s="83">
        <f t="shared" si="138"/>
        <v>0</v>
      </c>
      <c r="K227" s="83" t="s">
        <v>722</v>
      </c>
      <c r="L227" s="83" t="s">
        <v>722</v>
      </c>
      <c r="M227" s="83">
        <f t="shared" si="139"/>
        <v>0</v>
      </c>
      <c r="N227" s="83">
        <f>VLOOKUP($G227,[3]CantFuncPorSexo!$A$6:$N$410,11,0)</f>
        <v>38</v>
      </c>
      <c r="O227" s="83">
        <f>VLOOKUP($G227,[3]CantFuncPorSexo!$A$6:$N$410,14,0)</f>
        <v>64</v>
      </c>
      <c r="P227" s="83">
        <f t="shared" si="140"/>
        <v>102</v>
      </c>
      <c r="Q227" s="83">
        <f>VLOOKUP($G227,'[4]CantFuncPorSexo(3)'!$A$6:$O$420,11,0)</f>
        <v>38</v>
      </c>
      <c r="R227" s="83">
        <f>VLOOKUP($G227,'[4]CantFuncPorSexo(3)'!$A$6:$O$420,14,0)</f>
        <v>64</v>
      </c>
      <c r="S227" s="83">
        <f t="shared" si="141"/>
        <v>102</v>
      </c>
      <c r="T227" s="83">
        <f>VLOOKUP($G227,'[5]CantFuncPorSexo(17)'!$A$6:$N$421,11,0)</f>
        <v>38</v>
      </c>
      <c r="U227" s="83">
        <f>VLOOKUP($G227,'[5]CantFuncPorSexo(17)'!$A$6:$N$421,14,0)</f>
        <v>64</v>
      </c>
      <c r="V227" s="83">
        <f t="shared" si="142"/>
        <v>102</v>
      </c>
      <c r="W227" s="83">
        <f>T227-N227</f>
        <v>0</v>
      </c>
      <c r="X227" s="83">
        <f>U227-O227</f>
        <v>0</v>
      </c>
      <c r="Y227" s="83">
        <f t="shared" si="143"/>
        <v>0</v>
      </c>
      <c r="Z227" s="83">
        <f>T227-Q227</f>
        <v>0</v>
      </c>
      <c r="AA227" s="83">
        <f>U227-R227</f>
        <v>0</v>
      </c>
      <c r="AB227" s="83">
        <f t="shared" si="152"/>
        <v>0</v>
      </c>
      <c r="AC227" s="83">
        <f>T227-T227</f>
        <v>0</v>
      </c>
      <c r="AD227" s="83">
        <f>U227-U227</f>
        <v>0</v>
      </c>
      <c r="AE227" s="83">
        <f t="shared" si="155"/>
        <v>0</v>
      </c>
    </row>
    <row r="228" spans="1:31" ht="15.75" hidden="1" thickBot="1" x14ac:dyDescent="0.3">
      <c r="A228" s="47">
        <v>30</v>
      </c>
      <c r="B228" s="16" t="s">
        <v>12</v>
      </c>
      <c r="C228" s="31" t="s">
        <v>278</v>
      </c>
      <c r="D228" s="32" t="str">
        <f t="shared" si="157"/>
        <v>300341</v>
      </c>
      <c r="E228" s="15">
        <f t="shared" si="156"/>
        <v>51</v>
      </c>
      <c r="F228" s="15">
        <v>185</v>
      </c>
      <c r="G228" s="95" t="s">
        <v>279</v>
      </c>
      <c r="H228" s="83">
        <f>VLOOKUP($G228,[1]Total!$G$5:$I$452,2,0)</f>
        <v>1</v>
      </c>
      <c r="I228" s="83">
        <f>VLOOKUP($G228,[1]Total!$G$5:$I$452,3,0)</f>
        <v>25</v>
      </c>
      <c r="J228" s="83">
        <f t="shared" si="138"/>
        <v>26</v>
      </c>
      <c r="K228" s="83">
        <f>VLOOKUP($G228,'[2]CantFuncPorSexo - 2021-08-11T12'!$A$6:$O$406,11,0)</f>
        <v>1</v>
      </c>
      <c r="L228" s="83">
        <f>VLOOKUP($G228,'[2]CantFuncPorSexo - 2021-08-11T12'!$A$6:$O$406,14,0)</f>
        <v>23</v>
      </c>
      <c r="M228" s="83">
        <f t="shared" si="139"/>
        <v>24</v>
      </c>
      <c r="N228" s="83">
        <f>VLOOKUP($G228,[3]CantFuncPorSexo!$A$6:$N$410,11,0)</f>
        <v>1</v>
      </c>
      <c r="O228" s="83">
        <f>VLOOKUP($G228,[3]CantFuncPorSexo!$A$6:$N$410,14,0)</f>
        <v>23</v>
      </c>
      <c r="P228" s="83">
        <f t="shared" si="140"/>
        <v>24</v>
      </c>
      <c r="Q228" s="83">
        <f>VLOOKUP($G228,'[4]CantFuncPorSexo(3)'!$A$6:$O$420,11,0)</f>
        <v>1</v>
      </c>
      <c r="R228" s="83">
        <f>VLOOKUP($G228,'[4]CantFuncPorSexo(3)'!$A$6:$O$420,14,0)</f>
        <v>23</v>
      </c>
      <c r="S228" s="83">
        <f t="shared" si="141"/>
        <v>24</v>
      </c>
      <c r="T228" s="83">
        <f>VLOOKUP($G228,'[5]CantFuncPorSexo(17)'!$A$6:$N$421,11,0)</f>
        <v>1</v>
      </c>
      <c r="U228" s="83">
        <f>VLOOKUP($G228,'[5]CantFuncPorSexo(17)'!$A$6:$N$421,14,0)</f>
        <v>22</v>
      </c>
      <c r="V228" s="83">
        <f t="shared" si="142"/>
        <v>23</v>
      </c>
      <c r="W228" s="83">
        <f t="shared" ref="W228:X233" si="158">T228-H228</f>
        <v>0</v>
      </c>
      <c r="X228" s="83">
        <f t="shared" si="158"/>
        <v>-3</v>
      </c>
      <c r="Y228" s="83">
        <f t="shared" si="143"/>
        <v>-3</v>
      </c>
      <c r="Z228" s="83">
        <f t="shared" ref="Z228:AA233" si="159">T228-K228</f>
        <v>0</v>
      </c>
      <c r="AA228" s="83">
        <f t="shared" si="159"/>
        <v>-1</v>
      </c>
      <c r="AB228" s="83">
        <f t="shared" si="152"/>
        <v>-1</v>
      </c>
      <c r="AC228" s="83">
        <f t="shared" ref="AC228:AD233" si="160">T228-Q228</f>
        <v>0</v>
      </c>
      <c r="AD228" s="83">
        <f t="shared" si="160"/>
        <v>-1</v>
      </c>
      <c r="AE228" s="83">
        <f t="shared" si="155"/>
        <v>-1</v>
      </c>
    </row>
    <row r="229" spans="1:31" ht="15.75" hidden="1" thickBot="1" x14ac:dyDescent="0.3">
      <c r="A229" s="47">
        <v>30</v>
      </c>
      <c r="B229" s="16" t="s">
        <v>12</v>
      </c>
      <c r="C229" s="31" t="s">
        <v>280</v>
      </c>
      <c r="D229" s="32" t="str">
        <f t="shared" si="157"/>
        <v>300342</v>
      </c>
      <c r="E229" s="15">
        <f t="shared" si="156"/>
        <v>52</v>
      </c>
      <c r="F229" s="15">
        <v>186</v>
      </c>
      <c r="G229" s="95" t="s">
        <v>281</v>
      </c>
      <c r="H229" s="83">
        <f>VLOOKUP($G229,[1]Total!$G$5:$I$452,2,0)</f>
        <v>26</v>
      </c>
      <c r="I229" s="83">
        <f>VLOOKUP($G229,[1]Total!$G$5:$I$452,3,0)</f>
        <v>73</v>
      </c>
      <c r="J229" s="83">
        <f t="shared" si="138"/>
        <v>99</v>
      </c>
      <c r="K229" s="83">
        <f>VLOOKUP($G229,'[2]CantFuncPorSexo - 2021-08-11T12'!$A$6:$O$406,11,0)</f>
        <v>24</v>
      </c>
      <c r="L229" s="83">
        <f>VLOOKUP($G229,'[2]CantFuncPorSexo - 2021-08-11T12'!$A$6:$O$406,14,0)</f>
        <v>183</v>
      </c>
      <c r="M229" s="83">
        <f t="shared" si="139"/>
        <v>207</v>
      </c>
      <c r="N229" s="83">
        <f>VLOOKUP($G229,[3]CantFuncPorSexo!$A$6:$N$410,11,0)</f>
        <v>25</v>
      </c>
      <c r="O229" s="83">
        <f>VLOOKUP($G229,[3]CantFuncPorSexo!$A$6:$N$410,14,0)</f>
        <v>240</v>
      </c>
      <c r="P229" s="83">
        <f t="shared" si="140"/>
        <v>265</v>
      </c>
      <c r="Q229" s="83">
        <f>VLOOKUP($G229,'[4]CantFuncPorSexo(3)'!$A$6:$O$420,11,0)</f>
        <v>25</v>
      </c>
      <c r="R229" s="83">
        <f>VLOOKUP($G229,'[4]CantFuncPorSexo(3)'!$A$6:$O$420,14,0)</f>
        <v>291</v>
      </c>
      <c r="S229" s="83">
        <f t="shared" si="141"/>
        <v>316</v>
      </c>
      <c r="T229" s="83">
        <f>VLOOKUP($G229,'[5]CantFuncPorSexo(17)'!$A$6:$N$421,11,0)</f>
        <v>25</v>
      </c>
      <c r="U229" s="83">
        <f>VLOOKUP($G229,'[5]CantFuncPorSexo(17)'!$A$6:$N$421,14,0)</f>
        <v>265</v>
      </c>
      <c r="V229" s="83">
        <f t="shared" si="142"/>
        <v>290</v>
      </c>
      <c r="W229" s="83">
        <f t="shared" si="158"/>
        <v>-1</v>
      </c>
      <c r="X229" s="83">
        <f t="shared" si="158"/>
        <v>192</v>
      </c>
      <c r="Y229" s="83">
        <f t="shared" si="143"/>
        <v>191</v>
      </c>
      <c r="Z229" s="83">
        <f t="shared" si="159"/>
        <v>1</v>
      </c>
      <c r="AA229" s="83">
        <f t="shared" si="159"/>
        <v>82</v>
      </c>
      <c r="AB229" s="83">
        <f t="shared" si="152"/>
        <v>83</v>
      </c>
      <c r="AC229" s="83">
        <f t="shared" si="160"/>
        <v>0</v>
      </c>
      <c r="AD229" s="83">
        <f t="shared" si="160"/>
        <v>-26</v>
      </c>
      <c r="AE229" s="83">
        <f t="shared" si="155"/>
        <v>-26</v>
      </c>
    </row>
    <row r="230" spans="1:31" ht="15.75" hidden="1" thickBot="1" x14ac:dyDescent="0.3">
      <c r="A230" s="47">
        <v>30</v>
      </c>
      <c r="B230" s="16" t="s">
        <v>12</v>
      </c>
      <c r="C230" s="31" t="s">
        <v>282</v>
      </c>
      <c r="D230" s="32" t="str">
        <f t="shared" si="157"/>
        <v>300343</v>
      </c>
      <c r="E230" s="15">
        <f t="shared" si="156"/>
        <v>53</v>
      </c>
      <c r="F230" s="15">
        <v>187</v>
      </c>
      <c r="G230" s="95" t="s">
        <v>283</v>
      </c>
      <c r="H230" s="83">
        <f>VLOOKUP($G230,[1]Total!$G$5:$I$452,2,0)</f>
        <v>15</v>
      </c>
      <c r="I230" s="83">
        <f>VLOOKUP($G230,[1]Total!$G$5:$I$452,3,0)</f>
        <v>33</v>
      </c>
      <c r="J230" s="83">
        <f t="shared" si="138"/>
        <v>48</v>
      </c>
      <c r="K230" s="83">
        <f>VLOOKUP($G230,'[2]CantFuncPorSexo - 2021-08-11T12'!$A$6:$O$406,11,0)</f>
        <v>17</v>
      </c>
      <c r="L230" s="83">
        <f>VLOOKUP($G230,'[2]CantFuncPorSexo - 2021-08-11T12'!$A$6:$O$406,14,0)</f>
        <v>33</v>
      </c>
      <c r="M230" s="83">
        <f t="shared" si="139"/>
        <v>50</v>
      </c>
      <c r="N230" s="83">
        <f>VLOOKUP($G230,[3]CantFuncPorSexo!$A$6:$N$410,11,0)</f>
        <v>23</v>
      </c>
      <c r="O230" s="83">
        <f>VLOOKUP($G230,[3]CantFuncPorSexo!$A$6:$N$410,14,0)</f>
        <v>30</v>
      </c>
      <c r="P230" s="83">
        <f t="shared" si="140"/>
        <v>53</v>
      </c>
      <c r="Q230" s="83">
        <f>VLOOKUP($G230,'[4]CantFuncPorSexo(3)'!$A$6:$O$420,11,0)</f>
        <v>12</v>
      </c>
      <c r="R230" s="83">
        <f>VLOOKUP($G230,'[4]CantFuncPorSexo(3)'!$A$6:$O$420,14,0)</f>
        <v>27</v>
      </c>
      <c r="S230" s="83">
        <f t="shared" si="141"/>
        <v>39</v>
      </c>
      <c r="T230" s="83">
        <f>VLOOKUP($G230,'[5]CantFuncPorSexo(17)'!$A$6:$N$421,11,0)</f>
        <v>12</v>
      </c>
      <c r="U230" s="83">
        <f>VLOOKUP($G230,'[5]CantFuncPorSexo(17)'!$A$6:$N$421,14,0)</f>
        <v>26</v>
      </c>
      <c r="V230" s="83">
        <f t="shared" si="142"/>
        <v>38</v>
      </c>
      <c r="W230" s="83">
        <f t="shared" si="158"/>
        <v>-3</v>
      </c>
      <c r="X230" s="83">
        <f t="shared" si="158"/>
        <v>-7</v>
      </c>
      <c r="Y230" s="83">
        <f t="shared" si="143"/>
        <v>-10</v>
      </c>
      <c r="Z230" s="83">
        <f t="shared" si="159"/>
        <v>-5</v>
      </c>
      <c r="AA230" s="83">
        <f t="shared" si="159"/>
        <v>-7</v>
      </c>
      <c r="AB230" s="83">
        <f t="shared" si="152"/>
        <v>-12</v>
      </c>
      <c r="AC230" s="83">
        <f t="shared" si="160"/>
        <v>0</v>
      </c>
      <c r="AD230" s="83">
        <f t="shared" si="160"/>
        <v>-1</v>
      </c>
      <c r="AE230" s="83">
        <f t="shared" si="155"/>
        <v>-1</v>
      </c>
    </row>
    <row r="231" spans="1:31" ht="15.75" hidden="1" thickBot="1" x14ac:dyDescent="0.3">
      <c r="A231" s="47">
        <v>30</v>
      </c>
      <c r="B231" s="16" t="s">
        <v>12</v>
      </c>
      <c r="C231" s="31" t="s">
        <v>284</v>
      </c>
      <c r="D231" s="32" t="str">
        <f t="shared" si="157"/>
        <v>300344</v>
      </c>
      <c r="E231" s="15">
        <f t="shared" si="156"/>
        <v>54</v>
      </c>
      <c r="F231" s="15">
        <v>188</v>
      </c>
      <c r="G231" s="95" t="s">
        <v>285</v>
      </c>
      <c r="H231" s="83">
        <f>VLOOKUP($G231,[1]Total!$G$5:$I$452,2,0)</f>
        <v>26</v>
      </c>
      <c r="I231" s="83">
        <f>VLOOKUP($G231,[1]Total!$G$5:$I$452,3,0)</f>
        <v>76</v>
      </c>
      <c r="J231" s="83">
        <f t="shared" si="138"/>
        <v>102</v>
      </c>
      <c r="K231" s="83">
        <f>VLOOKUP($G231,'[2]CantFuncPorSexo - 2021-08-11T12'!$A$6:$O$406,11,0)</f>
        <v>27</v>
      </c>
      <c r="L231" s="83">
        <f>VLOOKUP($G231,'[2]CantFuncPorSexo - 2021-08-11T12'!$A$6:$O$406,14,0)</f>
        <v>76</v>
      </c>
      <c r="M231" s="83">
        <f t="shared" si="139"/>
        <v>103</v>
      </c>
      <c r="N231" s="83">
        <f>VLOOKUP($G231,[3]CantFuncPorSexo!$A$6:$N$410,11,0)</f>
        <v>39</v>
      </c>
      <c r="O231" s="83">
        <f>VLOOKUP($G231,[3]CantFuncPorSexo!$A$6:$N$410,14,0)</f>
        <v>78</v>
      </c>
      <c r="P231" s="83">
        <f t="shared" si="140"/>
        <v>117</v>
      </c>
      <c r="Q231" s="83">
        <f>VLOOKUP($G231,'[4]CantFuncPorSexo(3)'!$A$6:$O$420,11,0)</f>
        <v>26</v>
      </c>
      <c r="R231" s="83">
        <f>VLOOKUP($G231,'[4]CantFuncPorSexo(3)'!$A$6:$O$420,14,0)</f>
        <v>71</v>
      </c>
      <c r="S231" s="83">
        <f t="shared" si="141"/>
        <v>97</v>
      </c>
      <c r="T231" s="83">
        <f>VLOOKUP($G231,'[5]CantFuncPorSexo(17)'!$A$6:$N$421,11,0)</f>
        <v>25</v>
      </c>
      <c r="U231" s="83">
        <f>VLOOKUP($G231,'[5]CantFuncPorSexo(17)'!$A$6:$N$421,14,0)</f>
        <v>73</v>
      </c>
      <c r="V231" s="83">
        <f t="shared" si="142"/>
        <v>98</v>
      </c>
      <c r="W231" s="83">
        <f t="shared" si="158"/>
        <v>-1</v>
      </c>
      <c r="X231" s="83">
        <f t="shared" si="158"/>
        <v>-3</v>
      </c>
      <c r="Y231" s="83">
        <f t="shared" si="143"/>
        <v>-4</v>
      </c>
      <c r="Z231" s="83">
        <f t="shared" si="159"/>
        <v>-2</v>
      </c>
      <c r="AA231" s="83">
        <f t="shared" si="159"/>
        <v>-3</v>
      </c>
      <c r="AB231" s="83">
        <f t="shared" si="152"/>
        <v>-5</v>
      </c>
      <c r="AC231" s="83">
        <f t="shared" si="160"/>
        <v>-1</v>
      </c>
      <c r="AD231" s="83">
        <f t="shared" si="160"/>
        <v>2</v>
      </c>
      <c r="AE231" s="83">
        <f t="shared" si="155"/>
        <v>1</v>
      </c>
    </row>
    <row r="232" spans="1:31" ht="15.75" hidden="1" thickBot="1" x14ac:dyDescent="0.3">
      <c r="A232" s="47">
        <v>30</v>
      </c>
      <c r="B232" s="16" t="s">
        <v>12</v>
      </c>
      <c r="C232" s="31" t="s">
        <v>286</v>
      </c>
      <c r="D232" s="32" t="str">
        <f t="shared" si="157"/>
        <v>300345</v>
      </c>
      <c r="E232" s="15">
        <f t="shared" si="156"/>
        <v>55</v>
      </c>
      <c r="F232" s="28">
        <v>189</v>
      </c>
      <c r="G232" s="111" t="s">
        <v>287</v>
      </c>
      <c r="H232" s="83">
        <f>VLOOKUP($G232,[1]Total!$G$5:$I$452,2,0)</f>
        <v>22</v>
      </c>
      <c r="I232" s="83">
        <f>VLOOKUP($G232,[1]Total!$G$5:$I$452,3,0)</f>
        <v>25</v>
      </c>
      <c r="J232" s="83">
        <f t="shared" si="138"/>
        <v>47</v>
      </c>
      <c r="K232" s="83">
        <f>VLOOKUP($G232,'[2]CantFuncPorSexo - 2021-08-11T12'!$A$6:$O$406,11,0)</f>
        <v>22</v>
      </c>
      <c r="L232" s="83">
        <f>VLOOKUP($G232,'[2]CantFuncPorSexo - 2021-08-11T12'!$A$6:$O$406,14,0)</f>
        <v>2</v>
      </c>
      <c r="M232" s="83">
        <f t="shared" si="139"/>
        <v>24</v>
      </c>
      <c r="N232" s="83">
        <f>VLOOKUP($G232,[3]CantFuncPorSexo!$A$6:$N$410,11,0)</f>
        <v>30</v>
      </c>
      <c r="O232" s="83">
        <f>VLOOKUP($G232,[3]CantFuncPorSexo!$A$6:$N$410,14,0)</f>
        <v>2</v>
      </c>
      <c r="P232" s="83">
        <f t="shared" si="140"/>
        <v>32</v>
      </c>
      <c r="Q232" s="83">
        <f>VLOOKUP($G232,'[4]CantFuncPorSexo(3)'!$A$6:$O$420,11,0)</f>
        <v>23</v>
      </c>
      <c r="R232" s="83">
        <f>VLOOKUP($G232,'[4]CantFuncPorSexo(3)'!$A$6:$O$420,14,0)</f>
        <v>1</v>
      </c>
      <c r="S232" s="83">
        <f t="shared" si="141"/>
        <v>24</v>
      </c>
      <c r="T232" s="83">
        <f>VLOOKUP($G232,'[5]CantFuncPorSexo(17)'!$A$6:$N$421,11,0)</f>
        <v>23</v>
      </c>
      <c r="U232" s="83">
        <f>VLOOKUP($G232,'[5]CantFuncPorSexo(17)'!$A$6:$N$421,14,0)</f>
        <v>4</v>
      </c>
      <c r="V232" s="83">
        <f t="shared" si="142"/>
        <v>27</v>
      </c>
      <c r="W232" s="83">
        <f t="shared" si="158"/>
        <v>1</v>
      </c>
      <c r="X232" s="83">
        <f t="shared" si="158"/>
        <v>-21</v>
      </c>
      <c r="Y232" s="83">
        <f t="shared" si="143"/>
        <v>-20</v>
      </c>
      <c r="Z232" s="83">
        <f t="shared" si="159"/>
        <v>1</v>
      </c>
      <c r="AA232" s="83">
        <f t="shared" si="159"/>
        <v>2</v>
      </c>
      <c r="AB232" s="83">
        <f t="shared" si="152"/>
        <v>3</v>
      </c>
      <c r="AC232" s="83">
        <f t="shared" si="160"/>
        <v>0</v>
      </c>
      <c r="AD232" s="83">
        <f t="shared" si="160"/>
        <v>3</v>
      </c>
      <c r="AE232" s="83">
        <f t="shared" si="155"/>
        <v>3</v>
      </c>
    </row>
    <row r="233" spans="1:31" ht="15.75" hidden="1" thickBot="1" x14ac:dyDescent="0.3">
      <c r="A233" s="50">
        <v>30</v>
      </c>
      <c r="B233" s="16" t="s">
        <v>12</v>
      </c>
      <c r="C233" s="64" t="s">
        <v>288</v>
      </c>
      <c r="D233" s="65" t="str">
        <f t="shared" si="157"/>
        <v>300346</v>
      </c>
      <c r="E233" s="15">
        <f t="shared" si="156"/>
        <v>56</v>
      </c>
      <c r="F233" s="18">
        <v>190</v>
      </c>
      <c r="G233" s="112" t="s">
        <v>289</v>
      </c>
      <c r="H233" s="83">
        <f>VLOOKUP($G233,[1]Total!$G$5:$I$452,2,0)</f>
        <v>11</v>
      </c>
      <c r="I233" s="83">
        <f>VLOOKUP($G233,[1]Total!$G$5:$I$452,3,0)</f>
        <v>11</v>
      </c>
      <c r="J233" s="83">
        <f t="shared" si="138"/>
        <v>22</v>
      </c>
      <c r="K233" s="83">
        <f>VLOOKUP($G233,'[2]CantFuncPorSexo - 2021-08-11T12'!$A$6:$O$406,11,0)</f>
        <v>11</v>
      </c>
      <c r="L233" s="83">
        <f>VLOOKUP($G233,'[2]CantFuncPorSexo - 2021-08-11T12'!$A$6:$O$406,14,0)</f>
        <v>10</v>
      </c>
      <c r="M233" s="83">
        <f t="shared" si="139"/>
        <v>21</v>
      </c>
      <c r="N233" s="83">
        <f>VLOOKUP($G233,[3]CantFuncPorSexo!$A$6:$N$410,11,0)</f>
        <v>11</v>
      </c>
      <c r="O233" s="83">
        <f>VLOOKUP($G233,[3]CantFuncPorSexo!$A$6:$N$410,14,0)</f>
        <v>11</v>
      </c>
      <c r="P233" s="83">
        <f t="shared" si="140"/>
        <v>22</v>
      </c>
      <c r="Q233" s="83">
        <f>VLOOKUP($G233,'[4]CantFuncPorSexo(3)'!$A$6:$O$420,11,0)</f>
        <v>11</v>
      </c>
      <c r="R233" s="83">
        <f>VLOOKUP($G233,'[4]CantFuncPorSexo(3)'!$A$6:$O$420,14,0)</f>
        <v>9</v>
      </c>
      <c r="S233" s="83">
        <f t="shared" si="141"/>
        <v>20</v>
      </c>
      <c r="T233" s="83">
        <f>VLOOKUP($G233,'[5]CantFuncPorSexo(17)'!$A$6:$N$421,11,0)</f>
        <v>11</v>
      </c>
      <c r="U233" s="83">
        <f>VLOOKUP($G233,'[5]CantFuncPorSexo(17)'!$A$6:$N$421,14,0)</f>
        <v>9</v>
      </c>
      <c r="V233" s="83">
        <f t="shared" si="142"/>
        <v>20</v>
      </c>
      <c r="W233" s="83">
        <f t="shared" si="158"/>
        <v>0</v>
      </c>
      <c r="X233" s="83">
        <f t="shared" si="158"/>
        <v>-2</v>
      </c>
      <c r="Y233" s="83">
        <f t="shared" si="143"/>
        <v>-2</v>
      </c>
      <c r="Z233" s="83">
        <f t="shared" si="159"/>
        <v>0</v>
      </c>
      <c r="AA233" s="83">
        <f t="shared" si="159"/>
        <v>-1</v>
      </c>
      <c r="AB233" s="83">
        <f t="shared" si="152"/>
        <v>-1</v>
      </c>
      <c r="AC233" s="83">
        <f t="shared" si="160"/>
        <v>0</v>
      </c>
      <c r="AD233" s="83">
        <f t="shared" si="160"/>
        <v>0</v>
      </c>
      <c r="AE233" s="83">
        <f t="shared" si="155"/>
        <v>0</v>
      </c>
    </row>
    <row r="234" spans="1:31" ht="15.75" thickBot="1" x14ac:dyDescent="0.3">
      <c r="A234" s="8"/>
      <c r="B234" s="43"/>
      <c r="C234" s="43"/>
      <c r="D234" s="11" t="str">
        <f t="shared" si="157"/>
        <v/>
      </c>
      <c r="E234" s="59"/>
      <c r="F234" s="66"/>
      <c r="G234" s="61" t="s">
        <v>290</v>
      </c>
      <c r="H234" s="115">
        <f>SUM(H235:H252)</f>
        <v>325</v>
      </c>
      <c r="I234" s="81">
        <f t="shared" ref="I234:AE234" si="161">SUM(I235:I252)</f>
        <v>544</v>
      </c>
      <c r="J234" s="82">
        <f t="shared" si="161"/>
        <v>869</v>
      </c>
      <c r="K234" s="115">
        <f>SUM(K235:K252)</f>
        <v>313</v>
      </c>
      <c r="L234" s="81">
        <f t="shared" si="161"/>
        <v>594</v>
      </c>
      <c r="M234" s="82">
        <f t="shared" si="161"/>
        <v>907</v>
      </c>
      <c r="N234" s="115">
        <f t="shared" si="161"/>
        <v>326</v>
      </c>
      <c r="O234" s="81">
        <f t="shared" si="161"/>
        <v>528</v>
      </c>
      <c r="P234" s="82">
        <f t="shared" si="161"/>
        <v>854</v>
      </c>
      <c r="Q234" s="82">
        <f t="shared" si="161"/>
        <v>303</v>
      </c>
      <c r="R234" s="82">
        <f t="shared" si="161"/>
        <v>698</v>
      </c>
      <c r="S234" s="82">
        <f t="shared" si="161"/>
        <v>1001</v>
      </c>
      <c r="T234" s="115">
        <f t="shared" si="161"/>
        <v>286</v>
      </c>
      <c r="U234" s="81">
        <f t="shared" si="161"/>
        <v>706</v>
      </c>
      <c r="V234" s="82">
        <f t="shared" si="161"/>
        <v>992</v>
      </c>
      <c r="W234" s="115">
        <f t="shared" si="161"/>
        <v>-39</v>
      </c>
      <c r="X234" s="81">
        <f t="shared" si="161"/>
        <v>162</v>
      </c>
      <c r="Y234" s="82">
        <f t="shared" si="161"/>
        <v>123</v>
      </c>
      <c r="Z234" s="115">
        <f t="shared" si="161"/>
        <v>-27</v>
      </c>
      <c r="AA234" s="81">
        <f t="shared" si="161"/>
        <v>112</v>
      </c>
      <c r="AB234" s="82">
        <f t="shared" si="161"/>
        <v>85</v>
      </c>
      <c r="AC234" s="115">
        <f t="shared" si="161"/>
        <v>-17</v>
      </c>
      <c r="AD234" s="81">
        <f t="shared" si="161"/>
        <v>8</v>
      </c>
      <c r="AE234" s="82">
        <f t="shared" si="161"/>
        <v>-9</v>
      </c>
    </row>
    <row r="235" spans="1:31" ht="15.75" hidden="1" thickBot="1" x14ac:dyDescent="0.3">
      <c r="A235" s="44">
        <v>30</v>
      </c>
      <c r="B235" s="13" t="s">
        <v>18</v>
      </c>
      <c r="C235" s="62" t="s">
        <v>291</v>
      </c>
      <c r="D235" s="63" t="str">
        <f t="shared" si="157"/>
        <v>300447</v>
      </c>
      <c r="E235" s="28">
        <f>E233+1</f>
        <v>57</v>
      </c>
      <c r="F235" s="28">
        <v>191</v>
      </c>
      <c r="G235" s="111" t="s">
        <v>292</v>
      </c>
      <c r="H235" s="83">
        <f>VLOOKUP($G235,[1]Total!$G$5:$I$452,2,0)</f>
        <v>90</v>
      </c>
      <c r="I235" s="83">
        <f>VLOOKUP($G235,[1]Total!$G$5:$I$452,3,0)</f>
        <v>217</v>
      </c>
      <c r="J235" s="83">
        <f t="shared" si="138"/>
        <v>307</v>
      </c>
      <c r="K235" s="83">
        <f>VLOOKUP($G235,'[2]CantFuncPorSexo - 2021-08-11T12'!$A$6:$O$406,11,0)</f>
        <v>90</v>
      </c>
      <c r="L235" s="83">
        <f>VLOOKUP($G235,'[2]CantFuncPorSexo - 2021-08-11T12'!$A$6:$O$406,14,0)</f>
        <v>274</v>
      </c>
      <c r="M235" s="83">
        <f t="shared" si="139"/>
        <v>364</v>
      </c>
      <c r="N235" s="83">
        <f>VLOOKUP($G235,[3]CantFuncPorSexo!$A$6:$N$410,11,0)</f>
        <v>96</v>
      </c>
      <c r="O235" s="83">
        <f>VLOOKUP($G235,[3]CantFuncPorSexo!$A$6:$N$410,14,0)</f>
        <v>229</v>
      </c>
      <c r="P235" s="83">
        <f t="shared" si="140"/>
        <v>325</v>
      </c>
      <c r="Q235" s="83">
        <f>VLOOKUP($G235,'[4]CantFuncPorSexo(3)'!$A$6:$O$420,11,0)</f>
        <v>90</v>
      </c>
      <c r="R235" s="83">
        <f>VLOOKUP($G235,'[4]CantFuncPorSexo(3)'!$A$6:$O$420,14,0)</f>
        <v>244</v>
      </c>
      <c r="S235" s="83">
        <f t="shared" si="141"/>
        <v>334</v>
      </c>
      <c r="T235" s="83">
        <f>VLOOKUP($G235,'[5]CantFuncPorSexo(17)'!$A$6:$N$421,11,0)</f>
        <v>87</v>
      </c>
      <c r="U235" s="83">
        <f>VLOOKUP($G235,'[5]CantFuncPorSexo(17)'!$A$6:$N$421,14,0)</f>
        <v>246</v>
      </c>
      <c r="V235" s="83">
        <f t="shared" si="142"/>
        <v>333</v>
      </c>
      <c r="W235" s="83">
        <f t="shared" ref="W235:X239" si="162">T235-H235</f>
        <v>-3</v>
      </c>
      <c r="X235" s="83">
        <f t="shared" si="162"/>
        <v>29</v>
      </c>
      <c r="Y235" s="83">
        <f t="shared" si="143"/>
        <v>26</v>
      </c>
      <c r="Z235" s="83">
        <f t="shared" ref="Z235:AA239" si="163">T235-K235</f>
        <v>-3</v>
      </c>
      <c r="AA235" s="83">
        <f t="shared" si="163"/>
        <v>-28</v>
      </c>
      <c r="AB235" s="83">
        <f t="shared" ref="AB235:AB252" si="164">SUM(Z235:AA235)</f>
        <v>-31</v>
      </c>
      <c r="AC235" s="83">
        <f t="shared" ref="AC235:AD239" si="165">T235-Q235</f>
        <v>-3</v>
      </c>
      <c r="AD235" s="83">
        <f t="shared" si="165"/>
        <v>2</v>
      </c>
      <c r="AE235" s="83">
        <f t="shared" ref="AE235:AE252" si="166">SUM(AC235:AD235)</f>
        <v>-1</v>
      </c>
    </row>
    <row r="236" spans="1:31" ht="15.75" hidden="1" thickBot="1" x14ac:dyDescent="0.3">
      <c r="A236" s="47">
        <v>30</v>
      </c>
      <c r="B236" s="16" t="s">
        <v>18</v>
      </c>
      <c r="C236" s="31" t="s">
        <v>293</v>
      </c>
      <c r="D236" s="32" t="str">
        <f t="shared" si="157"/>
        <v>300448</v>
      </c>
      <c r="E236" s="15">
        <f t="shared" ref="E236:E252" si="167">E235+1</f>
        <v>58</v>
      </c>
      <c r="F236" s="15">
        <v>192</v>
      </c>
      <c r="G236" s="95" t="s">
        <v>294</v>
      </c>
      <c r="H236" s="83">
        <f>VLOOKUP($G236,[1]Total!$G$5:$I$452,2,0)</f>
        <v>12</v>
      </c>
      <c r="I236" s="83">
        <f>VLOOKUP($G236,[1]Total!$G$5:$I$452,3,0)</f>
        <v>17</v>
      </c>
      <c r="J236" s="83">
        <f t="shared" si="138"/>
        <v>29</v>
      </c>
      <c r="K236" s="83">
        <f>VLOOKUP($G236,'[2]CantFuncPorSexo - 2021-08-11T12'!$A$6:$O$406,11,0)</f>
        <v>11</v>
      </c>
      <c r="L236" s="83">
        <f>VLOOKUP($G236,'[2]CantFuncPorSexo - 2021-08-11T12'!$A$6:$O$406,14,0)</f>
        <v>13</v>
      </c>
      <c r="M236" s="83">
        <f t="shared" si="139"/>
        <v>24</v>
      </c>
      <c r="N236" s="83">
        <f>VLOOKUP($G236,[3]CantFuncPorSexo!$A$6:$N$410,11,0)</f>
        <v>11</v>
      </c>
      <c r="O236" s="83">
        <f>VLOOKUP($G236,[3]CantFuncPorSexo!$A$6:$N$410,14,0)</f>
        <v>14</v>
      </c>
      <c r="P236" s="83">
        <f t="shared" si="140"/>
        <v>25</v>
      </c>
      <c r="Q236" s="83">
        <f>VLOOKUP($G236,'[4]CantFuncPorSexo(3)'!$A$6:$O$420,11,0)</f>
        <v>11</v>
      </c>
      <c r="R236" s="83">
        <f>VLOOKUP($G236,'[4]CantFuncPorSexo(3)'!$A$6:$O$420,14,0)</f>
        <v>13</v>
      </c>
      <c r="S236" s="83">
        <f t="shared" si="141"/>
        <v>24</v>
      </c>
      <c r="T236" s="83">
        <f>VLOOKUP($G236,'[5]CantFuncPorSexo(17)'!$A$6:$N$421,11,0)</f>
        <v>11</v>
      </c>
      <c r="U236" s="83">
        <f>VLOOKUP($G236,'[5]CantFuncPorSexo(17)'!$A$6:$N$421,14,0)</f>
        <v>13</v>
      </c>
      <c r="V236" s="83">
        <f t="shared" si="142"/>
        <v>24</v>
      </c>
      <c r="W236" s="83">
        <f t="shared" si="162"/>
        <v>-1</v>
      </c>
      <c r="X236" s="83">
        <f t="shared" si="162"/>
        <v>-4</v>
      </c>
      <c r="Y236" s="83">
        <f t="shared" si="143"/>
        <v>-5</v>
      </c>
      <c r="Z236" s="83">
        <f t="shared" si="163"/>
        <v>0</v>
      </c>
      <c r="AA236" s="83">
        <f t="shared" si="163"/>
        <v>0</v>
      </c>
      <c r="AB236" s="83">
        <f t="shared" si="164"/>
        <v>0</v>
      </c>
      <c r="AC236" s="83">
        <f t="shared" si="165"/>
        <v>0</v>
      </c>
      <c r="AD236" s="83">
        <f t="shared" si="165"/>
        <v>0</v>
      </c>
      <c r="AE236" s="83">
        <f t="shared" si="166"/>
        <v>0</v>
      </c>
    </row>
    <row r="237" spans="1:31" ht="15.75" hidden="1" thickBot="1" x14ac:dyDescent="0.3">
      <c r="A237" s="47">
        <v>30</v>
      </c>
      <c r="B237" s="16" t="s">
        <v>18</v>
      </c>
      <c r="C237" s="31" t="s">
        <v>295</v>
      </c>
      <c r="D237" s="32" t="str">
        <f t="shared" si="157"/>
        <v>300449</v>
      </c>
      <c r="E237" s="15">
        <f t="shared" si="167"/>
        <v>59</v>
      </c>
      <c r="F237" s="15">
        <v>193</v>
      </c>
      <c r="G237" s="95" t="s">
        <v>296</v>
      </c>
      <c r="H237" s="83">
        <f>VLOOKUP($G237,[1]Total!$G$5:$I$452,2,0)</f>
        <v>17</v>
      </c>
      <c r="I237" s="83">
        <f>VLOOKUP($G237,[1]Total!$G$5:$I$452,3,0)</f>
        <v>18</v>
      </c>
      <c r="J237" s="83">
        <f t="shared" si="138"/>
        <v>35</v>
      </c>
      <c r="K237" s="83">
        <f>VLOOKUP($G237,'[2]CantFuncPorSexo - 2021-08-11T12'!$A$6:$O$406,11,0)</f>
        <v>18</v>
      </c>
      <c r="L237" s="83">
        <f>VLOOKUP($G237,'[2]CantFuncPorSexo - 2021-08-11T12'!$A$6:$O$406,14,0)</f>
        <v>16</v>
      </c>
      <c r="M237" s="83">
        <f t="shared" si="139"/>
        <v>34</v>
      </c>
      <c r="N237" s="83">
        <f>VLOOKUP($G237,[3]CantFuncPorSexo!$A$6:$N$410,11,0)</f>
        <v>23</v>
      </c>
      <c r="O237" s="83">
        <f>VLOOKUP($G237,[3]CantFuncPorSexo!$A$6:$N$410,14,0)</f>
        <v>22</v>
      </c>
      <c r="P237" s="83">
        <f t="shared" si="140"/>
        <v>45</v>
      </c>
      <c r="Q237" s="83">
        <f>VLOOKUP($G237,'[4]CantFuncPorSexo(3)'!$A$6:$O$420,11,0)</f>
        <v>10</v>
      </c>
      <c r="R237" s="83">
        <f>VLOOKUP($G237,'[4]CantFuncPorSexo(3)'!$A$6:$O$420,14,0)</f>
        <v>22</v>
      </c>
      <c r="S237" s="83">
        <f t="shared" si="141"/>
        <v>32</v>
      </c>
      <c r="T237" s="83">
        <f>VLOOKUP($G237,'[5]CantFuncPorSexo(17)'!$A$6:$N$421,11,0)</f>
        <v>10</v>
      </c>
      <c r="U237" s="83">
        <f>VLOOKUP($G237,'[5]CantFuncPorSexo(17)'!$A$6:$N$421,14,0)</f>
        <v>27</v>
      </c>
      <c r="V237" s="83">
        <f t="shared" si="142"/>
        <v>37</v>
      </c>
      <c r="W237" s="83">
        <f t="shared" si="162"/>
        <v>-7</v>
      </c>
      <c r="X237" s="83">
        <f t="shared" si="162"/>
        <v>9</v>
      </c>
      <c r="Y237" s="83">
        <f t="shared" si="143"/>
        <v>2</v>
      </c>
      <c r="Z237" s="83">
        <f t="shared" si="163"/>
        <v>-8</v>
      </c>
      <c r="AA237" s="83">
        <f t="shared" si="163"/>
        <v>11</v>
      </c>
      <c r="AB237" s="83">
        <f t="shared" si="164"/>
        <v>3</v>
      </c>
      <c r="AC237" s="83">
        <f t="shared" si="165"/>
        <v>0</v>
      </c>
      <c r="AD237" s="83">
        <f t="shared" si="165"/>
        <v>5</v>
      </c>
      <c r="AE237" s="83">
        <f t="shared" si="166"/>
        <v>5</v>
      </c>
    </row>
    <row r="238" spans="1:31" ht="15.75" hidden="1" thickBot="1" x14ac:dyDescent="0.3">
      <c r="A238" s="47">
        <v>30</v>
      </c>
      <c r="B238" s="16" t="s">
        <v>18</v>
      </c>
      <c r="C238" s="31" t="s">
        <v>297</v>
      </c>
      <c r="D238" s="32" t="str">
        <f t="shared" si="157"/>
        <v>300450</v>
      </c>
      <c r="E238" s="15">
        <f t="shared" si="167"/>
        <v>60</v>
      </c>
      <c r="F238" s="15">
        <v>194</v>
      </c>
      <c r="G238" s="95" t="s">
        <v>298</v>
      </c>
      <c r="H238" s="83">
        <f>VLOOKUP($G238,[1]Total!$G$5:$I$452,2,0)</f>
        <v>14</v>
      </c>
      <c r="I238" s="83">
        <f>VLOOKUP($G238,[1]Total!$G$5:$I$452,3,0)</f>
        <v>29</v>
      </c>
      <c r="J238" s="83">
        <f t="shared" si="138"/>
        <v>43</v>
      </c>
      <c r="K238" s="83">
        <f>VLOOKUP($G238,'[2]CantFuncPorSexo - 2021-08-11T12'!$A$6:$O$406,11,0)</f>
        <v>15</v>
      </c>
      <c r="L238" s="83">
        <f>VLOOKUP($G238,'[2]CantFuncPorSexo - 2021-08-11T12'!$A$6:$O$406,14,0)</f>
        <v>30</v>
      </c>
      <c r="M238" s="83">
        <f t="shared" si="139"/>
        <v>45</v>
      </c>
      <c r="N238" s="83">
        <f>VLOOKUP($G238,[3]CantFuncPorSexo!$A$6:$N$410,11,0)</f>
        <v>15</v>
      </c>
      <c r="O238" s="83">
        <f>VLOOKUP($G238,[3]CantFuncPorSexo!$A$6:$N$410,14,0)</f>
        <v>17</v>
      </c>
      <c r="P238" s="83">
        <f t="shared" si="140"/>
        <v>32</v>
      </c>
      <c r="Q238" s="83">
        <f>VLOOKUP($G238,'[4]CantFuncPorSexo(3)'!$A$6:$O$420,11,0)</f>
        <v>15</v>
      </c>
      <c r="R238" s="83">
        <f>VLOOKUP($G238,'[4]CantFuncPorSexo(3)'!$A$6:$O$420,14,0)</f>
        <v>31</v>
      </c>
      <c r="S238" s="83">
        <f t="shared" si="141"/>
        <v>46</v>
      </c>
      <c r="T238" s="83">
        <f>VLOOKUP($G238,'[5]CantFuncPorSexo(17)'!$A$6:$N$421,11,0)</f>
        <v>15</v>
      </c>
      <c r="U238" s="83">
        <f>VLOOKUP($G238,'[5]CantFuncPorSexo(17)'!$A$6:$N$421,14,0)</f>
        <v>42</v>
      </c>
      <c r="V238" s="83">
        <f t="shared" si="142"/>
        <v>57</v>
      </c>
      <c r="W238" s="83">
        <f t="shared" si="162"/>
        <v>1</v>
      </c>
      <c r="X238" s="83">
        <f t="shared" si="162"/>
        <v>13</v>
      </c>
      <c r="Y238" s="83">
        <f t="shared" si="143"/>
        <v>14</v>
      </c>
      <c r="Z238" s="83">
        <f t="shared" si="163"/>
        <v>0</v>
      </c>
      <c r="AA238" s="83">
        <f t="shared" si="163"/>
        <v>12</v>
      </c>
      <c r="AB238" s="83">
        <f t="shared" si="164"/>
        <v>12</v>
      </c>
      <c r="AC238" s="83">
        <f t="shared" si="165"/>
        <v>0</v>
      </c>
      <c r="AD238" s="83">
        <f t="shared" si="165"/>
        <v>11</v>
      </c>
      <c r="AE238" s="83">
        <f t="shared" si="166"/>
        <v>11</v>
      </c>
    </row>
    <row r="239" spans="1:31" ht="15.75" hidden="1" thickBot="1" x14ac:dyDescent="0.3">
      <c r="A239" s="47">
        <v>30</v>
      </c>
      <c r="B239" s="16" t="s">
        <v>18</v>
      </c>
      <c r="C239" s="31" t="s">
        <v>299</v>
      </c>
      <c r="D239" s="32" t="str">
        <f t="shared" si="157"/>
        <v>300451</v>
      </c>
      <c r="E239" s="15">
        <f t="shared" si="167"/>
        <v>61</v>
      </c>
      <c r="F239" s="15">
        <v>195</v>
      </c>
      <c r="G239" s="95" t="s">
        <v>300</v>
      </c>
      <c r="H239" s="83">
        <f>VLOOKUP($G239,[1]Total!$G$5:$I$452,2,0)</f>
        <v>13</v>
      </c>
      <c r="I239" s="83">
        <f>VLOOKUP($G239,[1]Total!$G$5:$I$452,3,0)</f>
        <v>14</v>
      </c>
      <c r="J239" s="83">
        <f t="shared" si="138"/>
        <v>27</v>
      </c>
      <c r="K239" s="83">
        <f>VLOOKUP($G239,'[2]CantFuncPorSexo - 2021-08-11T12'!$A$6:$O$406,11,0)</f>
        <v>11</v>
      </c>
      <c r="L239" s="83">
        <f>VLOOKUP($G239,'[2]CantFuncPorSexo - 2021-08-11T12'!$A$6:$O$406,14,0)</f>
        <v>19</v>
      </c>
      <c r="M239" s="83">
        <f t="shared" si="139"/>
        <v>30</v>
      </c>
      <c r="N239" s="83">
        <f>VLOOKUP($G239,[3]CantFuncPorSexo!$A$6:$N$410,11,0)</f>
        <v>12</v>
      </c>
      <c r="O239" s="83">
        <f>VLOOKUP($G239,[3]CantFuncPorSexo!$A$6:$N$410,14,0)</f>
        <v>20</v>
      </c>
      <c r="P239" s="83">
        <f t="shared" si="140"/>
        <v>32</v>
      </c>
      <c r="Q239" s="83">
        <f>VLOOKUP($G239,'[4]CantFuncPorSexo(3)'!$A$6:$O$420,11,0)</f>
        <v>11</v>
      </c>
      <c r="R239" s="83">
        <f>VLOOKUP($G239,'[4]CantFuncPorSexo(3)'!$A$6:$O$420,14,0)</f>
        <v>23</v>
      </c>
      <c r="S239" s="83">
        <f t="shared" si="141"/>
        <v>34</v>
      </c>
      <c r="T239" s="83">
        <f>VLOOKUP($G239,'[5]CantFuncPorSexo(17)'!$A$6:$N$421,11,0)</f>
        <v>11</v>
      </c>
      <c r="U239" s="83">
        <f>VLOOKUP($G239,'[5]CantFuncPorSexo(17)'!$A$6:$N$421,14,0)</f>
        <v>26</v>
      </c>
      <c r="V239" s="83">
        <f t="shared" si="142"/>
        <v>37</v>
      </c>
      <c r="W239" s="83">
        <f t="shared" si="162"/>
        <v>-2</v>
      </c>
      <c r="X239" s="83">
        <f t="shared" si="162"/>
        <v>12</v>
      </c>
      <c r="Y239" s="83">
        <f t="shared" si="143"/>
        <v>10</v>
      </c>
      <c r="Z239" s="83">
        <f t="shared" si="163"/>
        <v>0</v>
      </c>
      <c r="AA239" s="83">
        <f t="shared" si="163"/>
        <v>7</v>
      </c>
      <c r="AB239" s="83">
        <f t="shared" si="164"/>
        <v>7</v>
      </c>
      <c r="AC239" s="83">
        <f t="shared" si="165"/>
        <v>0</v>
      </c>
      <c r="AD239" s="83">
        <f t="shared" si="165"/>
        <v>3</v>
      </c>
      <c r="AE239" s="83">
        <f t="shared" si="166"/>
        <v>3</v>
      </c>
    </row>
    <row r="240" spans="1:31" ht="15.75" hidden="1" thickBot="1" x14ac:dyDescent="0.3">
      <c r="A240" s="47">
        <v>30</v>
      </c>
      <c r="B240" s="16" t="s">
        <v>18</v>
      </c>
      <c r="C240" s="31" t="s">
        <v>301</v>
      </c>
      <c r="D240" s="32" t="str">
        <f t="shared" si="157"/>
        <v>300452</v>
      </c>
      <c r="E240" s="15">
        <f t="shared" si="167"/>
        <v>62</v>
      </c>
      <c r="F240" s="15">
        <v>196</v>
      </c>
      <c r="G240" s="95" t="s">
        <v>302</v>
      </c>
      <c r="H240" s="83" t="str">
        <f>VLOOKUP($G240,[1]Total!$G$5:$I$452,2,0)</f>
        <v>S/D</v>
      </c>
      <c r="I240" s="83" t="str">
        <f>VLOOKUP($G240,[1]Total!$G$5:$I$452,3,0)</f>
        <v>S/D</v>
      </c>
      <c r="J240" s="83">
        <f t="shared" si="138"/>
        <v>0</v>
      </c>
      <c r="K240" s="83" t="s">
        <v>722</v>
      </c>
      <c r="L240" s="83" t="s">
        <v>722</v>
      </c>
      <c r="M240" s="83">
        <f t="shared" si="139"/>
        <v>0</v>
      </c>
      <c r="N240" s="83" t="s">
        <v>722</v>
      </c>
      <c r="O240" s="83" t="s">
        <v>722</v>
      </c>
      <c r="P240" s="83">
        <f t="shared" si="140"/>
        <v>0</v>
      </c>
      <c r="Q240" s="83" t="s">
        <v>722</v>
      </c>
      <c r="R240" s="83" t="s">
        <v>722</v>
      </c>
      <c r="S240" s="83">
        <f t="shared" si="141"/>
        <v>0</v>
      </c>
      <c r="T240" s="83" t="s">
        <v>722</v>
      </c>
      <c r="U240" s="83" t="s">
        <v>722</v>
      </c>
      <c r="V240" s="83">
        <f t="shared" si="142"/>
        <v>0</v>
      </c>
      <c r="W240" s="83" t="s">
        <v>723</v>
      </c>
      <c r="X240" s="83" t="s">
        <v>723</v>
      </c>
      <c r="Y240" s="83">
        <f t="shared" si="143"/>
        <v>0</v>
      </c>
      <c r="Z240" s="83" t="s">
        <v>723</v>
      </c>
      <c r="AA240" s="83" t="s">
        <v>723</v>
      </c>
      <c r="AB240" s="83">
        <f t="shared" si="164"/>
        <v>0</v>
      </c>
      <c r="AC240" s="83" t="s">
        <v>723</v>
      </c>
      <c r="AD240" s="83" t="s">
        <v>723</v>
      </c>
      <c r="AE240" s="83">
        <f t="shared" si="166"/>
        <v>0</v>
      </c>
    </row>
    <row r="241" spans="1:31" ht="15.75" hidden="1" thickBot="1" x14ac:dyDescent="0.3">
      <c r="A241" s="47">
        <v>30</v>
      </c>
      <c r="B241" s="16" t="s">
        <v>18</v>
      </c>
      <c r="C241" s="31" t="s">
        <v>303</v>
      </c>
      <c r="D241" s="32" t="str">
        <f t="shared" si="157"/>
        <v>300453</v>
      </c>
      <c r="E241" s="15">
        <f t="shared" si="167"/>
        <v>63</v>
      </c>
      <c r="F241" s="15">
        <v>197</v>
      </c>
      <c r="G241" s="95" t="s">
        <v>304</v>
      </c>
      <c r="H241" s="83">
        <f>VLOOKUP($G241,[1]Total!$G$5:$I$452,2,0)</f>
        <v>19</v>
      </c>
      <c r="I241" s="83">
        <f>VLOOKUP($G241,[1]Total!$G$5:$I$452,3,0)</f>
        <v>26</v>
      </c>
      <c r="J241" s="83">
        <f t="shared" si="138"/>
        <v>45</v>
      </c>
      <c r="K241" s="83">
        <f>VLOOKUP($G241,'[2]CantFuncPorSexo - 2021-08-11T12'!$A$6:$O$406,11,0)</f>
        <v>16</v>
      </c>
      <c r="L241" s="83">
        <f>VLOOKUP($G241,'[2]CantFuncPorSexo - 2021-08-11T12'!$A$6:$O$406,14,0)</f>
        <v>23</v>
      </c>
      <c r="M241" s="83">
        <f t="shared" si="139"/>
        <v>39</v>
      </c>
      <c r="N241" s="83">
        <f>VLOOKUP($G241,[3]CantFuncPorSexo!$A$6:$N$410,11,0)</f>
        <v>16</v>
      </c>
      <c r="O241" s="83">
        <f>VLOOKUP($G241,[3]CantFuncPorSexo!$A$6:$N$410,14,0)</f>
        <v>16</v>
      </c>
      <c r="P241" s="83">
        <f t="shared" si="140"/>
        <v>32</v>
      </c>
      <c r="Q241" s="83">
        <f>VLOOKUP($G241,'[4]CantFuncPorSexo(3)'!$A$6:$O$420,11,0)</f>
        <v>16</v>
      </c>
      <c r="R241" s="83">
        <f>VLOOKUP($G241,'[4]CantFuncPorSexo(3)'!$A$6:$O$420,14,0)</f>
        <v>21</v>
      </c>
      <c r="S241" s="83">
        <f t="shared" si="141"/>
        <v>37</v>
      </c>
      <c r="T241" s="83">
        <f>VLOOKUP($G241,'[5]CantFuncPorSexo(17)'!$A$6:$N$421,11,0)</f>
        <v>16</v>
      </c>
      <c r="U241" s="83">
        <f>VLOOKUP($G241,'[5]CantFuncPorSexo(17)'!$A$6:$N$421,14,0)</f>
        <v>22</v>
      </c>
      <c r="V241" s="83">
        <f t="shared" si="142"/>
        <v>38</v>
      </c>
      <c r="W241" s="83">
        <f t="shared" ref="W241:W252" si="168">T241-H241</f>
        <v>-3</v>
      </c>
      <c r="X241" s="83">
        <f t="shared" ref="X241:X252" si="169">U241-I241</f>
        <v>-4</v>
      </c>
      <c r="Y241" s="83">
        <f t="shared" si="143"/>
        <v>-7</v>
      </c>
      <c r="Z241" s="83">
        <f t="shared" ref="Z241:Z252" si="170">T241-K241</f>
        <v>0</v>
      </c>
      <c r="AA241" s="83">
        <f t="shared" ref="AA241:AA252" si="171">U241-L241</f>
        <v>-1</v>
      </c>
      <c r="AB241" s="83">
        <f t="shared" si="164"/>
        <v>-1</v>
      </c>
      <c r="AC241" s="83">
        <f t="shared" ref="AC241:AC252" si="172">T241-Q241</f>
        <v>0</v>
      </c>
      <c r="AD241" s="83">
        <f t="shared" ref="AD241:AD252" si="173">U241-R241</f>
        <v>1</v>
      </c>
      <c r="AE241" s="83">
        <f t="shared" si="166"/>
        <v>1</v>
      </c>
    </row>
    <row r="242" spans="1:31" ht="15.75" hidden="1" thickBot="1" x14ac:dyDescent="0.3">
      <c r="A242" s="47">
        <v>30</v>
      </c>
      <c r="B242" s="16" t="s">
        <v>18</v>
      </c>
      <c r="C242" s="31" t="s">
        <v>305</v>
      </c>
      <c r="D242" s="32" t="str">
        <f t="shared" si="157"/>
        <v>300454</v>
      </c>
      <c r="E242" s="15">
        <f t="shared" si="167"/>
        <v>64</v>
      </c>
      <c r="F242" s="15">
        <v>198</v>
      </c>
      <c r="G242" s="95" t="s">
        <v>306</v>
      </c>
      <c r="H242" s="83">
        <f>VLOOKUP($G242,[1]Total!$G$5:$I$452,2,0)</f>
        <v>12</v>
      </c>
      <c r="I242" s="83">
        <f>VLOOKUP($G242,[1]Total!$G$5:$I$452,3,0)</f>
        <v>22</v>
      </c>
      <c r="J242" s="83">
        <f t="shared" si="138"/>
        <v>34</v>
      </c>
      <c r="K242" s="83">
        <f>VLOOKUP($G242,'[2]CantFuncPorSexo - 2021-08-11T12'!$A$6:$O$406,11,0)</f>
        <v>12</v>
      </c>
      <c r="L242" s="83">
        <f>VLOOKUP($G242,'[2]CantFuncPorSexo - 2021-08-11T12'!$A$6:$O$406,14,0)</f>
        <v>26</v>
      </c>
      <c r="M242" s="83">
        <f t="shared" si="139"/>
        <v>38</v>
      </c>
      <c r="N242" s="83">
        <f>VLOOKUP($G242,[3]CantFuncPorSexo!$A$6:$N$410,11,0)</f>
        <v>13</v>
      </c>
      <c r="O242" s="83">
        <f>VLOOKUP($G242,[3]CantFuncPorSexo!$A$6:$N$410,14,0)</f>
        <v>26</v>
      </c>
      <c r="P242" s="83">
        <f t="shared" si="140"/>
        <v>39</v>
      </c>
      <c r="Q242" s="83">
        <f>VLOOKUP($G242,'[4]CantFuncPorSexo(3)'!$A$6:$O$420,11,0)</f>
        <v>12</v>
      </c>
      <c r="R242" s="83">
        <f>VLOOKUP($G242,'[4]CantFuncPorSexo(3)'!$A$6:$O$420,14,0)</f>
        <v>37</v>
      </c>
      <c r="S242" s="83">
        <f t="shared" si="141"/>
        <v>49</v>
      </c>
      <c r="T242" s="83">
        <f>VLOOKUP($G242,'[5]CantFuncPorSexo(17)'!$A$6:$N$421,11,0)</f>
        <v>12</v>
      </c>
      <c r="U242" s="83">
        <f>VLOOKUP($G242,'[5]CantFuncPorSexo(17)'!$A$6:$N$421,14,0)</f>
        <v>37</v>
      </c>
      <c r="V242" s="83">
        <f t="shared" si="142"/>
        <v>49</v>
      </c>
      <c r="W242" s="83">
        <f t="shared" si="168"/>
        <v>0</v>
      </c>
      <c r="X242" s="83">
        <f t="shared" si="169"/>
        <v>15</v>
      </c>
      <c r="Y242" s="83">
        <f t="shared" si="143"/>
        <v>15</v>
      </c>
      <c r="Z242" s="83">
        <f t="shared" si="170"/>
        <v>0</v>
      </c>
      <c r="AA242" s="83">
        <f t="shared" si="171"/>
        <v>11</v>
      </c>
      <c r="AB242" s="83">
        <f t="shared" si="164"/>
        <v>11</v>
      </c>
      <c r="AC242" s="83">
        <f t="shared" si="172"/>
        <v>0</v>
      </c>
      <c r="AD242" s="83">
        <f t="shared" si="173"/>
        <v>0</v>
      </c>
      <c r="AE242" s="83">
        <f t="shared" si="166"/>
        <v>0</v>
      </c>
    </row>
    <row r="243" spans="1:31" ht="15.75" hidden="1" thickBot="1" x14ac:dyDescent="0.3">
      <c r="A243" s="47">
        <v>30</v>
      </c>
      <c r="B243" s="16" t="s">
        <v>18</v>
      </c>
      <c r="C243" s="31" t="s">
        <v>307</v>
      </c>
      <c r="D243" s="32" t="str">
        <f t="shared" si="157"/>
        <v>300455</v>
      </c>
      <c r="E243" s="15">
        <f t="shared" si="167"/>
        <v>65</v>
      </c>
      <c r="F243" s="15">
        <v>199</v>
      </c>
      <c r="G243" s="95" t="s">
        <v>308</v>
      </c>
      <c r="H243" s="83">
        <f>VLOOKUP($G243,[1]Total!$G$5:$I$452,2,0)</f>
        <v>15</v>
      </c>
      <c r="I243" s="83">
        <f>VLOOKUP($G243,[1]Total!$G$5:$I$452,3,0)</f>
        <v>35</v>
      </c>
      <c r="J243" s="83">
        <f t="shared" si="138"/>
        <v>50</v>
      </c>
      <c r="K243" s="83">
        <f>VLOOKUP($G243,'[2]CantFuncPorSexo - 2021-08-11T12'!$A$6:$O$406,11,0)</f>
        <v>14</v>
      </c>
      <c r="L243" s="83">
        <f>VLOOKUP($G243,'[2]CantFuncPorSexo - 2021-08-11T12'!$A$6:$O$406,14,0)</f>
        <v>28</v>
      </c>
      <c r="M243" s="83">
        <f t="shared" si="139"/>
        <v>42</v>
      </c>
      <c r="N243" s="83">
        <f>VLOOKUP($G243,[3]CantFuncPorSexo!$A$6:$N$410,11,0)</f>
        <v>16</v>
      </c>
      <c r="O243" s="83">
        <f>VLOOKUP($G243,[3]CantFuncPorSexo!$A$6:$N$410,14,0)</f>
        <v>24</v>
      </c>
      <c r="P243" s="83">
        <f t="shared" si="140"/>
        <v>40</v>
      </c>
      <c r="Q243" s="83">
        <f>VLOOKUP($G243,'[4]CantFuncPorSexo(3)'!$A$6:$O$420,11,0)</f>
        <v>16</v>
      </c>
      <c r="R243" s="83">
        <f>VLOOKUP($G243,'[4]CantFuncPorSexo(3)'!$A$6:$O$420,14,0)</f>
        <v>54</v>
      </c>
      <c r="S243" s="83">
        <f t="shared" si="141"/>
        <v>70</v>
      </c>
      <c r="T243" s="83">
        <f>VLOOKUP($G243,'[5]CantFuncPorSexo(17)'!$A$6:$N$421,11,0)</f>
        <v>16</v>
      </c>
      <c r="U243" s="83">
        <f>VLOOKUP($G243,'[5]CantFuncPorSexo(17)'!$A$6:$N$421,14,0)</f>
        <v>43</v>
      </c>
      <c r="V243" s="83">
        <f t="shared" si="142"/>
        <v>59</v>
      </c>
      <c r="W243" s="83">
        <f t="shared" si="168"/>
        <v>1</v>
      </c>
      <c r="X243" s="83">
        <f t="shared" si="169"/>
        <v>8</v>
      </c>
      <c r="Y243" s="83">
        <f t="shared" si="143"/>
        <v>9</v>
      </c>
      <c r="Z243" s="83">
        <f t="shared" si="170"/>
        <v>2</v>
      </c>
      <c r="AA243" s="83">
        <f t="shared" si="171"/>
        <v>15</v>
      </c>
      <c r="AB243" s="83">
        <f t="shared" si="164"/>
        <v>17</v>
      </c>
      <c r="AC243" s="83">
        <f t="shared" si="172"/>
        <v>0</v>
      </c>
      <c r="AD243" s="83">
        <f t="shared" si="173"/>
        <v>-11</v>
      </c>
      <c r="AE243" s="83">
        <f t="shared" si="166"/>
        <v>-11</v>
      </c>
    </row>
    <row r="244" spans="1:31" ht="15.75" hidden="1" thickBot="1" x14ac:dyDescent="0.3">
      <c r="A244" s="47">
        <v>30</v>
      </c>
      <c r="B244" s="16" t="s">
        <v>18</v>
      </c>
      <c r="C244" s="31" t="s">
        <v>309</v>
      </c>
      <c r="D244" s="32" t="str">
        <f t="shared" si="157"/>
        <v>300456</v>
      </c>
      <c r="E244" s="15">
        <f t="shared" si="167"/>
        <v>66</v>
      </c>
      <c r="F244" s="15">
        <v>200</v>
      </c>
      <c r="G244" s="95" t="s">
        <v>310</v>
      </c>
      <c r="H244" s="83">
        <f>VLOOKUP($G244,[1]Total!$G$5:$I$452,2,0)</f>
        <v>11</v>
      </c>
      <c r="I244" s="83">
        <f>VLOOKUP($G244,[1]Total!$G$5:$I$452,3,0)</f>
        <v>16</v>
      </c>
      <c r="J244" s="83">
        <f t="shared" si="138"/>
        <v>27</v>
      </c>
      <c r="K244" s="83">
        <f>VLOOKUP($G244,'[2]CantFuncPorSexo - 2021-08-11T12'!$A$6:$O$406,11,0)</f>
        <v>11</v>
      </c>
      <c r="L244" s="83">
        <f>VLOOKUP($G244,'[2]CantFuncPorSexo - 2021-08-11T12'!$A$6:$O$406,14,0)</f>
        <v>16</v>
      </c>
      <c r="M244" s="83">
        <f t="shared" si="139"/>
        <v>27</v>
      </c>
      <c r="N244" s="83">
        <f>VLOOKUP($G244,[3]CantFuncPorSexo!$A$6:$N$410,11,0)</f>
        <v>12</v>
      </c>
      <c r="O244" s="83">
        <f>VLOOKUP($G244,[3]CantFuncPorSexo!$A$6:$N$410,14,0)</f>
        <v>17</v>
      </c>
      <c r="P244" s="83">
        <f t="shared" si="140"/>
        <v>29</v>
      </c>
      <c r="Q244" s="83">
        <f>VLOOKUP($G244,'[4]CantFuncPorSexo(3)'!$A$6:$O$420,11,0)</f>
        <v>12</v>
      </c>
      <c r="R244" s="83">
        <f>VLOOKUP($G244,'[4]CantFuncPorSexo(3)'!$A$6:$O$420,14,0)</f>
        <v>18</v>
      </c>
      <c r="S244" s="83">
        <f t="shared" si="141"/>
        <v>30</v>
      </c>
      <c r="T244" s="83">
        <f>VLOOKUP($G244,'[5]CantFuncPorSexo(17)'!$A$6:$N$421,11,0)</f>
        <v>11</v>
      </c>
      <c r="U244" s="83">
        <f>VLOOKUP($G244,'[5]CantFuncPorSexo(17)'!$A$6:$N$421,14,0)</f>
        <v>19</v>
      </c>
      <c r="V244" s="83">
        <f t="shared" si="142"/>
        <v>30</v>
      </c>
      <c r="W244" s="83">
        <f t="shared" si="168"/>
        <v>0</v>
      </c>
      <c r="X244" s="83">
        <f t="shared" si="169"/>
        <v>3</v>
      </c>
      <c r="Y244" s="83">
        <f t="shared" si="143"/>
        <v>3</v>
      </c>
      <c r="Z244" s="83">
        <f t="shared" si="170"/>
        <v>0</v>
      </c>
      <c r="AA244" s="83">
        <f t="shared" si="171"/>
        <v>3</v>
      </c>
      <c r="AB244" s="83">
        <f t="shared" si="164"/>
        <v>3</v>
      </c>
      <c r="AC244" s="83">
        <f t="shared" si="172"/>
        <v>-1</v>
      </c>
      <c r="AD244" s="83">
        <f t="shared" si="173"/>
        <v>1</v>
      </c>
      <c r="AE244" s="83">
        <f t="shared" si="166"/>
        <v>0</v>
      </c>
    </row>
    <row r="245" spans="1:31" ht="15.75" hidden="1" thickBot="1" x14ac:dyDescent="0.3">
      <c r="A245" s="47">
        <v>30</v>
      </c>
      <c r="B245" s="16" t="s">
        <v>18</v>
      </c>
      <c r="C245" s="31" t="s">
        <v>311</v>
      </c>
      <c r="D245" s="32" t="str">
        <f t="shared" si="157"/>
        <v>300457</v>
      </c>
      <c r="E245" s="15">
        <f t="shared" si="167"/>
        <v>67</v>
      </c>
      <c r="F245" s="15">
        <v>201</v>
      </c>
      <c r="G245" s="95" t="s">
        <v>312</v>
      </c>
      <c r="H245" s="83">
        <f>VLOOKUP($G245,[1]Total!$G$5:$I$452,2,0)</f>
        <v>14</v>
      </c>
      <c r="I245" s="83">
        <f>VLOOKUP($G245,[1]Total!$G$5:$I$452,3,0)</f>
        <v>17</v>
      </c>
      <c r="J245" s="83">
        <f t="shared" si="138"/>
        <v>31</v>
      </c>
      <c r="K245" s="83">
        <f>VLOOKUP($G245,'[2]CantFuncPorSexo - 2021-08-11T12'!$A$6:$O$406,11,0)</f>
        <v>14</v>
      </c>
      <c r="L245" s="83">
        <f>VLOOKUP($G245,'[2]CantFuncPorSexo - 2021-08-11T12'!$A$6:$O$406,14,0)</f>
        <v>13</v>
      </c>
      <c r="M245" s="83">
        <f t="shared" si="139"/>
        <v>27</v>
      </c>
      <c r="N245" s="83">
        <f>VLOOKUP($G245,[3]CantFuncPorSexo!$A$6:$N$410,11,0)</f>
        <v>13</v>
      </c>
      <c r="O245" s="83">
        <f>VLOOKUP($G245,[3]CantFuncPorSexo!$A$6:$N$410,14,0)</f>
        <v>13</v>
      </c>
      <c r="P245" s="83">
        <f t="shared" si="140"/>
        <v>26</v>
      </c>
      <c r="Q245" s="83">
        <f>VLOOKUP($G245,'[4]CantFuncPorSexo(3)'!$A$6:$O$420,11,0)</f>
        <v>14</v>
      </c>
      <c r="R245" s="83">
        <f>VLOOKUP($G245,'[4]CantFuncPorSexo(3)'!$A$6:$O$420,14,0)</f>
        <v>13</v>
      </c>
      <c r="S245" s="83">
        <f t="shared" si="141"/>
        <v>27</v>
      </c>
      <c r="T245" s="83">
        <f>VLOOKUP($G245,'[5]CantFuncPorSexo(17)'!$A$6:$N$421,11,0)</f>
        <v>14</v>
      </c>
      <c r="U245" s="83">
        <f>VLOOKUP($G245,'[5]CantFuncPorSexo(17)'!$A$6:$N$421,14,0)</f>
        <v>12</v>
      </c>
      <c r="V245" s="83">
        <f t="shared" si="142"/>
        <v>26</v>
      </c>
      <c r="W245" s="83">
        <f t="shared" si="168"/>
        <v>0</v>
      </c>
      <c r="X245" s="83">
        <f t="shared" si="169"/>
        <v>-5</v>
      </c>
      <c r="Y245" s="83">
        <f t="shared" si="143"/>
        <v>-5</v>
      </c>
      <c r="Z245" s="83">
        <f t="shared" si="170"/>
        <v>0</v>
      </c>
      <c r="AA245" s="83">
        <f t="shared" si="171"/>
        <v>-1</v>
      </c>
      <c r="AB245" s="83">
        <f t="shared" si="164"/>
        <v>-1</v>
      </c>
      <c r="AC245" s="83">
        <f t="shared" si="172"/>
        <v>0</v>
      </c>
      <c r="AD245" s="83">
        <f t="shared" si="173"/>
        <v>-1</v>
      </c>
      <c r="AE245" s="83">
        <f t="shared" si="166"/>
        <v>-1</v>
      </c>
    </row>
    <row r="246" spans="1:31" ht="15.75" hidden="1" thickBot="1" x14ac:dyDescent="0.3">
      <c r="A246" s="47">
        <v>30</v>
      </c>
      <c r="B246" s="16" t="s">
        <v>18</v>
      </c>
      <c r="C246" s="31" t="s">
        <v>313</v>
      </c>
      <c r="D246" s="32" t="str">
        <f t="shared" si="157"/>
        <v>300458</v>
      </c>
      <c r="E246" s="15">
        <f t="shared" si="167"/>
        <v>68</v>
      </c>
      <c r="F246" s="15">
        <v>202</v>
      </c>
      <c r="G246" s="95" t="s">
        <v>314</v>
      </c>
      <c r="H246" s="83">
        <f>VLOOKUP($G246,[1]Total!$G$5:$I$452,2,0)</f>
        <v>11</v>
      </c>
      <c r="I246" s="83">
        <f>VLOOKUP($G246,[1]Total!$G$5:$I$452,3,0)</f>
        <v>13</v>
      </c>
      <c r="J246" s="83">
        <f t="shared" si="138"/>
        <v>24</v>
      </c>
      <c r="K246" s="83">
        <f>VLOOKUP($G246,'[2]CantFuncPorSexo - 2021-08-11T12'!$A$6:$O$406,11,0)</f>
        <v>11</v>
      </c>
      <c r="L246" s="83">
        <f>VLOOKUP($G246,'[2]CantFuncPorSexo - 2021-08-11T12'!$A$6:$O$406,14,0)</f>
        <v>28</v>
      </c>
      <c r="M246" s="83">
        <f t="shared" si="139"/>
        <v>39</v>
      </c>
      <c r="N246" s="83">
        <f>VLOOKUP($G246,[3]CantFuncPorSexo!$A$6:$N$410,11,0)</f>
        <v>11</v>
      </c>
      <c r="O246" s="83">
        <f>VLOOKUP($G246,[3]CantFuncPorSexo!$A$6:$N$410,14,0)</f>
        <v>27</v>
      </c>
      <c r="P246" s="83">
        <f t="shared" si="140"/>
        <v>38</v>
      </c>
      <c r="Q246" s="83">
        <f>VLOOKUP($G246,'[4]CantFuncPorSexo(3)'!$A$6:$O$420,11,0)</f>
        <v>11</v>
      </c>
      <c r="R246" s="83">
        <f>VLOOKUP($G246,'[4]CantFuncPorSexo(3)'!$A$6:$O$420,14,0)</f>
        <v>32</v>
      </c>
      <c r="S246" s="83">
        <f t="shared" si="141"/>
        <v>43</v>
      </c>
      <c r="T246" s="83">
        <f>VLOOKUP($G246,'[5]CantFuncPorSexo(17)'!$A$6:$N$421,11,0)</f>
        <v>11</v>
      </c>
      <c r="U246" s="83">
        <f>VLOOKUP($G246,'[5]CantFuncPorSexo(17)'!$A$6:$N$421,14,0)</f>
        <v>29</v>
      </c>
      <c r="V246" s="83">
        <f t="shared" si="142"/>
        <v>40</v>
      </c>
      <c r="W246" s="83">
        <f t="shared" si="168"/>
        <v>0</v>
      </c>
      <c r="X246" s="83">
        <f t="shared" si="169"/>
        <v>16</v>
      </c>
      <c r="Y246" s="83">
        <f t="shared" si="143"/>
        <v>16</v>
      </c>
      <c r="Z246" s="83">
        <f t="shared" si="170"/>
        <v>0</v>
      </c>
      <c r="AA246" s="83">
        <f t="shared" si="171"/>
        <v>1</v>
      </c>
      <c r="AB246" s="83">
        <f t="shared" si="164"/>
        <v>1</v>
      </c>
      <c r="AC246" s="83">
        <f t="shared" si="172"/>
        <v>0</v>
      </c>
      <c r="AD246" s="83">
        <f t="shared" si="173"/>
        <v>-3</v>
      </c>
      <c r="AE246" s="83">
        <f t="shared" si="166"/>
        <v>-3</v>
      </c>
    </row>
    <row r="247" spans="1:31" ht="15.75" hidden="1" thickBot="1" x14ac:dyDescent="0.3">
      <c r="A247" s="47">
        <v>30</v>
      </c>
      <c r="B247" s="16" t="s">
        <v>18</v>
      </c>
      <c r="C247" s="31" t="s">
        <v>315</v>
      </c>
      <c r="D247" s="32" t="str">
        <f t="shared" si="157"/>
        <v>300459</v>
      </c>
      <c r="E247" s="15">
        <f t="shared" si="167"/>
        <v>69</v>
      </c>
      <c r="F247" s="15">
        <v>203</v>
      </c>
      <c r="G247" s="95" t="s">
        <v>316</v>
      </c>
      <c r="H247" s="83">
        <f>VLOOKUP($G247,[1]Total!$G$5:$I$452,2,0)</f>
        <v>12</v>
      </c>
      <c r="I247" s="83">
        <f>VLOOKUP($G247,[1]Total!$G$5:$I$452,3,0)</f>
        <v>19</v>
      </c>
      <c r="J247" s="83">
        <f t="shared" si="138"/>
        <v>31</v>
      </c>
      <c r="K247" s="83">
        <f>VLOOKUP($G247,'[2]CantFuncPorSexo - 2021-08-11T12'!$A$6:$O$406,11,0)</f>
        <v>13</v>
      </c>
      <c r="L247" s="83">
        <f>VLOOKUP($G247,'[2]CantFuncPorSexo - 2021-08-11T12'!$A$6:$O$406,14,0)</f>
        <v>21</v>
      </c>
      <c r="M247" s="83">
        <f t="shared" si="139"/>
        <v>34</v>
      </c>
      <c r="N247" s="83">
        <f>VLOOKUP($G247,[3]CantFuncPorSexo!$A$6:$N$410,11,0)</f>
        <v>12</v>
      </c>
      <c r="O247" s="83">
        <f>VLOOKUP($G247,[3]CantFuncPorSexo!$A$6:$N$410,14,0)</f>
        <v>15</v>
      </c>
      <c r="P247" s="83">
        <f t="shared" si="140"/>
        <v>27</v>
      </c>
      <c r="Q247" s="83">
        <f>VLOOKUP($G247,'[4]CantFuncPorSexo(3)'!$A$6:$O$420,11,0)</f>
        <v>23</v>
      </c>
      <c r="R247" s="83">
        <f>VLOOKUP($G247,'[4]CantFuncPorSexo(3)'!$A$6:$O$420,14,0)</f>
        <v>24</v>
      </c>
      <c r="S247" s="83">
        <f t="shared" si="141"/>
        <v>47</v>
      </c>
      <c r="T247" s="83">
        <f>VLOOKUP($G247,'[5]CantFuncPorSexo(17)'!$A$6:$N$421,11,0)</f>
        <v>11</v>
      </c>
      <c r="U247" s="83">
        <f>VLOOKUP($G247,'[5]CantFuncPorSexo(17)'!$A$6:$N$421,14,0)</f>
        <v>23</v>
      </c>
      <c r="V247" s="83">
        <f t="shared" si="142"/>
        <v>34</v>
      </c>
      <c r="W247" s="83">
        <f t="shared" si="168"/>
        <v>-1</v>
      </c>
      <c r="X247" s="83">
        <f t="shared" si="169"/>
        <v>4</v>
      </c>
      <c r="Y247" s="83">
        <f t="shared" si="143"/>
        <v>3</v>
      </c>
      <c r="Z247" s="83">
        <f t="shared" si="170"/>
        <v>-2</v>
      </c>
      <c r="AA247" s="83">
        <f t="shared" si="171"/>
        <v>2</v>
      </c>
      <c r="AB247" s="83">
        <f t="shared" si="164"/>
        <v>0</v>
      </c>
      <c r="AC247" s="83">
        <f t="shared" si="172"/>
        <v>-12</v>
      </c>
      <c r="AD247" s="83">
        <f t="shared" si="173"/>
        <v>-1</v>
      </c>
      <c r="AE247" s="83">
        <f t="shared" si="166"/>
        <v>-13</v>
      </c>
    </row>
    <row r="248" spans="1:31" ht="15.75" hidden="1" thickBot="1" x14ac:dyDescent="0.3">
      <c r="A248" s="47">
        <v>30</v>
      </c>
      <c r="B248" s="16" t="s">
        <v>18</v>
      </c>
      <c r="C248" s="31" t="s">
        <v>317</v>
      </c>
      <c r="D248" s="32" t="str">
        <f t="shared" si="157"/>
        <v>300460</v>
      </c>
      <c r="E248" s="15">
        <f t="shared" si="167"/>
        <v>70</v>
      </c>
      <c r="F248" s="15">
        <v>204</v>
      </c>
      <c r="G248" s="95" t="s">
        <v>318</v>
      </c>
      <c r="H248" s="86">
        <f>VLOOKUP($G248,[1]Total!$G$5:$I$452,2,0)</f>
        <v>11</v>
      </c>
      <c r="I248" s="86">
        <f>VLOOKUP($G248,[1]Total!$G$5:$I$452,3,0)</f>
        <v>17</v>
      </c>
      <c r="J248" s="86">
        <f t="shared" si="138"/>
        <v>28</v>
      </c>
      <c r="K248" s="86">
        <f>VLOOKUP($G248,'[2]CantFuncPorSexo - 2021-08-11T12'!$A$6:$O$406,11,0)</f>
        <v>10</v>
      </c>
      <c r="L248" s="86">
        <f>VLOOKUP($G248,'[2]CantFuncPorSexo - 2021-08-11T12'!$A$6:$O$406,14,0)</f>
        <v>13</v>
      </c>
      <c r="M248" s="86">
        <f t="shared" si="139"/>
        <v>23</v>
      </c>
      <c r="N248" s="86">
        <f>VLOOKUP($G248,[3]CantFuncPorSexo!$A$6:$N$410,11,0)</f>
        <v>10</v>
      </c>
      <c r="O248" s="86">
        <f>VLOOKUP($G248,[3]CantFuncPorSexo!$A$6:$N$410,14,0)</f>
        <v>12</v>
      </c>
      <c r="P248" s="86">
        <f t="shared" si="140"/>
        <v>22</v>
      </c>
      <c r="Q248" s="86">
        <f>VLOOKUP($G248,'[4]CantFuncPorSexo(3)'!$A$6:$O$420,11,0)</f>
        <v>11</v>
      </c>
      <c r="R248" s="86">
        <f>VLOOKUP($G248,'[4]CantFuncPorSexo(3)'!$A$6:$O$420,14,0)</f>
        <v>60</v>
      </c>
      <c r="S248" s="86">
        <f t="shared" si="141"/>
        <v>71</v>
      </c>
      <c r="T248" s="86">
        <f>VLOOKUP($G248,'[5]CantFuncPorSexo(17)'!$A$6:$N$421,11,0)</f>
        <v>10</v>
      </c>
      <c r="U248" s="86">
        <f>VLOOKUP($G248,'[5]CantFuncPorSexo(17)'!$A$6:$N$421,14,0)</f>
        <v>48</v>
      </c>
      <c r="V248" s="86">
        <f t="shared" si="142"/>
        <v>58</v>
      </c>
      <c r="W248" s="86">
        <f t="shared" si="168"/>
        <v>-1</v>
      </c>
      <c r="X248" s="86">
        <f t="shared" si="169"/>
        <v>31</v>
      </c>
      <c r="Y248" s="86">
        <f t="shared" si="143"/>
        <v>30</v>
      </c>
      <c r="Z248" s="86">
        <f t="shared" si="170"/>
        <v>0</v>
      </c>
      <c r="AA248" s="86">
        <f t="shared" si="171"/>
        <v>35</v>
      </c>
      <c r="AB248" s="86">
        <f t="shared" si="164"/>
        <v>35</v>
      </c>
      <c r="AC248" s="86">
        <f t="shared" si="172"/>
        <v>-1</v>
      </c>
      <c r="AD248" s="86">
        <f t="shared" si="173"/>
        <v>-12</v>
      </c>
      <c r="AE248" s="86">
        <f t="shared" si="166"/>
        <v>-13</v>
      </c>
    </row>
    <row r="249" spans="1:31" ht="15.75" hidden="1" thickBot="1" x14ac:dyDescent="0.3">
      <c r="A249" s="47">
        <v>30</v>
      </c>
      <c r="B249" s="16" t="s">
        <v>18</v>
      </c>
      <c r="C249" s="31" t="s">
        <v>319</v>
      </c>
      <c r="D249" s="32" t="str">
        <f t="shared" si="157"/>
        <v>300461</v>
      </c>
      <c r="E249" s="15">
        <f t="shared" si="167"/>
        <v>71</v>
      </c>
      <c r="F249" s="15">
        <v>205</v>
      </c>
      <c r="G249" s="95" t="s">
        <v>320</v>
      </c>
      <c r="H249" s="83">
        <f>VLOOKUP($G249,[1]Total!$G$5:$I$452,2,0)</f>
        <v>12</v>
      </c>
      <c r="I249" s="83">
        <f>VLOOKUP($G249,[1]Total!$G$5:$I$452,3,0)</f>
        <v>39</v>
      </c>
      <c r="J249" s="83">
        <f t="shared" si="138"/>
        <v>51</v>
      </c>
      <c r="K249" s="83">
        <f>VLOOKUP($G249,'[2]CantFuncPorSexo - 2021-08-11T12'!$A$6:$O$406,11,0)</f>
        <v>13</v>
      </c>
      <c r="L249" s="83">
        <f>VLOOKUP($G249,'[2]CantFuncPorSexo - 2021-08-11T12'!$A$6:$O$406,14,0)</f>
        <v>14</v>
      </c>
      <c r="M249" s="83">
        <f t="shared" si="139"/>
        <v>27</v>
      </c>
      <c r="N249" s="83">
        <f>VLOOKUP($G249,[3]CantFuncPorSexo!$A$6:$N$410,11,0)</f>
        <v>12</v>
      </c>
      <c r="O249" s="83">
        <f>VLOOKUP($G249,[3]CantFuncPorSexo!$A$6:$N$410,14,0)</f>
        <v>14</v>
      </c>
      <c r="P249" s="83">
        <f t="shared" si="140"/>
        <v>26</v>
      </c>
      <c r="Q249" s="83">
        <f>VLOOKUP($G249,'[4]CantFuncPorSexo(3)'!$A$6:$O$420,11,0)</f>
        <v>10</v>
      </c>
      <c r="R249" s="83">
        <f>VLOOKUP($G249,'[4]CantFuncPorSexo(3)'!$A$6:$O$420,14,0)</f>
        <v>14</v>
      </c>
      <c r="S249" s="83">
        <f t="shared" si="141"/>
        <v>24</v>
      </c>
      <c r="T249" s="83">
        <f>VLOOKUP($G249,'[5]CantFuncPorSexo(17)'!$A$6:$N$421,11,0)</f>
        <v>11</v>
      </c>
      <c r="U249" s="83">
        <f>VLOOKUP($G249,'[5]CantFuncPorSexo(17)'!$A$6:$N$421,14,0)</f>
        <v>26</v>
      </c>
      <c r="V249" s="83">
        <f t="shared" si="142"/>
        <v>37</v>
      </c>
      <c r="W249" s="83">
        <f t="shared" si="168"/>
        <v>-1</v>
      </c>
      <c r="X249" s="83">
        <f t="shared" si="169"/>
        <v>-13</v>
      </c>
      <c r="Y249" s="83">
        <f t="shared" si="143"/>
        <v>-14</v>
      </c>
      <c r="Z249" s="83">
        <f t="shared" si="170"/>
        <v>-2</v>
      </c>
      <c r="AA249" s="83">
        <f t="shared" si="171"/>
        <v>12</v>
      </c>
      <c r="AB249" s="83">
        <f t="shared" si="164"/>
        <v>10</v>
      </c>
      <c r="AC249" s="83">
        <f t="shared" si="172"/>
        <v>1</v>
      </c>
      <c r="AD249" s="83">
        <f t="shared" si="173"/>
        <v>12</v>
      </c>
      <c r="AE249" s="83">
        <f t="shared" si="166"/>
        <v>13</v>
      </c>
    </row>
    <row r="250" spans="1:31" ht="15.75" hidden="1" thickBot="1" x14ac:dyDescent="0.3">
      <c r="A250" s="47">
        <v>30</v>
      </c>
      <c r="B250" s="16" t="s">
        <v>18</v>
      </c>
      <c r="C250" s="31" t="s">
        <v>321</v>
      </c>
      <c r="D250" s="32" t="str">
        <f t="shared" si="157"/>
        <v>300462</v>
      </c>
      <c r="E250" s="15">
        <f t="shared" si="167"/>
        <v>72</v>
      </c>
      <c r="F250" s="33">
        <v>206</v>
      </c>
      <c r="G250" s="110" t="s">
        <v>322</v>
      </c>
      <c r="H250" s="83">
        <f>VLOOKUP($G250,[1]Total!$G$5:$I$452,2,0)</f>
        <v>12</v>
      </c>
      <c r="I250" s="83">
        <f>VLOOKUP($G250,[1]Total!$G$5:$I$452,3,0)</f>
        <v>17</v>
      </c>
      <c r="J250" s="83">
        <f t="shared" si="138"/>
        <v>29</v>
      </c>
      <c r="K250" s="83">
        <f>VLOOKUP($G250,'[2]CantFuncPorSexo - 2021-08-11T12'!$A$6:$O$406,11,0)</f>
        <v>12</v>
      </c>
      <c r="L250" s="83">
        <f>VLOOKUP($G250,'[2]CantFuncPorSexo - 2021-08-11T12'!$A$6:$O$406,14,0)</f>
        <v>21</v>
      </c>
      <c r="M250" s="83">
        <f t="shared" si="139"/>
        <v>33</v>
      </c>
      <c r="N250" s="83">
        <f>VLOOKUP($G250,[3]CantFuncPorSexo!$A$6:$N$410,11,0)</f>
        <v>14</v>
      </c>
      <c r="O250" s="83">
        <f>VLOOKUP($G250,[3]CantFuncPorSexo!$A$6:$N$410,14,0)</f>
        <v>22</v>
      </c>
      <c r="P250" s="83">
        <f t="shared" si="140"/>
        <v>36</v>
      </c>
      <c r="Q250" s="83">
        <f>VLOOKUP($G250,'[4]CantFuncPorSexo(3)'!$A$6:$O$420,11,0)</f>
        <v>12</v>
      </c>
      <c r="R250" s="83">
        <f>VLOOKUP($G250,'[4]CantFuncPorSexo(3)'!$A$6:$O$420,14,0)</f>
        <v>25</v>
      </c>
      <c r="S250" s="83">
        <f t="shared" si="141"/>
        <v>37</v>
      </c>
      <c r="T250" s="83">
        <f>VLOOKUP($G250,'[5]CantFuncPorSexo(17)'!$A$6:$N$421,11,0)</f>
        <v>12</v>
      </c>
      <c r="U250" s="83">
        <f>VLOOKUP($G250,'[5]CantFuncPorSexo(17)'!$A$6:$N$421,14,0)</f>
        <v>28</v>
      </c>
      <c r="V250" s="83">
        <f t="shared" si="142"/>
        <v>40</v>
      </c>
      <c r="W250" s="83">
        <f t="shared" si="168"/>
        <v>0</v>
      </c>
      <c r="X250" s="83">
        <f t="shared" si="169"/>
        <v>11</v>
      </c>
      <c r="Y250" s="83">
        <f t="shared" si="143"/>
        <v>11</v>
      </c>
      <c r="Z250" s="83">
        <f t="shared" si="170"/>
        <v>0</v>
      </c>
      <c r="AA250" s="83">
        <f t="shared" si="171"/>
        <v>7</v>
      </c>
      <c r="AB250" s="83">
        <f t="shared" si="164"/>
        <v>7</v>
      </c>
      <c r="AC250" s="83">
        <f t="shared" si="172"/>
        <v>0</v>
      </c>
      <c r="AD250" s="83">
        <f t="shared" si="173"/>
        <v>3</v>
      </c>
      <c r="AE250" s="83">
        <f t="shared" si="166"/>
        <v>3</v>
      </c>
    </row>
    <row r="251" spans="1:31" ht="15.75" hidden="1" thickBot="1" x14ac:dyDescent="0.3">
      <c r="A251" s="47">
        <v>30</v>
      </c>
      <c r="B251" s="16" t="s">
        <v>18</v>
      </c>
      <c r="C251" s="31" t="s">
        <v>323</v>
      </c>
      <c r="D251" s="32" t="str">
        <f t="shared" si="157"/>
        <v>300463</v>
      </c>
      <c r="E251" s="15">
        <f t="shared" si="167"/>
        <v>73</v>
      </c>
      <c r="F251" s="15">
        <v>207</v>
      </c>
      <c r="G251" s="95" t="s">
        <v>324</v>
      </c>
      <c r="H251" s="83">
        <f>VLOOKUP($G251,[1]Total!$G$5:$I$452,2,0)</f>
        <v>36</v>
      </c>
      <c r="I251" s="83">
        <f>VLOOKUP($G251,[1]Total!$G$5:$I$452,3,0)</f>
        <v>0</v>
      </c>
      <c r="J251" s="83">
        <f t="shared" si="138"/>
        <v>36</v>
      </c>
      <c r="K251" s="83">
        <f>VLOOKUP($G251,'[2]CantFuncPorSexo - 2021-08-11T12'!$A$6:$O$406,11,0)</f>
        <v>26</v>
      </c>
      <c r="L251" s="83">
        <f>VLOOKUP($G251,'[2]CantFuncPorSexo - 2021-08-11T12'!$A$6:$O$406,14,0)</f>
        <v>0</v>
      </c>
      <c r="M251" s="83">
        <f t="shared" si="139"/>
        <v>26</v>
      </c>
      <c r="N251" s="83">
        <f>VLOOKUP($G251,[3]CantFuncPorSexo!$A$6:$N$410,11,0)</f>
        <v>21</v>
      </c>
      <c r="O251" s="83">
        <f>VLOOKUP($G251,[3]CantFuncPorSexo!$A$6:$N$410,14,0)</f>
        <v>0</v>
      </c>
      <c r="P251" s="83">
        <f t="shared" si="140"/>
        <v>21</v>
      </c>
      <c r="Q251" s="83">
        <f>VLOOKUP($G251,'[4]CantFuncPorSexo(3)'!$A$6:$O$420,11,0)</f>
        <v>11</v>
      </c>
      <c r="R251" s="83">
        <f>VLOOKUP($G251,'[4]CantFuncPorSexo(3)'!$A$6:$O$420,14,0)</f>
        <v>27</v>
      </c>
      <c r="S251" s="83">
        <f t="shared" si="141"/>
        <v>38</v>
      </c>
      <c r="T251" s="83">
        <f>VLOOKUP($G251,'[5]CantFuncPorSexo(17)'!$A$6:$N$421,11,0)</f>
        <v>10</v>
      </c>
      <c r="U251" s="83">
        <f>VLOOKUP($G251,'[5]CantFuncPorSexo(17)'!$A$6:$N$421,14,0)</f>
        <v>27</v>
      </c>
      <c r="V251" s="83">
        <f t="shared" si="142"/>
        <v>37</v>
      </c>
      <c r="W251" s="83">
        <f t="shared" si="168"/>
        <v>-26</v>
      </c>
      <c r="X251" s="83">
        <f t="shared" si="169"/>
        <v>27</v>
      </c>
      <c r="Y251" s="83">
        <f t="shared" si="143"/>
        <v>1</v>
      </c>
      <c r="Z251" s="83">
        <f t="shared" si="170"/>
        <v>-16</v>
      </c>
      <c r="AA251" s="83">
        <f t="shared" si="171"/>
        <v>27</v>
      </c>
      <c r="AB251" s="83">
        <f t="shared" si="164"/>
        <v>11</v>
      </c>
      <c r="AC251" s="83">
        <f t="shared" si="172"/>
        <v>-1</v>
      </c>
      <c r="AD251" s="83">
        <f t="shared" si="173"/>
        <v>0</v>
      </c>
      <c r="AE251" s="83">
        <f t="shared" si="166"/>
        <v>-1</v>
      </c>
    </row>
    <row r="252" spans="1:31" ht="15.75" hidden="1" thickBot="1" x14ac:dyDescent="0.3">
      <c r="A252" s="50">
        <v>30</v>
      </c>
      <c r="B252" s="16" t="s">
        <v>18</v>
      </c>
      <c r="C252" s="64" t="s">
        <v>325</v>
      </c>
      <c r="D252" s="52" t="str">
        <f t="shared" si="157"/>
        <v>3004234</v>
      </c>
      <c r="E252" s="15">
        <f t="shared" si="167"/>
        <v>74</v>
      </c>
      <c r="F252" s="15">
        <v>208</v>
      </c>
      <c r="G252" s="95" t="s">
        <v>326</v>
      </c>
      <c r="H252" s="83">
        <f>VLOOKUP($G252,[1]Total!$G$5:$I$452,2,0)</f>
        <v>14</v>
      </c>
      <c r="I252" s="83">
        <f>VLOOKUP($G252,[1]Total!$G$5:$I$452,3,0)</f>
        <v>28</v>
      </c>
      <c r="J252" s="83">
        <f t="shared" si="138"/>
        <v>42</v>
      </c>
      <c r="K252" s="83">
        <f>VLOOKUP($G252,'[2]CantFuncPorSexo - 2021-08-11T12'!$A$6:$O$406,11,0)</f>
        <v>16</v>
      </c>
      <c r="L252" s="83">
        <f>VLOOKUP($G252,'[2]CantFuncPorSexo - 2021-08-11T12'!$A$6:$O$406,14,0)</f>
        <v>39</v>
      </c>
      <c r="M252" s="83">
        <f t="shared" si="139"/>
        <v>55</v>
      </c>
      <c r="N252" s="83">
        <f>VLOOKUP($G252,[3]CantFuncPorSexo!$A$6:$N$410,11,0)</f>
        <v>19</v>
      </c>
      <c r="O252" s="83">
        <f>VLOOKUP($G252,[3]CantFuncPorSexo!$A$6:$N$410,14,0)</f>
        <v>40</v>
      </c>
      <c r="P252" s="83">
        <f t="shared" si="140"/>
        <v>59</v>
      </c>
      <c r="Q252" s="83">
        <f>VLOOKUP($G252,'[4]CantFuncPorSexo(3)'!$A$6:$O$420,11,0)</f>
        <v>18</v>
      </c>
      <c r="R252" s="83">
        <f>VLOOKUP($G252,'[4]CantFuncPorSexo(3)'!$A$6:$O$420,14,0)</f>
        <v>40</v>
      </c>
      <c r="S252" s="83">
        <f t="shared" si="141"/>
        <v>58</v>
      </c>
      <c r="T252" s="83">
        <f>VLOOKUP($G252,'[5]CantFuncPorSexo(17)'!$A$6:$N$421,11,0)</f>
        <v>18</v>
      </c>
      <c r="U252" s="83">
        <f>VLOOKUP($G252,'[5]CantFuncPorSexo(17)'!$A$6:$N$421,14,0)</f>
        <v>38</v>
      </c>
      <c r="V252" s="83">
        <f t="shared" si="142"/>
        <v>56</v>
      </c>
      <c r="W252" s="83">
        <f t="shared" si="168"/>
        <v>4</v>
      </c>
      <c r="X252" s="83">
        <f t="shared" si="169"/>
        <v>10</v>
      </c>
      <c r="Y252" s="83">
        <f t="shared" si="143"/>
        <v>14</v>
      </c>
      <c r="Z252" s="83">
        <f t="shared" si="170"/>
        <v>2</v>
      </c>
      <c r="AA252" s="83">
        <f t="shared" si="171"/>
        <v>-1</v>
      </c>
      <c r="AB252" s="83">
        <f t="shared" si="164"/>
        <v>1</v>
      </c>
      <c r="AC252" s="83">
        <f t="shared" si="172"/>
        <v>0</v>
      </c>
      <c r="AD252" s="83">
        <f t="shared" si="173"/>
        <v>-2</v>
      </c>
      <c r="AE252" s="83">
        <f t="shared" si="166"/>
        <v>-2</v>
      </c>
    </row>
    <row r="253" spans="1:31" ht="15.75" thickBot="1" x14ac:dyDescent="0.3">
      <c r="A253" s="8"/>
      <c r="B253" s="43"/>
      <c r="C253" s="43"/>
      <c r="D253" s="11" t="str">
        <f t="shared" si="157"/>
        <v/>
      </c>
      <c r="E253" s="59"/>
      <c r="F253" s="60"/>
      <c r="G253" s="61" t="s">
        <v>327</v>
      </c>
      <c r="H253" s="115">
        <f>SUM(H254:H275)</f>
        <v>450</v>
      </c>
      <c r="I253" s="81">
        <f t="shared" ref="I253:AE253" si="174">SUM(I254:I275)</f>
        <v>1071</v>
      </c>
      <c r="J253" s="82">
        <f t="shared" si="174"/>
        <v>1521</v>
      </c>
      <c r="K253" s="115">
        <f>SUM(K254:K275)</f>
        <v>455</v>
      </c>
      <c r="L253" s="81">
        <f t="shared" si="174"/>
        <v>1024</v>
      </c>
      <c r="M253" s="82">
        <f t="shared" si="174"/>
        <v>1479</v>
      </c>
      <c r="N253" s="115">
        <f t="shared" si="174"/>
        <v>511</v>
      </c>
      <c r="O253" s="81">
        <f t="shared" si="174"/>
        <v>977</v>
      </c>
      <c r="P253" s="82">
        <f t="shared" si="174"/>
        <v>1488</v>
      </c>
      <c r="Q253" s="82">
        <f t="shared" si="174"/>
        <v>459</v>
      </c>
      <c r="R253" s="82">
        <f t="shared" si="174"/>
        <v>947</v>
      </c>
      <c r="S253" s="82">
        <f t="shared" si="174"/>
        <v>1406</v>
      </c>
      <c r="T253" s="115">
        <f t="shared" si="174"/>
        <v>467</v>
      </c>
      <c r="U253" s="81">
        <f t="shared" si="174"/>
        <v>925</v>
      </c>
      <c r="V253" s="82">
        <f t="shared" si="174"/>
        <v>1392</v>
      </c>
      <c r="W253" s="115">
        <f t="shared" si="174"/>
        <v>17</v>
      </c>
      <c r="X253" s="81">
        <f t="shared" si="174"/>
        <v>-146</v>
      </c>
      <c r="Y253" s="82">
        <f t="shared" si="174"/>
        <v>-129</v>
      </c>
      <c r="Z253" s="115">
        <f t="shared" si="174"/>
        <v>12</v>
      </c>
      <c r="AA253" s="81">
        <f t="shared" si="174"/>
        <v>-99</v>
      </c>
      <c r="AB253" s="82">
        <f t="shared" si="174"/>
        <v>-87</v>
      </c>
      <c r="AC253" s="115">
        <f t="shared" si="174"/>
        <v>8</v>
      </c>
      <c r="AD253" s="81">
        <f t="shared" si="174"/>
        <v>-22</v>
      </c>
      <c r="AE253" s="82">
        <f t="shared" si="174"/>
        <v>-14</v>
      </c>
    </row>
    <row r="254" spans="1:31" ht="15.75" hidden="1" thickBot="1" x14ac:dyDescent="0.3">
      <c r="A254" s="44">
        <v>30</v>
      </c>
      <c r="B254" s="13" t="s">
        <v>49</v>
      </c>
      <c r="C254" s="62" t="s">
        <v>328</v>
      </c>
      <c r="D254" s="63" t="str">
        <f t="shared" si="157"/>
        <v>300564</v>
      </c>
      <c r="E254" s="12">
        <f>E252+1</f>
        <v>75</v>
      </c>
      <c r="F254" s="12">
        <v>209</v>
      </c>
      <c r="G254" s="109" t="s">
        <v>329</v>
      </c>
      <c r="H254" s="83">
        <f>VLOOKUP($G254,[1]Total!$G$5:$I$452,2,0)</f>
        <v>112</v>
      </c>
      <c r="I254" s="83">
        <f>VLOOKUP($G254,[1]Total!$G$5:$I$452,3,0)</f>
        <v>210</v>
      </c>
      <c r="J254" s="83">
        <f t="shared" si="138"/>
        <v>322</v>
      </c>
      <c r="K254" s="83">
        <f>VLOOKUP($G254,'[2]CantFuncPorSexo - 2021-08-11T12'!$A$6:$O$406,11,0)</f>
        <v>110</v>
      </c>
      <c r="L254" s="83">
        <f>VLOOKUP($G254,'[2]CantFuncPorSexo - 2021-08-11T12'!$A$6:$O$406,14,0)</f>
        <v>224</v>
      </c>
      <c r="M254" s="83">
        <f t="shared" si="139"/>
        <v>334</v>
      </c>
      <c r="N254" s="83">
        <f>VLOOKUP($G254,[3]CantFuncPorSexo!$A$6:$N$410,11,0)</f>
        <v>107</v>
      </c>
      <c r="O254" s="83">
        <f>VLOOKUP($G254,[3]CantFuncPorSexo!$A$6:$N$410,14,0)</f>
        <v>209</v>
      </c>
      <c r="P254" s="83">
        <f t="shared" si="140"/>
        <v>316</v>
      </c>
      <c r="Q254" s="83">
        <f>VLOOKUP($G254,'[4]CantFuncPorSexo(3)'!$A$6:$O$420,11,0)</f>
        <v>116</v>
      </c>
      <c r="R254" s="83">
        <f>VLOOKUP($G254,'[4]CantFuncPorSexo(3)'!$A$6:$O$420,14,0)</f>
        <v>212</v>
      </c>
      <c r="S254" s="83">
        <f t="shared" si="141"/>
        <v>328</v>
      </c>
      <c r="T254" s="83">
        <f>VLOOKUP($G254,'[5]CantFuncPorSexo(17)'!$A$6:$N$421,11,0)</f>
        <v>123</v>
      </c>
      <c r="U254" s="83">
        <f>VLOOKUP($G254,'[5]CantFuncPorSexo(17)'!$A$6:$N$421,14,0)</f>
        <v>222</v>
      </c>
      <c r="V254" s="83">
        <f t="shared" si="142"/>
        <v>345</v>
      </c>
      <c r="W254" s="83">
        <f t="shared" ref="W254:W269" si="175">T254-H254</f>
        <v>11</v>
      </c>
      <c r="X254" s="83">
        <f t="shared" ref="X254:X269" si="176">U254-I254</f>
        <v>12</v>
      </c>
      <c r="Y254" s="83">
        <f t="shared" si="143"/>
        <v>23</v>
      </c>
      <c r="Z254" s="83">
        <f t="shared" ref="Z254:Z269" si="177">T254-K254</f>
        <v>13</v>
      </c>
      <c r="AA254" s="83">
        <f t="shared" ref="AA254:AA269" si="178">U254-L254</f>
        <v>-2</v>
      </c>
      <c r="AB254" s="83">
        <f t="shared" ref="AB254:AB275" si="179">SUM(Z254:AA254)</f>
        <v>11</v>
      </c>
      <c r="AC254" s="83">
        <f t="shared" ref="AC254:AC269" si="180">T254-Q254</f>
        <v>7</v>
      </c>
      <c r="AD254" s="83">
        <f t="shared" ref="AD254:AD269" si="181">U254-R254</f>
        <v>10</v>
      </c>
      <c r="AE254" s="83">
        <f t="shared" ref="AE254:AE275" si="182">SUM(AC254:AD254)</f>
        <v>17</v>
      </c>
    </row>
    <row r="255" spans="1:31" ht="15.75" hidden="1" thickBot="1" x14ac:dyDescent="0.3">
      <c r="A255" s="47">
        <v>30</v>
      </c>
      <c r="B255" s="16" t="s">
        <v>49</v>
      </c>
      <c r="C255" s="31" t="s">
        <v>330</v>
      </c>
      <c r="D255" s="32" t="str">
        <f t="shared" si="157"/>
        <v>300565</v>
      </c>
      <c r="E255" s="15">
        <f t="shared" ref="E255:E275" si="183">E254+1</f>
        <v>76</v>
      </c>
      <c r="F255" s="15">
        <v>210</v>
      </c>
      <c r="G255" s="95" t="s">
        <v>331</v>
      </c>
      <c r="H255" s="83">
        <f>VLOOKUP($G255,[1]Total!$G$5:$I$452,2,0)</f>
        <v>42</v>
      </c>
      <c r="I255" s="83">
        <f>VLOOKUP($G255,[1]Total!$G$5:$I$452,3,0)</f>
        <v>226</v>
      </c>
      <c r="J255" s="83">
        <f t="shared" si="138"/>
        <v>268</v>
      </c>
      <c r="K255" s="83">
        <f>VLOOKUP($G255,'[2]CantFuncPorSexo - 2021-08-11T12'!$A$6:$O$406,11,0)</f>
        <v>45</v>
      </c>
      <c r="L255" s="83">
        <f>VLOOKUP($G255,'[2]CantFuncPorSexo - 2021-08-11T12'!$A$6:$O$406,14,0)</f>
        <v>207</v>
      </c>
      <c r="M255" s="83">
        <f t="shared" si="139"/>
        <v>252</v>
      </c>
      <c r="N255" s="83">
        <f>VLOOKUP($G255,[3]CantFuncPorSexo!$A$6:$N$410,11,0)</f>
        <v>54</v>
      </c>
      <c r="O255" s="83">
        <f>VLOOKUP($G255,[3]CantFuncPorSexo!$A$6:$N$410,14,0)</f>
        <v>157</v>
      </c>
      <c r="P255" s="83">
        <f t="shared" si="140"/>
        <v>211</v>
      </c>
      <c r="Q255" s="83">
        <f>VLOOKUP($G255,'[4]CantFuncPorSexo(3)'!$A$6:$O$420,11,0)</f>
        <v>44</v>
      </c>
      <c r="R255" s="83">
        <f>VLOOKUP($G255,'[4]CantFuncPorSexo(3)'!$A$6:$O$420,14,0)</f>
        <v>161</v>
      </c>
      <c r="S255" s="83">
        <f t="shared" si="141"/>
        <v>205</v>
      </c>
      <c r="T255" s="83">
        <f>VLOOKUP($G255,'[5]CantFuncPorSexo(17)'!$A$6:$N$421,11,0)</f>
        <v>46</v>
      </c>
      <c r="U255" s="83">
        <f>VLOOKUP($G255,'[5]CantFuncPorSexo(17)'!$A$6:$N$421,14,0)</f>
        <v>170</v>
      </c>
      <c r="V255" s="83">
        <f t="shared" si="142"/>
        <v>216</v>
      </c>
      <c r="W255" s="83">
        <f t="shared" si="175"/>
        <v>4</v>
      </c>
      <c r="X255" s="83">
        <f t="shared" si="176"/>
        <v>-56</v>
      </c>
      <c r="Y255" s="83">
        <f t="shared" si="143"/>
        <v>-52</v>
      </c>
      <c r="Z255" s="83">
        <f t="shared" si="177"/>
        <v>1</v>
      </c>
      <c r="AA255" s="83">
        <f t="shared" si="178"/>
        <v>-37</v>
      </c>
      <c r="AB255" s="83">
        <f t="shared" si="179"/>
        <v>-36</v>
      </c>
      <c r="AC255" s="83">
        <f t="shared" si="180"/>
        <v>2</v>
      </c>
      <c r="AD255" s="83">
        <f t="shared" si="181"/>
        <v>9</v>
      </c>
      <c r="AE255" s="83">
        <f t="shared" si="182"/>
        <v>11</v>
      </c>
    </row>
    <row r="256" spans="1:31" ht="15.75" hidden="1" thickBot="1" x14ac:dyDescent="0.3">
      <c r="A256" s="47">
        <v>30</v>
      </c>
      <c r="B256" s="16" t="s">
        <v>49</v>
      </c>
      <c r="C256" s="31" t="s">
        <v>332</v>
      </c>
      <c r="D256" s="32" t="str">
        <f t="shared" si="157"/>
        <v>300566</v>
      </c>
      <c r="E256" s="15">
        <f t="shared" si="183"/>
        <v>77</v>
      </c>
      <c r="F256" s="15">
        <v>211</v>
      </c>
      <c r="G256" s="95" t="s">
        <v>333</v>
      </c>
      <c r="H256" s="83">
        <f>VLOOKUP($G256,[1]Total!$G$5:$I$452,2,0)</f>
        <v>13</v>
      </c>
      <c r="I256" s="83">
        <f>VLOOKUP($G256,[1]Total!$G$5:$I$452,3,0)</f>
        <v>21</v>
      </c>
      <c r="J256" s="83">
        <f t="shared" si="138"/>
        <v>34</v>
      </c>
      <c r="K256" s="83">
        <f>VLOOKUP($G256,'[2]CantFuncPorSexo - 2021-08-11T12'!$A$6:$O$406,11,0)</f>
        <v>13</v>
      </c>
      <c r="L256" s="83">
        <f>VLOOKUP($G256,'[2]CantFuncPorSexo - 2021-08-11T12'!$A$6:$O$406,14,0)</f>
        <v>21</v>
      </c>
      <c r="M256" s="83">
        <f t="shared" si="139"/>
        <v>34</v>
      </c>
      <c r="N256" s="83">
        <f>VLOOKUP($G256,[3]CantFuncPorSexo!$A$6:$N$410,11,0)</f>
        <v>13</v>
      </c>
      <c r="O256" s="83">
        <f>VLOOKUP($G256,[3]CantFuncPorSexo!$A$6:$N$410,14,0)</f>
        <v>21</v>
      </c>
      <c r="P256" s="83">
        <f t="shared" si="140"/>
        <v>34</v>
      </c>
      <c r="Q256" s="83">
        <f>VLOOKUP($G256,'[4]CantFuncPorSexo(3)'!$A$6:$O$420,11,0)</f>
        <v>13</v>
      </c>
      <c r="R256" s="83">
        <f>VLOOKUP($G256,'[4]CantFuncPorSexo(3)'!$A$6:$O$420,14,0)</f>
        <v>20</v>
      </c>
      <c r="S256" s="83">
        <f t="shared" si="141"/>
        <v>33</v>
      </c>
      <c r="T256" s="83">
        <f>VLOOKUP($G256,'[5]CantFuncPorSexo(17)'!$A$6:$N$421,11,0)</f>
        <v>13</v>
      </c>
      <c r="U256" s="83">
        <f>VLOOKUP($G256,'[5]CantFuncPorSexo(17)'!$A$6:$N$421,14,0)</f>
        <v>20</v>
      </c>
      <c r="V256" s="83">
        <f t="shared" si="142"/>
        <v>33</v>
      </c>
      <c r="W256" s="83">
        <f t="shared" si="175"/>
        <v>0</v>
      </c>
      <c r="X256" s="83">
        <f t="shared" si="176"/>
        <v>-1</v>
      </c>
      <c r="Y256" s="83">
        <f t="shared" si="143"/>
        <v>-1</v>
      </c>
      <c r="Z256" s="83">
        <f t="shared" si="177"/>
        <v>0</v>
      </c>
      <c r="AA256" s="83">
        <f t="shared" si="178"/>
        <v>-1</v>
      </c>
      <c r="AB256" s="83">
        <f t="shared" si="179"/>
        <v>-1</v>
      </c>
      <c r="AC256" s="83">
        <f t="shared" si="180"/>
        <v>0</v>
      </c>
      <c r="AD256" s="83">
        <f t="shared" si="181"/>
        <v>0</v>
      </c>
      <c r="AE256" s="83">
        <f t="shared" si="182"/>
        <v>0</v>
      </c>
    </row>
    <row r="257" spans="1:31" ht="15.75" hidden="1" thickBot="1" x14ac:dyDescent="0.3">
      <c r="A257" s="47">
        <v>30</v>
      </c>
      <c r="B257" s="16" t="s">
        <v>49</v>
      </c>
      <c r="C257" s="31" t="s">
        <v>334</v>
      </c>
      <c r="D257" s="32" t="str">
        <f t="shared" si="157"/>
        <v>300567</v>
      </c>
      <c r="E257" s="15">
        <f t="shared" si="183"/>
        <v>78</v>
      </c>
      <c r="F257" s="15">
        <v>212</v>
      </c>
      <c r="G257" s="95" t="s">
        <v>335</v>
      </c>
      <c r="H257" s="83">
        <f>VLOOKUP($G257,[1]Total!$G$5:$I$452,2,0)</f>
        <v>12</v>
      </c>
      <c r="I257" s="83">
        <f>VLOOKUP($G257,[1]Total!$G$5:$I$452,3,0)</f>
        <v>21</v>
      </c>
      <c r="J257" s="83">
        <f t="shared" si="138"/>
        <v>33</v>
      </c>
      <c r="K257" s="83">
        <f>VLOOKUP($G257,'[2]CantFuncPorSexo - 2021-08-11T12'!$A$6:$O$406,11,0)</f>
        <v>12</v>
      </c>
      <c r="L257" s="83">
        <f>VLOOKUP($G257,'[2]CantFuncPorSexo - 2021-08-11T12'!$A$6:$O$406,14,0)</f>
        <v>25</v>
      </c>
      <c r="M257" s="83">
        <f t="shared" si="139"/>
        <v>37</v>
      </c>
      <c r="N257" s="83">
        <f>VLOOKUP($G257,[3]CantFuncPorSexo!$A$6:$N$410,11,0)</f>
        <v>17</v>
      </c>
      <c r="O257" s="83">
        <f>VLOOKUP($G257,[3]CantFuncPorSexo!$A$6:$N$410,14,0)</f>
        <v>40</v>
      </c>
      <c r="P257" s="83">
        <f t="shared" si="140"/>
        <v>57</v>
      </c>
      <c r="Q257" s="83">
        <f>VLOOKUP($G257,'[4]CantFuncPorSexo(3)'!$A$6:$O$420,11,0)</f>
        <v>12</v>
      </c>
      <c r="R257" s="83">
        <f>VLOOKUP($G257,'[4]CantFuncPorSexo(3)'!$A$6:$O$420,14,0)</f>
        <v>25</v>
      </c>
      <c r="S257" s="83">
        <f t="shared" si="141"/>
        <v>37</v>
      </c>
      <c r="T257" s="83">
        <f>VLOOKUP($G257,'[5]CantFuncPorSexo(17)'!$A$6:$N$421,11,0)</f>
        <v>12</v>
      </c>
      <c r="U257" s="83">
        <f>VLOOKUP($G257,'[5]CantFuncPorSexo(17)'!$A$6:$N$421,14,0)</f>
        <v>24</v>
      </c>
      <c r="V257" s="83">
        <f t="shared" si="142"/>
        <v>36</v>
      </c>
      <c r="W257" s="83">
        <f t="shared" si="175"/>
        <v>0</v>
      </c>
      <c r="X257" s="83">
        <f t="shared" si="176"/>
        <v>3</v>
      </c>
      <c r="Y257" s="83">
        <f t="shared" si="143"/>
        <v>3</v>
      </c>
      <c r="Z257" s="83">
        <f t="shared" si="177"/>
        <v>0</v>
      </c>
      <c r="AA257" s="83">
        <f t="shared" si="178"/>
        <v>-1</v>
      </c>
      <c r="AB257" s="83">
        <f t="shared" si="179"/>
        <v>-1</v>
      </c>
      <c r="AC257" s="83">
        <f t="shared" si="180"/>
        <v>0</v>
      </c>
      <c r="AD257" s="83">
        <f t="shared" si="181"/>
        <v>-1</v>
      </c>
      <c r="AE257" s="83">
        <f t="shared" si="182"/>
        <v>-1</v>
      </c>
    </row>
    <row r="258" spans="1:31" ht="15.75" hidden="1" thickBot="1" x14ac:dyDescent="0.3">
      <c r="A258" s="47">
        <v>30</v>
      </c>
      <c r="B258" s="16" t="s">
        <v>49</v>
      </c>
      <c r="C258" s="31" t="s">
        <v>336</v>
      </c>
      <c r="D258" s="32" t="str">
        <f t="shared" si="157"/>
        <v>300568</v>
      </c>
      <c r="E258" s="15">
        <f t="shared" si="183"/>
        <v>79</v>
      </c>
      <c r="F258" s="15">
        <v>213</v>
      </c>
      <c r="G258" s="95" t="s">
        <v>337</v>
      </c>
      <c r="H258" s="83">
        <f>VLOOKUP($G258,[1]Total!$G$5:$I$452,2,0)</f>
        <v>12</v>
      </c>
      <c r="I258" s="83">
        <f>VLOOKUP($G258,[1]Total!$G$5:$I$452,3,0)</f>
        <v>19</v>
      </c>
      <c r="J258" s="83">
        <f t="shared" si="138"/>
        <v>31</v>
      </c>
      <c r="K258" s="83">
        <f>VLOOKUP($G258,'[2]CantFuncPorSexo - 2021-08-11T12'!$A$6:$O$406,11,0)</f>
        <v>11</v>
      </c>
      <c r="L258" s="83">
        <f>VLOOKUP($G258,'[2]CantFuncPorSexo - 2021-08-11T12'!$A$6:$O$406,14,0)</f>
        <v>20</v>
      </c>
      <c r="M258" s="83">
        <f t="shared" si="139"/>
        <v>31</v>
      </c>
      <c r="N258" s="83">
        <f>VLOOKUP($G258,[3]CantFuncPorSexo!$A$6:$N$410,11,0)</f>
        <v>11</v>
      </c>
      <c r="O258" s="83">
        <f>VLOOKUP($G258,[3]CantFuncPorSexo!$A$6:$N$410,14,0)</f>
        <v>18</v>
      </c>
      <c r="P258" s="83">
        <f t="shared" si="140"/>
        <v>29</v>
      </c>
      <c r="Q258" s="83">
        <f>VLOOKUP($G258,'[4]CantFuncPorSexo(3)'!$A$6:$O$420,11,0)</f>
        <v>11</v>
      </c>
      <c r="R258" s="83">
        <f>VLOOKUP($G258,'[4]CantFuncPorSexo(3)'!$A$6:$O$420,14,0)</f>
        <v>18</v>
      </c>
      <c r="S258" s="83">
        <f t="shared" si="141"/>
        <v>29</v>
      </c>
      <c r="T258" s="83">
        <f>VLOOKUP($G258,'[5]CantFuncPorSexo(17)'!$A$6:$N$421,11,0)</f>
        <v>11</v>
      </c>
      <c r="U258" s="83">
        <f>VLOOKUP($G258,'[5]CantFuncPorSexo(17)'!$A$6:$N$421,14,0)</f>
        <v>18</v>
      </c>
      <c r="V258" s="83">
        <f t="shared" si="142"/>
        <v>29</v>
      </c>
      <c r="W258" s="83">
        <f t="shared" si="175"/>
        <v>-1</v>
      </c>
      <c r="X258" s="83">
        <f t="shared" si="176"/>
        <v>-1</v>
      </c>
      <c r="Y258" s="83">
        <f t="shared" si="143"/>
        <v>-2</v>
      </c>
      <c r="Z258" s="83">
        <f t="shared" si="177"/>
        <v>0</v>
      </c>
      <c r="AA258" s="83">
        <f t="shared" si="178"/>
        <v>-2</v>
      </c>
      <c r="AB258" s="83">
        <f t="shared" si="179"/>
        <v>-2</v>
      </c>
      <c r="AC258" s="83">
        <f t="shared" si="180"/>
        <v>0</v>
      </c>
      <c r="AD258" s="83">
        <f t="shared" si="181"/>
        <v>0</v>
      </c>
      <c r="AE258" s="83">
        <f t="shared" si="182"/>
        <v>0</v>
      </c>
    </row>
    <row r="259" spans="1:31" ht="15.75" hidden="1" thickBot="1" x14ac:dyDescent="0.3">
      <c r="A259" s="47">
        <v>30</v>
      </c>
      <c r="B259" s="16" t="s">
        <v>49</v>
      </c>
      <c r="C259" s="31" t="s">
        <v>338</v>
      </c>
      <c r="D259" s="32" t="str">
        <f t="shared" si="157"/>
        <v>300569</v>
      </c>
      <c r="E259" s="15">
        <f t="shared" si="183"/>
        <v>80</v>
      </c>
      <c r="F259" s="15">
        <v>214</v>
      </c>
      <c r="G259" s="95" t="s">
        <v>339</v>
      </c>
      <c r="H259" s="83">
        <f>VLOOKUP($G259,[1]Total!$G$5:$I$452,2,0)</f>
        <v>24</v>
      </c>
      <c r="I259" s="83">
        <f>VLOOKUP($G259,[1]Total!$G$5:$I$452,3,0)</f>
        <v>52</v>
      </c>
      <c r="J259" s="83">
        <f t="shared" si="138"/>
        <v>76</v>
      </c>
      <c r="K259" s="83">
        <f>VLOOKUP($G259,'[2]CantFuncPorSexo - 2021-08-11T12'!$A$6:$O$406,11,0)</f>
        <v>25</v>
      </c>
      <c r="L259" s="83">
        <f>VLOOKUP($G259,'[2]CantFuncPorSexo - 2021-08-11T12'!$A$6:$O$406,14,0)</f>
        <v>40</v>
      </c>
      <c r="M259" s="83">
        <f t="shared" si="139"/>
        <v>65</v>
      </c>
      <c r="N259" s="83">
        <f>VLOOKUP($G259,[3]CantFuncPorSexo!$A$6:$N$410,11,0)</f>
        <v>36</v>
      </c>
      <c r="O259" s="83">
        <f>VLOOKUP($G259,[3]CantFuncPorSexo!$A$6:$N$410,14,0)</f>
        <v>46</v>
      </c>
      <c r="P259" s="83">
        <f t="shared" si="140"/>
        <v>82</v>
      </c>
      <c r="Q259" s="83">
        <f>VLOOKUP($G259,'[4]CantFuncPorSexo(3)'!$A$6:$O$420,11,0)</f>
        <v>23</v>
      </c>
      <c r="R259" s="83">
        <f>VLOOKUP($G259,'[4]CantFuncPorSexo(3)'!$A$6:$O$420,14,0)</f>
        <v>51</v>
      </c>
      <c r="S259" s="83">
        <f t="shared" si="141"/>
        <v>74</v>
      </c>
      <c r="T259" s="83">
        <f>VLOOKUP($G259,'[5]CantFuncPorSexo(17)'!$A$6:$N$421,11,0)</f>
        <v>22</v>
      </c>
      <c r="U259" s="83">
        <f>VLOOKUP($G259,'[5]CantFuncPorSexo(17)'!$A$6:$N$421,14,0)</f>
        <v>60</v>
      </c>
      <c r="V259" s="83">
        <f t="shared" si="142"/>
        <v>82</v>
      </c>
      <c r="W259" s="83">
        <f t="shared" si="175"/>
        <v>-2</v>
      </c>
      <c r="X259" s="83">
        <f t="shared" si="176"/>
        <v>8</v>
      </c>
      <c r="Y259" s="83">
        <f t="shared" si="143"/>
        <v>6</v>
      </c>
      <c r="Z259" s="83">
        <f t="shared" si="177"/>
        <v>-3</v>
      </c>
      <c r="AA259" s="83">
        <f t="shared" si="178"/>
        <v>20</v>
      </c>
      <c r="AB259" s="83">
        <f t="shared" si="179"/>
        <v>17</v>
      </c>
      <c r="AC259" s="83">
        <f t="shared" si="180"/>
        <v>-1</v>
      </c>
      <c r="AD259" s="83">
        <f t="shared" si="181"/>
        <v>9</v>
      </c>
      <c r="AE259" s="83">
        <f t="shared" si="182"/>
        <v>8</v>
      </c>
    </row>
    <row r="260" spans="1:31" ht="15.75" hidden="1" thickBot="1" x14ac:dyDescent="0.3">
      <c r="A260" s="47">
        <v>30</v>
      </c>
      <c r="B260" s="16" t="s">
        <v>49</v>
      </c>
      <c r="C260" s="31" t="s">
        <v>340</v>
      </c>
      <c r="D260" s="32" t="str">
        <f t="shared" si="157"/>
        <v>300570</v>
      </c>
      <c r="E260" s="15">
        <f t="shared" si="183"/>
        <v>81</v>
      </c>
      <c r="F260" s="15">
        <v>215</v>
      </c>
      <c r="G260" s="95" t="s">
        <v>341</v>
      </c>
      <c r="H260" s="83">
        <f>VLOOKUP($G260,[1]Total!$G$5:$I$452,2,0)</f>
        <v>18</v>
      </c>
      <c r="I260" s="83">
        <f>VLOOKUP($G260,[1]Total!$G$5:$I$452,3,0)</f>
        <v>32</v>
      </c>
      <c r="J260" s="83">
        <f t="shared" si="138"/>
        <v>50</v>
      </c>
      <c r="K260" s="83">
        <f>VLOOKUP($G260,'[2]CantFuncPorSexo - 2021-08-11T12'!$A$6:$O$406,11,0)</f>
        <v>18</v>
      </c>
      <c r="L260" s="83">
        <f>VLOOKUP($G260,'[2]CantFuncPorSexo - 2021-08-11T12'!$A$6:$O$406,14,0)</f>
        <v>40</v>
      </c>
      <c r="M260" s="83">
        <f t="shared" si="139"/>
        <v>58</v>
      </c>
      <c r="N260" s="83">
        <f>VLOOKUP($G260,[3]CantFuncPorSexo!$A$6:$N$410,11,0)</f>
        <v>18</v>
      </c>
      <c r="O260" s="83">
        <f>VLOOKUP($G260,[3]CantFuncPorSexo!$A$6:$N$410,14,0)</f>
        <v>41</v>
      </c>
      <c r="P260" s="83">
        <f t="shared" si="140"/>
        <v>59</v>
      </c>
      <c r="Q260" s="83">
        <f>VLOOKUP($G260,'[4]CantFuncPorSexo(3)'!$A$6:$O$420,11,0)</f>
        <v>12</v>
      </c>
      <c r="R260" s="83">
        <f>VLOOKUP($G260,'[4]CantFuncPorSexo(3)'!$A$6:$O$420,14,0)</f>
        <v>36</v>
      </c>
      <c r="S260" s="83">
        <f t="shared" si="141"/>
        <v>48</v>
      </c>
      <c r="T260" s="83">
        <f>VLOOKUP($G260,'[5]CantFuncPorSexo(17)'!$A$6:$N$421,11,0)</f>
        <v>12</v>
      </c>
      <c r="U260" s="83">
        <f>VLOOKUP($G260,'[5]CantFuncPorSexo(17)'!$A$6:$N$421,14,0)</f>
        <v>4</v>
      </c>
      <c r="V260" s="83">
        <f t="shared" si="142"/>
        <v>16</v>
      </c>
      <c r="W260" s="83">
        <f t="shared" si="175"/>
        <v>-6</v>
      </c>
      <c r="X260" s="83">
        <f t="shared" si="176"/>
        <v>-28</v>
      </c>
      <c r="Y260" s="83">
        <f t="shared" si="143"/>
        <v>-34</v>
      </c>
      <c r="Z260" s="83">
        <f t="shared" si="177"/>
        <v>-6</v>
      </c>
      <c r="AA260" s="83">
        <f t="shared" si="178"/>
        <v>-36</v>
      </c>
      <c r="AB260" s="83">
        <f t="shared" si="179"/>
        <v>-42</v>
      </c>
      <c r="AC260" s="83">
        <f t="shared" si="180"/>
        <v>0</v>
      </c>
      <c r="AD260" s="83">
        <f t="shared" si="181"/>
        <v>-32</v>
      </c>
      <c r="AE260" s="83">
        <f t="shared" si="182"/>
        <v>-32</v>
      </c>
    </row>
    <row r="261" spans="1:31" ht="15.75" hidden="1" thickBot="1" x14ac:dyDescent="0.3">
      <c r="A261" s="47">
        <v>30</v>
      </c>
      <c r="B261" s="16" t="s">
        <v>49</v>
      </c>
      <c r="C261" s="31" t="s">
        <v>342</v>
      </c>
      <c r="D261" s="32" t="str">
        <f t="shared" si="157"/>
        <v>300571</v>
      </c>
      <c r="E261" s="15">
        <f t="shared" si="183"/>
        <v>82</v>
      </c>
      <c r="F261" s="15">
        <v>216</v>
      </c>
      <c r="G261" s="95" t="s">
        <v>343</v>
      </c>
      <c r="H261" s="83">
        <f>VLOOKUP($G261,[1]Total!$G$5:$I$452,2,0)</f>
        <v>12</v>
      </c>
      <c r="I261" s="83">
        <f>VLOOKUP($G261,[1]Total!$G$5:$I$452,3,0)</f>
        <v>36</v>
      </c>
      <c r="J261" s="83">
        <f t="shared" si="138"/>
        <v>48</v>
      </c>
      <c r="K261" s="83">
        <f>VLOOKUP($G261,'[2]CantFuncPorSexo - 2021-08-11T12'!$A$6:$O$406,11,0)</f>
        <v>12</v>
      </c>
      <c r="L261" s="83">
        <f>VLOOKUP($G261,'[2]CantFuncPorSexo - 2021-08-11T12'!$A$6:$O$406,14,0)</f>
        <v>11</v>
      </c>
      <c r="M261" s="83">
        <f t="shared" si="139"/>
        <v>23</v>
      </c>
      <c r="N261" s="83">
        <f>VLOOKUP($G261,[3]CantFuncPorSexo!$A$6:$N$410,11,0)</f>
        <v>12</v>
      </c>
      <c r="O261" s="83">
        <f>VLOOKUP($G261,[3]CantFuncPorSexo!$A$6:$N$410,14,0)</f>
        <v>10</v>
      </c>
      <c r="P261" s="83">
        <f t="shared" si="140"/>
        <v>22</v>
      </c>
      <c r="Q261" s="83">
        <f>VLOOKUP($G261,'[4]CantFuncPorSexo(3)'!$A$6:$O$420,11,0)</f>
        <v>12</v>
      </c>
      <c r="R261" s="83">
        <f>VLOOKUP($G261,'[4]CantFuncPorSexo(3)'!$A$6:$O$420,14,0)</f>
        <v>10</v>
      </c>
      <c r="S261" s="83">
        <f t="shared" si="141"/>
        <v>22</v>
      </c>
      <c r="T261" s="83">
        <f>VLOOKUP($G261,'[5]CantFuncPorSexo(17)'!$A$6:$N$421,11,0)</f>
        <v>12</v>
      </c>
      <c r="U261" s="83">
        <f>VLOOKUP($G261,'[5]CantFuncPorSexo(17)'!$A$6:$N$421,14,0)</f>
        <v>18</v>
      </c>
      <c r="V261" s="83">
        <f t="shared" si="142"/>
        <v>30</v>
      </c>
      <c r="W261" s="83">
        <f t="shared" si="175"/>
        <v>0</v>
      </c>
      <c r="X261" s="83">
        <f t="shared" si="176"/>
        <v>-18</v>
      </c>
      <c r="Y261" s="83">
        <f t="shared" si="143"/>
        <v>-18</v>
      </c>
      <c r="Z261" s="83">
        <f t="shared" si="177"/>
        <v>0</v>
      </c>
      <c r="AA261" s="83">
        <f t="shared" si="178"/>
        <v>7</v>
      </c>
      <c r="AB261" s="83">
        <f t="shared" si="179"/>
        <v>7</v>
      </c>
      <c r="AC261" s="83">
        <f t="shared" si="180"/>
        <v>0</v>
      </c>
      <c r="AD261" s="83">
        <f t="shared" si="181"/>
        <v>8</v>
      </c>
      <c r="AE261" s="83">
        <f t="shared" si="182"/>
        <v>8</v>
      </c>
    </row>
    <row r="262" spans="1:31" ht="15.75" hidden="1" thickBot="1" x14ac:dyDescent="0.3">
      <c r="A262" s="47">
        <v>30</v>
      </c>
      <c r="B262" s="16" t="s">
        <v>49</v>
      </c>
      <c r="C262" s="31" t="s">
        <v>344</v>
      </c>
      <c r="D262" s="32" t="str">
        <f t="shared" si="157"/>
        <v>300572</v>
      </c>
      <c r="E262" s="15">
        <f t="shared" si="183"/>
        <v>83</v>
      </c>
      <c r="F262" s="15">
        <v>217</v>
      </c>
      <c r="G262" s="95" t="s">
        <v>345</v>
      </c>
      <c r="H262" s="83">
        <f>VLOOKUP($G262,[1]Total!$G$5:$I$452,2,0)</f>
        <v>13</v>
      </c>
      <c r="I262" s="83">
        <f>VLOOKUP($G262,[1]Total!$G$5:$I$452,3,0)</f>
        <v>27</v>
      </c>
      <c r="J262" s="83">
        <f t="shared" si="138"/>
        <v>40</v>
      </c>
      <c r="K262" s="83">
        <f>VLOOKUP($G262,'[2]CantFuncPorSexo - 2021-08-11T12'!$A$6:$O$406,11,0)</f>
        <v>13</v>
      </c>
      <c r="L262" s="83">
        <f>VLOOKUP($G262,'[2]CantFuncPorSexo - 2021-08-11T12'!$A$6:$O$406,14,0)</f>
        <v>16</v>
      </c>
      <c r="M262" s="83">
        <f t="shared" si="139"/>
        <v>29</v>
      </c>
      <c r="N262" s="83">
        <f>VLOOKUP($G262,[3]CantFuncPorSexo!$A$6:$N$410,11,0)</f>
        <v>22</v>
      </c>
      <c r="O262" s="83">
        <f>VLOOKUP($G262,[3]CantFuncPorSexo!$A$6:$N$410,14,0)</f>
        <v>9</v>
      </c>
      <c r="P262" s="83">
        <f t="shared" si="140"/>
        <v>31</v>
      </c>
      <c r="Q262" s="83">
        <f>VLOOKUP($G262,'[4]CantFuncPorSexo(3)'!$A$6:$O$420,11,0)</f>
        <v>13</v>
      </c>
      <c r="R262" s="83">
        <f>VLOOKUP($G262,'[4]CantFuncPorSexo(3)'!$A$6:$O$420,14,0)</f>
        <v>12</v>
      </c>
      <c r="S262" s="83">
        <f t="shared" si="141"/>
        <v>25</v>
      </c>
      <c r="T262" s="83">
        <f>VLOOKUP($G262,'[5]CantFuncPorSexo(17)'!$A$6:$N$421,11,0)</f>
        <v>13</v>
      </c>
      <c r="U262" s="83">
        <f>VLOOKUP($G262,'[5]CantFuncPorSexo(17)'!$A$6:$N$421,14,0)</f>
        <v>14</v>
      </c>
      <c r="V262" s="83">
        <f t="shared" si="142"/>
        <v>27</v>
      </c>
      <c r="W262" s="83">
        <f t="shared" si="175"/>
        <v>0</v>
      </c>
      <c r="X262" s="83">
        <f t="shared" si="176"/>
        <v>-13</v>
      </c>
      <c r="Y262" s="83">
        <f t="shared" si="143"/>
        <v>-13</v>
      </c>
      <c r="Z262" s="83">
        <f t="shared" si="177"/>
        <v>0</v>
      </c>
      <c r="AA262" s="83">
        <f t="shared" si="178"/>
        <v>-2</v>
      </c>
      <c r="AB262" s="83">
        <f t="shared" si="179"/>
        <v>-2</v>
      </c>
      <c r="AC262" s="83">
        <f t="shared" si="180"/>
        <v>0</v>
      </c>
      <c r="AD262" s="83">
        <f t="shared" si="181"/>
        <v>2</v>
      </c>
      <c r="AE262" s="83">
        <f t="shared" si="182"/>
        <v>2</v>
      </c>
    </row>
    <row r="263" spans="1:31" ht="15.75" hidden="1" thickBot="1" x14ac:dyDescent="0.3">
      <c r="A263" s="47">
        <v>30</v>
      </c>
      <c r="B263" s="16" t="s">
        <v>49</v>
      </c>
      <c r="C263" s="31" t="s">
        <v>346</v>
      </c>
      <c r="D263" s="32" t="str">
        <f t="shared" si="157"/>
        <v>300573</v>
      </c>
      <c r="E263" s="15">
        <f t="shared" si="183"/>
        <v>84</v>
      </c>
      <c r="F263" s="15">
        <v>218</v>
      </c>
      <c r="G263" s="95" t="s">
        <v>347</v>
      </c>
      <c r="H263" s="83">
        <f>VLOOKUP($G263,[1]Total!$G$5:$I$452,2,0)</f>
        <v>20</v>
      </c>
      <c r="I263" s="83">
        <f>VLOOKUP($G263,[1]Total!$G$5:$I$452,3,0)</f>
        <v>35</v>
      </c>
      <c r="J263" s="83">
        <f t="shared" ref="J263:J326" si="184">SUM(H263:I263)</f>
        <v>55</v>
      </c>
      <c r="K263" s="83">
        <f>VLOOKUP($G263,'[2]CantFuncPorSexo - 2021-08-11T12'!$A$6:$O$406,11,0)</f>
        <v>19</v>
      </c>
      <c r="L263" s="83">
        <f>VLOOKUP($G263,'[2]CantFuncPorSexo - 2021-08-11T12'!$A$6:$O$406,14,0)</f>
        <v>34</v>
      </c>
      <c r="M263" s="83">
        <f t="shared" ref="M263:M326" si="185">SUM(K263:L263)</f>
        <v>53</v>
      </c>
      <c r="N263" s="83">
        <f>VLOOKUP($G263,[3]CantFuncPorSexo!$A$6:$N$410,11,0)</f>
        <v>18</v>
      </c>
      <c r="O263" s="83">
        <f>VLOOKUP($G263,[3]CantFuncPorSexo!$A$6:$N$410,14,0)</f>
        <v>30</v>
      </c>
      <c r="P263" s="83">
        <f t="shared" ref="P263:P326" si="186">SUM(N263:O263)</f>
        <v>48</v>
      </c>
      <c r="Q263" s="83">
        <f>VLOOKUP($G263,'[4]CantFuncPorSexo(3)'!$A$6:$O$420,11,0)</f>
        <v>25</v>
      </c>
      <c r="R263" s="83">
        <f>VLOOKUP($G263,'[4]CantFuncPorSexo(3)'!$A$6:$O$420,14,0)</f>
        <v>30</v>
      </c>
      <c r="S263" s="83">
        <f t="shared" ref="S263:S326" si="187">SUM(Q263:R263)</f>
        <v>55</v>
      </c>
      <c r="T263" s="83">
        <f>VLOOKUP($G263,'[5]CantFuncPorSexo(17)'!$A$6:$N$421,11,0)</f>
        <v>25</v>
      </c>
      <c r="U263" s="83">
        <f>VLOOKUP($G263,'[5]CantFuncPorSexo(17)'!$A$6:$N$421,14,0)</f>
        <v>26</v>
      </c>
      <c r="V263" s="83">
        <f t="shared" ref="V263:V326" si="188">SUM(T263:U263)</f>
        <v>51</v>
      </c>
      <c r="W263" s="83">
        <f t="shared" si="175"/>
        <v>5</v>
      </c>
      <c r="X263" s="83">
        <f t="shared" si="176"/>
        <v>-9</v>
      </c>
      <c r="Y263" s="83">
        <f t="shared" ref="Y263:Y326" si="189">SUM(W263:X263)</f>
        <v>-4</v>
      </c>
      <c r="Z263" s="83">
        <f t="shared" si="177"/>
        <v>6</v>
      </c>
      <c r="AA263" s="83">
        <f t="shared" si="178"/>
        <v>-8</v>
      </c>
      <c r="AB263" s="83">
        <f t="shared" si="179"/>
        <v>-2</v>
      </c>
      <c r="AC263" s="83">
        <f t="shared" si="180"/>
        <v>0</v>
      </c>
      <c r="AD263" s="83">
        <f t="shared" si="181"/>
        <v>-4</v>
      </c>
      <c r="AE263" s="83">
        <f t="shared" si="182"/>
        <v>-4</v>
      </c>
    </row>
    <row r="264" spans="1:31" ht="15.75" hidden="1" thickBot="1" x14ac:dyDescent="0.3">
      <c r="A264" s="47">
        <v>30</v>
      </c>
      <c r="B264" s="16" t="s">
        <v>49</v>
      </c>
      <c r="C264" s="31" t="s">
        <v>348</v>
      </c>
      <c r="D264" s="32" t="str">
        <f t="shared" si="157"/>
        <v>300574</v>
      </c>
      <c r="E264" s="15">
        <f t="shared" si="183"/>
        <v>85</v>
      </c>
      <c r="F264" s="15">
        <v>219</v>
      </c>
      <c r="G264" s="95" t="s">
        <v>349</v>
      </c>
      <c r="H264" s="83">
        <f>VLOOKUP($G264,[1]Total!$G$5:$I$452,2,0)</f>
        <v>16</v>
      </c>
      <c r="I264" s="83">
        <f>VLOOKUP($G264,[1]Total!$G$5:$I$452,3,0)</f>
        <v>56</v>
      </c>
      <c r="J264" s="83">
        <f t="shared" si="184"/>
        <v>72</v>
      </c>
      <c r="K264" s="83">
        <f>VLOOKUP($G264,'[2]CantFuncPorSexo - 2021-08-11T12'!$A$6:$O$406,11,0)</f>
        <v>18</v>
      </c>
      <c r="L264" s="83">
        <f>VLOOKUP($G264,'[2]CantFuncPorSexo - 2021-08-11T12'!$A$6:$O$406,14,0)</f>
        <v>62</v>
      </c>
      <c r="M264" s="83">
        <f t="shared" si="185"/>
        <v>80</v>
      </c>
      <c r="N264" s="83">
        <f>VLOOKUP($G264,[3]CantFuncPorSexo!$A$6:$N$410,11,0)</f>
        <v>18</v>
      </c>
      <c r="O264" s="83">
        <f>VLOOKUP($G264,[3]CantFuncPorSexo!$A$6:$N$410,14,0)</f>
        <v>50</v>
      </c>
      <c r="P264" s="83">
        <f t="shared" si="186"/>
        <v>68</v>
      </c>
      <c r="Q264" s="83">
        <f>VLOOKUP($G264,'[4]CantFuncPorSexo(3)'!$A$6:$O$420,11,0)</f>
        <v>19</v>
      </c>
      <c r="R264" s="83">
        <f>VLOOKUP($G264,'[4]CantFuncPorSexo(3)'!$A$6:$O$420,14,0)</f>
        <v>46</v>
      </c>
      <c r="S264" s="83">
        <f t="shared" si="187"/>
        <v>65</v>
      </c>
      <c r="T264" s="83">
        <f>VLOOKUP($G264,'[5]CantFuncPorSexo(17)'!$A$6:$N$421,11,0)</f>
        <v>19</v>
      </c>
      <c r="U264" s="83">
        <f>VLOOKUP($G264,'[5]CantFuncPorSexo(17)'!$A$6:$N$421,14,0)</f>
        <v>52</v>
      </c>
      <c r="V264" s="83">
        <f t="shared" si="188"/>
        <v>71</v>
      </c>
      <c r="W264" s="83">
        <f t="shared" si="175"/>
        <v>3</v>
      </c>
      <c r="X264" s="83">
        <f t="shared" si="176"/>
        <v>-4</v>
      </c>
      <c r="Y264" s="83">
        <f t="shared" si="189"/>
        <v>-1</v>
      </c>
      <c r="Z264" s="83">
        <f t="shared" si="177"/>
        <v>1</v>
      </c>
      <c r="AA264" s="83">
        <f t="shared" si="178"/>
        <v>-10</v>
      </c>
      <c r="AB264" s="83">
        <f t="shared" si="179"/>
        <v>-9</v>
      </c>
      <c r="AC264" s="83">
        <f t="shared" si="180"/>
        <v>0</v>
      </c>
      <c r="AD264" s="83">
        <f t="shared" si="181"/>
        <v>6</v>
      </c>
      <c r="AE264" s="83">
        <f t="shared" si="182"/>
        <v>6</v>
      </c>
    </row>
    <row r="265" spans="1:31" ht="15.75" hidden="1" thickBot="1" x14ac:dyDescent="0.3">
      <c r="A265" s="47">
        <v>30</v>
      </c>
      <c r="B265" s="16" t="s">
        <v>49</v>
      </c>
      <c r="C265" s="31" t="s">
        <v>350</v>
      </c>
      <c r="D265" s="32" t="str">
        <f t="shared" si="157"/>
        <v>300575</v>
      </c>
      <c r="E265" s="15">
        <f t="shared" si="183"/>
        <v>86</v>
      </c>
      <c r="F265" s="33">
        <v>220</v>
      </c>
      <c r="G265" s="110" t="s">
        <v>351</v>
      </c>
      <c r="H265" s="83">
        <f>VLOOKUP($G265,[1]Total!$G$5:$I$452,2,0)</f>
        <v>23</v>
      </c>
      <c r="I265" s="83">
        <f>VLOOKUP($G265,[1]Total!$G$5:$I$452,3,0)</f>
        <v>121</v>
      </c>
      <c r="J265" s="83">
        <f t="shared" si="184"/>
        <v>144</v>
      </c>
      <c r="K265" s="83">
        <f>VLOOKUP($G265,'[2]CantFuncPorSexo - 2021-08-11T12'!$A$6:$O$406,11,0)</f>
        <v>20</v>
      </c>
      <c r="L265" s="83">
        <f>VLOOKUP($G265,'[2]CantFuncPorSexo - 2021-08-11T12'!$A$6:$O$406,14,0)</f>
        <v>133</v>
      </c>
      <c r="M265" s="83">
        <f t="shared" si="185"/>
        <v>153</v>
      </c>
      <c r="N265" s="83">
        <f>VLOOKUP($G265,[3]CantFuncPorSexo!$A$6:$N$410,11,0)</f>
        <v>20</v>
      </c>
      <c r="O265" s="83">
        <f>VLOOKUP($G265,[3]CantFuncPorSexo!$A$6:$N$410,14,0)</f>
        <v>132</v>
      </c>
      <c r="P265" s="83">
        <f t="shared" si="186"/>
        <v>152</v>
      </c>
      <c r="Q265" s="83">
        <f>VLOOKUP($G265,'[4]CantFuncPorSexo(3)'!$A$6:$O$420,11,0)</f>
        <v>21</v>
      </c>
      <c r="R265" s="83">
        <f>VLOOKUP($G265,'[4]CantFuncPorSexo(3)'!$A$6:$O$420,14,0)</f>
        <v>132</v>
      </c>
      <c r="S265" s="83">
        <f t="shared" si="187"/>
        <v>153</v>
      </c>
      <c r="T265" s="83">
        <f>VLOOKUP($G265,'[5]CantFuncPorSexo(17)'!$A$6:$N$421,11,0)</f>
        <v>21</v>
      </c>
      <c r="U265" s="83">
        <f>VLOOKUP($G265,'[5]CantFuncPorSexo(17)'!$A$6:$N$421,14,0)</f>
        <v>102</v>
      </c>
      <c r="V265" s="83">
        <f t="shared" si="188"/>
        <v>123</v>
      </c>
      <c r="W265" s="83">
        <f t="shared" si="175"/>
        <v>-2</v>
      </c>
      <c r="X265" s="83">
        <f t="shared" si="176"/>
        <v>-19</v>
      </c>
      <c r="Y265" s="83">
        <f t="shared" si="189"/>
        <v>-21</v>
      </c>
      <c r="Z265" s="83">
        <f t="shared" si="177"/>
        <v>1</v>
      </c>
      <c r="AA265" s="83">
        <f t="shared" si="178"/>
        <v>-31</v>
      </c>
      <c r="AB265" s="83">
        <f t="shared" si="179"/>
        <v>-30</v>
      </c>
      <c r="AC265" s="83">
        <f t="shared" si="180"/>
        <v>0</v>
      </c>
      <c r="AD265" s="83">
        <f t="shared" si="181"/>
        <v>-30</v>
      </c>
      <c r="AE265" s="83">
        <f t="shared" si="182"/>
        <v>-30</v>
      </c>
    </row>
    <row r="266" spans="1:31" ht="15.75" hidden="1" thickBot="1" x14ac:dyDescent="0.3">
      <c r="A266" s="47">
        <v>30</v>
      </c>
      <c r="B266" s="16" t="s">
        <v>49</v>
      </c>
      <c r="C266" s="31" t="s">
        <v>352</v>
      </c>
      <c r="D266" s="32" t="str">
        <f t="shared" si="157"/>
        <v>300576</v>
      </c>
      <c r="E266" s="15">
        <f t="shared" si="183"/>
        <v>87</v>
      </c>
      <c r="F266" s="15">
        <v>221</v>
      </c>
      <c r="G266" s="95" t="s">
        <v>353</v>
      </c>
      <c r="H266" s="83">
        <f>VLOOKUP($G266,[1]Total!$G$5:$I$452,2,0)</f>
        <v>12</v>
      </c>
      <c r="I266" s="83">
        <f>VLOOKUP($G266,[1]Total!$G$5:$I$452,3,0)</f>
        <v>19</v>
      </c>
      <c r="J266" s="83">
        <f t="shared" si="184"/>
        <v>31</v>
      </c>
      <c r="K266" s="83">
        <f>VLOOKUP($G266,'[2]CantFuncPorSexo - 2021-08-11T12'!$A$6:$O$406,11,0)</f>
        <v>12</v>
      </c>
      <c r="L266" s="83">
        <f>VLOOKUP($G266,'[2]CantFuncPorSexo - 2021-08-11T12'!$A$6:$O$406,14,0)</f>
        <v>17</v>
      </c>
      <c r="M266" s="83">
        <f t="shared" si="185"/>
        <v>29</v>
      </c>
      <c r="N266" s="83">
        <f>VLOOKUP($G266,[3]CantFuncPorSexo!$A$6:$N$410,11,0)</f>
        <v>12</v>
      </c>
      <c r="O266" s="83">
        <f>VLOOKUP($G266,[3]CantFuncPorSexo!$A$6:$N$410,14,0)</f>
        <v>16</v>
      </c>
      <c r="P266" s="83">
        <f t="shared" si="186"/>
        <v>28</v>
      </c>
      <c r="Q266" s="83">
        <f>VLOOKUP($G266,'[4]CantFuncPorSexo(3)'!$A$6:$O$420,11,0)</f>
        <v>12</v>
      </c>
      <c r="R266" s="83">
        <f>VLOOKUP($G266,'[4]CantFuncPorSexo(3)'!$A$6:$O$420,14,0)</f>
        <v>14</v>
      </c>
      <c r="S266" s="83">
        <f t="shared" si="187"/>
        <v>26</v>
      </c>
      <c r="T266" s="83">
        <f>VLOOKUP($G266,'[5]CantFuncPorSexo(17)'!$A$6:$N$421,11,0)</f>
        <v>12</v>
      </c>
      <c r="U266" s="83">
        <f>VLOOKUP($G266,'[5]CantFuncPorSexo(17)'!$A$6:$N$421,14,0)</f>
        <v>14</v>
      </c>
      <c r="V266" s="83">
        <f t="shared" si="188"/>
        <v>26</v>
      </c>
      <c r="W266" s="83">
        <f t="shared" si="175"/>
        <v>0</v>
      </c>
      <c r="X266" s="83">
        <f t="shared" si="176"/>
        <v>-5</v>
      </c>
      <c r="Y266" s="83">
        <f t="shared" si="189"/>
        <v>-5</v>
      </c>
      <c r="Z266" s="83">
        <f t="shared" si="177"/>
        <v>0</v>
      </c>
      <c r="AA266" s="83">
        <f t="shared" si="178"/>
        <v>-3</v>
      </c>
      <c r="AB266" s="83">
        <f t="shared" si="179"/>
        <v>-3</v>
      </c>
      <c r="AC266" s="83">
        <f t="shared" si="180"/>
        <v>0</v>
      </c>
      <c r="AD266" s="83">
        <f t="shared" si="181"/>
        <v>0</v>
      </c>
      <c r="AE266" s="83">
        <f t="shared" si="182"/>
        <v>0</v>
      </c>
    </row>
    <row r="267" spans="1:31" ht="15.75" hidden="1" thickBot="1" x14ac:dyDescent="0.3">
      <c r="A267" s="47">
        <v>30</v>
      </c>
      <c r="B267" s="16" t="s">
        <v>49</v>
      </c>
      <c r="C267" s="31" t="s">
        <v>354</v>
      </c>
      <c r="D267" s="32" t="str">
        <f t="shared" si="157"/>
        <v>300577</v>
      </c>
      <c r="E267" s="15">
        <f t="shared" si="183"/>
        <v>88</v>
      </c>
      <c r="F267" s="15">
        <v>222</v>
      </c>
      <c r="G267" s="95" t="s">
        <v>355</v>
      </c>
      <c r="H267" s="83">
        <f>VLOOKUP($G267,[1]Total!$G$5:$I$452,2,0)</f>
        <v>18</v>
      </c>
      <c r="I267" s="83">
        <f>VLOOKUP($G267,[1]Total!$G$5:$I$452,3,0)</f>
        <v>21</v>
      </c>
      <c r="J267" s="83">
        <f t="shared" si="184"/>
        <v>39</v>
      </c>
      <c r="K267" s="83">
        <f>VLOOKUP($G267,'[2]CantFuncPorSexo - 2021-08-11T12'!$A$6:$O$406,11,0)</f>
        <v>17</v>
      </c>
      <c r="L267" s="83">
        <f>VLOOKUP($G267,'[2]CantFuncPorSexo - 2021-08-11T12'!$A$6:$O$406,14,0)</f>
        <v>23</v>
      </c>
      <c r="M267" s="83">
        <f t="shared" si="185"/>
        <v>40</v>
      </c>
      <c r="N267" s="83">
        <f>VLOOKUP($G267,[3]CantFuncPorSexo!$A$6:$N$410,11,0)</f>
        <v>18</v>
      </c>
      <c r="O267" s="83">
        <f>VLOOKUP($G267,[3]CantFuncPorSexo!$A$6:$N$410,14,0)</f>
        <v>19</v>
      </c>
      <c r="P267" s="83">
        <f t="shared" si="186"/>
        <v>37</v>
      </c>
      <c r="Q267" s="83">
        <f>VLOOKUP($G267,'[4]CantFuncPorSexo(3)'!$A$6:$O$420,11,0)</f>
        <v>17</v>
      </c>
      <c r="R267" s="83">
        <f>VLOOKUP($G267,'[4]CantFuncPorSexo(3)'!$A$6:$O$420,14,0)</f>
        <v>25</v>
      </c>
      <c r="S267" s="83">
        <f t="shared" si="187"/>
        <v>42</v>
      </c>
      <c r="T267" s="83">
        <f>VLOOKUP($G267,'[5]CantFuncPorSexo(17)'!$A$6:$N$421,11,0)</f>
        <v>17</v>
      </c>
      <c r="U267" s="83">
        <f>VLOOKUP($G267,'[5]CantFuncPorSexo(17)'!$A$6:$N$421,14,0)</f>
        <v>26</v>
      </c>
      <c r="V267" s="83">
        <f t="shared" si="188"/>
        <v>43</v>
      </c>
      <c r="W267" s="83">
        <f t="shared" si="175"/>
        <v>-1</v>
      </c>
      <c r="X267" s="83">
        <f t="shared" si="176"/>
        <v>5</v>
      </c>
      <c r="Y267" s="83">
        <f t="shared" si="189"/>
        <v>4</v>
      </c>
      <c r="Z267" s="83">
        <f t="shared" si="177"/>
        <v>0</v>
      </c>
      <c r="AA267" s="83">
        <f t="shared" si="178"/>
        <v>3</v>
      </c>
      <c r="AB267" s="83">
        <f t="shared" si="179"/>
        <v>3</v>
      </c>
      <c r="AC267" s="83">
        <f t="shared" si="180"/>
        <v>0</v>
      </c>
      <c r="AD267" s="83">
        <f t="shared" si="181"/>
        <v>1</v>
      </c>
      <c r="AE267" s="83">
        <f t="shared" si="182"/>
        <v>1</v>
      </c>
    </row>
    <row r="268" spans="1:31" ht="15.75" hidden="1" thickBot="1" x14ac:dyDescent="0.3">
      <c r="A268" s="47">
        <v>30</v>
      </c>
      <c r="B268" s="16" t="s">
        <v>49</v>
      </c>
      <c r="C268" s="31" t="s">
        <v>356</v>
      </c>
      <c r="D268" s="32" t="str">
        <f t="shared" si="157"/>
        <v>300578</v>
      </c>
      <c r="E268" s="15">
        <f t="shared" si="183"/>
        <v>89</v>
      </c>
      <c r="F268" s="15">
        <v>223</v>
      </c>
      <c r="G268" s="95" t="s">
        <v>357</v>
      </c>
      <c r="H268" s="83">
        <f>VLOOKUP($G268,[1]Total!$G$5:$I$452,2,0)</f>
        <v>21</v>
      </c>
      <c r="I268" s="83">
        <f>VLOOKUP($G268,[1]Total!$G$5:$I$452,3,0)</f>
        <v>32</v>
      </c>
      <c r="J268" s="83">
        <f t="shared" si="184"/>
        <v>53</v>
      </c>
      <c r="K268" s="83">
        <f>VLOOKUP($G268,'[2]CantFuncPorSexo - 2021-08-11T12'!$A$6:$O$406,11,0)</f>
        <v>22</v>
      </c>
      <c r="L268" s="83">
        <f>VLOOKUP($G268,'[2]CantFuncPorSexo - 2021-08-11T12'!$A$6:$O$406,14,0)</f>
        <v>39</v>
      </c>
      <c r="M268" s="83">
        <f t="shared" si="185"/>
        <v>61</v>
      </c>
      <c r="N268" s="83">
        <f>VLOOKUP($G268,[3]CantFuncPorSexo!$A$6:$N$410,11,0)</f>
        <v>22</v>
      </c>
      <c r="O268" s="83">
        <f>VLOOKUP($G268,[3]CantFuncPorSexo!$A$6:$N$410,14,0)</f>
        <v>37</v>
      </c>
      <c r="P268" s="83">
        <f t="shared" si="186"/>
        <v>59</v>
      </c>
      <c r="Q268" s="83">
        <f>VLOOKUP($G268,'[4]CantFuncPorSexo(3)'!$A$6:$O$420,11,0)</f>
        <v>21</v>
      </c>
      <c r="R268" s="83">
        <f>VLOOKUP($G268,'[4]CantFuncPorSexo(3)'!$A$6:$O$420,14,0)</f>
        <v>37</v>
      </c>
      <c r="S268" s="83">
        <f t="shared" si="187"/>
        <v>58</v>
      </c>
      <c r="T268" s="83">
        <f>VLOOKUP($G268,'[5]CantFuncPorSexo(17)'!$A$6:$N$421,11,0)</f>
        <v>22</v>
      </c>
      <c r="U268" s="83">
        <f>VLOOKUP($G268,'[5]CantFuncPorSexo(17)'!$A$6:$N$421,14,0)</f>
        <v>38</v>
      </c>
      <c r="V268" s="83">
        <f t="shared" si="188"/>
        <v>60</v>
      </c>
      <c r="W268" s="83">
        <f t="shared" si="175"/>
        <v>1</v>
      </c>
      <c r="X268" s="83">
        <f t="shared" si="176"/>
        <v>6</v>
      </c>
      <c r="Y268" s="83">
        <f t="shared" si="189"/>
        <v>7</v>
      </c>
      <c r="Z268" s="83">
        <f t="shared" si="177"/>
        <v>0</v>
      </c>
      <c r="AA268" s="83">
        <f t="shared" si="178"/>
        <v>-1</v>
      </c>
      <c r="AB268" s="83">
        <f t="shared" si="179"/>
        <v>-1</v>
      </c>
      <c r="AC268" s="83">
        <f t="shared" si="180"/>
        <v>1</v>
      </c>
      <c r="AD268" s="83">
        <f t="shared" si="181"/>
        <v>1</v>
      </c>
      <c r="AE268" s="83">
        <f t="shared" si="182"/>
        <v>2</v>
      </c>
    </row>
    <row r="269" spans="1:31" ht="15.75" hidden="1" thickBot="1" x14ac:dyDescent="0.3">
      <c r="A269" s="47">
        <v>30</v>
      </c>
      <c r="B269" s="16" t="s">
        <v>49</v>
      </c>
      <c r="C269" s="31" t="s">
        <v>358</v>
      </c>
      <c r="D269" s="32" t="str">
        <f t="shared" si="157"/>
        <v>300579</v>
      </c>
      <c r="E269" s="15">
        <f t="shared" si="183"/>
        <v>90</v>
      </c>
      <c r="F269" s="15">
        <v>224</v>
      </c>
      <c r="G269" s="95" t="s">
        <v>359</v>
      </c>
      <c r="H269" s="83">
        <f>VLOOKUP($G269,[1]Total!$G$5:$I$452,2,0)</f>
        <v>15</v>
      </c>
      <c r="I269" s="83">
        <f>VLOOKUP($G269,[1]Total!$G$5:$I$452,3,0)</f>
        <v>16</v>
      </c>
      <c r="J269" s="83">
        <f t="shared" si="184"/>
        <v>31</v>
      </c>
      <c r="K269" s="83">
        <f>VLOOKUP($G269,'[2]CantFuncPorSexo - 2021-08-11T12'!$A$6:$O$406,11,0)</f>
        <v>26</v>
      </c>
      <c r="L269" s="83">
        <f>VLOOKUP($G269,'[2]CantFuncPorSexo - 2021-08-11T12'!$A$6:$O$406,14,0)</f>
        <v>5</v>
      </c>
      <c r="M269" s="83">
        <f t="shared" si="185"/>
        <v>31</v>
      </c>
      <c r="N269" s="83">
        <f>VLOOKUP($G269,[3]CantFuncPorSexo!$A$6:$N$410,11,0)</f>
        <v>35</v>
      </c>
      <c r="O269" s="83">
        <f>VLOOKUP($G269,[3]CantFuncPorSexo!$A$6:$N$410,14,0)</f>
        <v>5</v>
      </c>
      <c r="P269" s="83">
        <f t="shared" si="186"/>
        <v>40</v>
      </c>
      <c r="Q269" s="83">
        <f>VLOOKUP($G269,'[4]CantFuncPorSexo(3)'!$A$6:$O$420,11,0)</f>
        <v>25</v>
      </c>
      <c r="R269" s="83">
        <f>VLOOKUP($G269,'[4]CantFuncPorSexo(3)'!$A$6:$O$420,14,0)</f>
        <v>5</v>
      </c>
      <c r="S269" s="83">
        <f t="shared" si="187"/>
        <v>30</v>
      </c>
      <c r="T269" s="83">
        <f>VLOOKUP($G269,'[5]CantFuncPorSexo(17)'!$A$6:$N$421,11,0)</f>
        <v>24</v>
      </c>
      <c r="U269" s="83">
        <f>VLOOKUP($G269,'[5]CantFuncPorSexo(17)'!$A$6:$N$421,14,0)</f>
        <v>6</v>
      </c>
      <c r="V269" s="83">
        <f t="shared" si="188"/>
        <v>30</v>
      </c>
      <c r="W269" s="83">
        <f t="shared" si="175"/>
        <v>9</v>
      </c>
      <c r="X269" s="83">
        <f t="shared" si="176"/>
        <v>-10</v>
      </c>
      <c r="Y269" s="83">
        <f t="shared" si="189"/>
        <v>-1</v>
      </c>
      <c r="Z269" s="83">
        <f t="shared" si="177"/>
        <v>-2</v>
      </c>
      <c r="AA269" s="83">
        <f t="shared" si="178"/>
        <v>1</v>
      </c>
      <c r="AB269" s="83">
        <f t="shared" si="179"/>
        <v>-1</v>
      </c>
      <c r="AC269" s="83">
        <f t="shared" si="180"/>
        <v>-1</v>
      </c>
      <c r="AD269" s="83">
        <f t="shared" si="181"/>
        <v>1</v>
      </c>
      <c r="AE269" s="83">
        <f t="shared" si="182"/>
        <v>0</v>
      </c>
    </row>
    <row r="270" spans="1:31" ht="15.75" hidden="1" thickBot="1" x14ac:dyDescent="0.3">
      <c r="A270" s="47">
        <v>30</v>
      </c>
      <c r="B270" s="16" t="s">
        <v>49</v>
      </c>
      <c r="C270" s="31" t="s">
        <v>360</v>
      </c>
      <c r="D270" s="32" t="str">
        <f t="shared" si="157"/>
        <v>300580</v>
      </c>
      <c r="E270" s="15">
        <f t="shared" si="183"/>
        <v>91</v>
      </c>
      <c r="F270" s="15">
        <v>225</v>
      </c>
      <c r="G270" s="95" t="s">
        <v>361</v>
      </c>
      <c r="H270" s="83" t="str">
        <f>VLOOKUP($G270,[1]Total!$G$5:$I$452,2,0)</f>
        <v>S/D</v>
      </c>
      <c r="I270" s="83" t="str">
        <f>VLOOKUP($G270,[1]Total!$G$5:$I$452,3,0)</f>
        <v>S/D</v>
      </c>
      <c r="J270" s="83">
        <f t="shared" si="184"/>
        <v>0</v>
      </c>
      <c r="K270" s="83" t="s">
        <v>722</v>
      </c>
      <c r="L270" s="83" t="s">
        <v>722</v>
      </c>
      <c r="M270" s="83">
        <f t="shared" si="185"/>
        <v>0</v>
      </c>
      <c r="N270" s="83" t="s">
        <v>722</v>
      </c>
      <c r="O270" s="83" t="s">
        <v>722</v>
      </c>
      <c r="P270" s="83">
        <f t="shared" si="186"/>
        <v>0</v>
      </c>
      <c r="Q270" s="83" t="s">
        <v>722</v>
      </c>
      <c r="R270" s="83" t="s">
        <v>722</v>
      </c>
      <c r="S270" s="83">
        <f t="shared" si="187"/>
        <v>0</v>
      </c>
      <c r="T270" s="83" t="s">
        <v>722</v>
      </c>
      <c r="U270" s="83" t="s">
        <v>722</v>
      </c>
      <c r="V270" s="83">
        <f t="shared" si="188"/>
        <v>0</v>
      </c>
      <c r="W270" s="83" t="s">
        <v>723</v>
      </c>
      <c r="X270" s="83" t="s">
        <v>723</v>
      </c>
      <c r="Y270" s="83">
        <f t="shared" si="189"/>
        <v>0</v>
      </c>
      <c r="Z270" s="83" t="s">
        <v>723</v>
      </c>
      <c r="AA270" s="83" t="s">
        <v>723</v>
      </c>
      <c r="AB270" s="83">
        <f t="shared" si="179"/>
        <v>0</v>
      </c>
      <c r="AC270" s="83" t="s">
        <v>723</v>
      </c>
      <c r="AD270" s="83" t="s">
        <v>723</v>
      </c>
      <c r="AE270" s="83">
        <f t="shared" si="182"/>
        <v>0</v>
      </c>
    </row>
    <row r="271" spans="1:31" ht="15.75" hidden="1" thickBot="1" x14ac:dyDescent="0.3">
      <c r="A271" s="47">
        <v>30</v>
      </c>
      <c r="B271" s="16" t="s">
        <v>49</v>
      </c>
      <c r="C271" s="31" t="s">
        <v>362</v>
      </c>
      <c r="D271" s="32" t="str">
        <f t="shared" si="157"/>
        <v>300581</v>
      </c>
      <c r="E271" s="15">
        <f t="shared" si="183"/>
        <v>92</v>
      </c>
      <c r="F271" s="33">
        <v>226</v>
      </c>
      <c r="G271" s="110" t="s">
        <v>363</v>
      </c>
      <c r="H271" s="83">
        <f>VLOOKUP($G271,[1]Total!$G$5:$I$452,2,0)</f>
        <v>15</v>
      </c>
      <c r="I271" s="83">
        <f>VLOOKUP($G271,[1]Total!$G$5:$I$452,3,0)</f>
        <v>28</v>
      </c>
      <c r="J271" s="83">
        <f t="shared" si="184"/>
        <v>43</v>
      </c>
      <c r="K271" s="83">
        <f>VLOOKUP($G271,'[2]CantFuncPorSexo - 2021-08-11T12'!$A$6:$O$406,11,0)</f>
        <v>15</v>
      </c>
      <c r="L271" s="83">
        <f>VLOOKUP($G271,'[2]CantFuncPorSexo - 2021-08-11T12'!$A$6:$O$406,14,0)</f>
        <v>23</v>
      </c>
      <c r="M271" s="83">
        <f t="shared" si="185"/>
        <v>38</v>
      </c>
      <c r="N271" s="83">
        <f>VLOOKUP($G271,[3]CantFuncPorSexo!$A$6:$N$410,11,0)</f>
        <v>13</v>
      </c>
      <c r="O271" s="83">
        <f>VLOOKUP($G271,[3]CantFuncPorSexo!$A$6:$N$410,14,0)</f>
        <v>51</v>
      </c>
      <c r="P271" s="83">
        <f t="shared" si="186"/>
        <v>64</v>
      </c>
      <c r="Q271" s="83">
        <f>VLOOKUP($G271,'[4]CantFuncPorSexo(3)'!$A$6:$O$420,11,0)</f>
        <v>13</v>
      </c>
      <c r="R271" s="83">
        <f>VLOOKUP($G271,'[4]CantFuncPorSexo(3)'!$A$6:$O$420,14,0)</f>
        <v>39</v>
      </c>
      <c r="S271" s="83">
        <f t="shared" si="187"/>
        <v>52</v>
      </c>
      <c r="T271" s="83">
        <f>VLOOKUP($G271,'[5]CantFuncPorSexo(17)'!$A$6:$N$421,11,0)</f>
        <v>13</v>
      </c>
      <c r="U271" s="83">
        <f>VLOOKUP($G271,'[5]CantFuncPorSexo(17)'!$A$6:$N$421,14,0)</f>
        <v>38</v>
      </c>
      <c r="V271" s="83">
        <f t="shared" si="188"/>
        <v>51</v>
      </c>
      <c r="W271" s="83">
        <f t="shared" ref="W271:X275" si="190">T271-H271</f>
        <v>-2</v>
      </c>
      <c r="X271" s="83">
        <f t="shared" si="190"/>
        <v>10</v>
      </c>
      <c r="Y271" s="83">
        <f t="shared" si="189"/>
        <v>8</v>
      </c>
      <c r="Z271" s="83">
        <f t="shared" ref="Z271:AA275" si="191">T271-K271</f>
        <v>-2</v>
      </c>
      <c r="AA271" s="83">
        <f t="shared" si="191"/>
        <v>15</v>
      </c>
      <c r="AB271" s="83">
        <f t="shared" si="179"/>
        <v>13</v>
      </c>
      <c r="AC271" s="83">
        <f t="shared" ref="AC271:AD275" si="192">T271-Q271</f>
        <v>0</v>
      </c>
      <c r="AD271" s="83">
        <f t="shared" si="192"/>
        <v>-1</v>
      </c>
      <c r="AE271" s="83">
        <f t="shared" si="182"/>
        <v>-1</v>
      </c>
    </row>
    <row r="272" spans="1:31" ht="15.75" hidden="1" thickBot="1" x14ac:dyDescent="0.3">
      <c r="A272" s="47">
        <v>30</v>
      </c>
      <c r="B272" s="16" t="s">
        <v>49</v>
      </c>
      <c r="C272" s="31" t="s">
        <v>364</v>
      </c>
      <c r="D272" s="32" t="str">
        <f t="shared" si="157"/>
        <v>300582</v>
      </c>
      <c r="E272" s="15">
        <f t="shared" si="183"/>
        <v>93</v>
      </c>
      <c r="F272" s="15">
        <v>227</v>
      </c>
      <c r="G272" s="95" t="s">
        <v>365</v>
      </c>
      <c r="H272" s="83">
        <f>VLOOKUP($G272,[1]Total!$G$5:$I$452,2,0)</f>
        <v>12</v>
      </c>
      <c r="I272" s="83">
        <f>VLOOKUP($G272,[1]Total!$G$5:$I$452,3,0)</f>
        <v>22</v>
      </c>
      <c r="J272" s="83">
        <f t="shared" si="184"/>
        <v>34</v>
      </c>
      <c r="K272" s="83">
        <f>VLOOKUP($G272,'[2]CantFuncPorSexo - 2021-08-11T12'!$A$6:$O$406,11,0)</f>
        <v>12</v>
      </c>
      <c r="L272" s="83">
        <f>VLOOKUP($G272,'[2]CantFuncPorSexo - 2021-08-11T12'!$A$6:$O$406,14,0)</f>
        <v>24</v>
      </c>
      <c r="M272" s="83">
        <f t="shared" si="185"/>
        <v>36</v>
      </c>
      <c r="N272" s="83">
        <f>VLOOKUP($G272,[3]CantFuncPorSexo!$A$6:$N$410,11,0)</f>
        <v>20</v>
      </c>
      <c r="O272" s="83">
        <f>VLOOKUP($G272,[3]CantFuncPorSexo!$A$6:$N$410,14,0)</f>
        <v>23</v>
      </c>
      <c r="P272" s="83">
        <f t="shared" si="186"/>
        <v>43</v>
      </c>
      <c r="Q272" s="83">
        <f>VLOOKUP($G272,'[4]CantFuncPorSexo(3)'!$A$6:$O$420,11,0)</f>
        <v>12</v>
      </c>
      <c r="R272" s="83">
        <f>VLOOKUP($G272,'[4]CantFuncPorSexo(3)'!$A$6:$O$420,14,0)</f>
        <v>23</v>
      </c>
      <c r="S272" s="83">
        <f t="shared" si="187"/>
        <v>35</v>
      </c>
      <c r="T272" s="83">
        <f>VLOOKUP($G272,'[5]CantFuncPorSexo(17)'!$A$6:$N$421,11,0)</f>
        <v>12</v>
      </c>
      <c r="U272" s="83">
        <f>VLOOKUP($G272,'[5]CantFuncPorSexo(17)'!$A$6:$N$421,14,0)</f>
        <v>22</v>
      </c>
      <c r="V272" s="83">
        <f t="shared" si="188"/>
        <v>34</v>
      </c>
      <c r="W272" s="83">
        <f t="shared" si="190"/>
        <v>0</v>
      </c>
      <c r="X272" s="83">
        <f t="shared" si="190"/>
        <v>0</v>
      </c>
      <c r="Y272" s="83">
        <f t="shared" si="189"/>
        <v>0</v>
      </c>
      <c r="Z272" s="83">
        <f t="shared" si="191"/>
        <v>0</v>
      </c>
      <c r="AA272" s="83">
        <f t="shared" si="191"/>
        <v>-2</v>
      </c>
      <c r="AB272" s="83">
        <f t="shared" si="179"/>
        <v>-2</v>
      </c>
      <c r="AC272" s="83">
        <f t="shared" si="192"/>
        <v>0</v>
      </c>
      <c r="AD272" s="83">
        <f t="shared" si="192"/>
        <v>-1</v>
      </c>
      <c r="AE272" s="83">
        <f t="shared" si="182"/>
        <v>-1</v>
      </c>
    </row>
    <row r="273" spans="1:31" ht="15.75" hidden="1" thickBot="1" x14ac:dyDescent="0.3">
      <c r="A273" s="47">
        <v>30</v>
      </c>
      <c r="B273" s="16" t="s">
        <v>49</v>
      </c>
      <c r="C273" s="31" t="s">
        <v>366</v>
      </c>
      <c r="D273" s="32" t="str">
        <f t="shared" si="157"/>
        <v>300583</v>
      </c>
      <c r="E273" s="15">
        <f t="shared" si="183"/>
        <v>94</v>
      </c>
      <c r="F273" s="15">
        <v>228</v>
      </c>
      <c r="G273" s="95" t="s">
        <v>367</v>
      </c>
      <c r="H273" s="83">
        <f>VLOOKUP($G273,[1]Total!$G$5:$I$452,2,0)</f>
        <v>12</v>
      </c>
      <c r="I273" s="83">
        <f>VLOOKUP($G273,[1]Total!$G$5:$I$452,3,0)</f>
        <v>21</v>
      </c>
      <c r="J273" s="83">
        <f t="shared" si="184"/>
        <v>33</v>
      </c>
      <c r="K273" s="83">
        <f>VLOOKUP($G273,'[2]CantFuncPorSexo - 2021-08-11T12'!$A$6:$O$406,11,0)</f>
        <v>12</v>
      </c>
      <c r="L273" s="83">
        <f>VLOOKUP($G273,'[2]CantFuncPorSexo - 2021-08-11T12'!$A$6:$O$406,14,0)</f>
        <v>15</v>
      </c>
      <c r="M273" s="83">
        <f t="shared" si="185"/>
        <v>27</v>
      </c>
      <c r="N273" s="83">
        <f>VLOOKUP($G273,[3]CantFuncPorSexo!$A$6:$N$410,11,0)</f>
        <v>22</v>
      </c>
      <c r="O273" s="83">
        <f>VLOOKUP($G273,[3]CantFuncPorSexo!$A$6:$N$410,14,0)</f>
        <v>15</v>
      </c>
      <c r="P273" s="83">
        <f t="shared" si="186"/>
        <v>37</v>
      </c>
      <c r="Q273" s="83">
        <f>VLOOKUP($G273,'[4]CantFuncPorSexo(3)'!$A$6:$O$420,11,0)</f>
        <v>12</v>
      </c>
      <c r="R273" s="83">
        <f>VLOOKUP($G273,'[4]CantFuncPorSexo(3)'!$A$6:$O$420,14,0)</f>
        <v>15</v>
      </c>
      <c r="S273" s="83">
        <f t="shared" si="187"/>
        <v>27</v>
      </c>
      <c r="T273" s="83">
        <f>VLOOKUP($G273,'[5]CantFuncPorSexo(17)'!$A$6:$N$421,11,0)</f>
        <v>12</v>
      </c>
      <c r="U273" s="83">
        <f>VLOOKUP($G273,'[5]CantFuncPorSexo(17)'!$A$6:$N$421,14,0)</f>
        <v>15</v>
      </c>
      <c r="V273" s="83">
        <f t="shared" si="188"/>
        <v>27</v>
      </c>
      <c r="W273" s="83">
        <f t="shared" si="190"/>
        <v>0</v>
      </c>
      <c r="X273" s="83">
        <f t="shared" si="190"/>
        <v>-6</v>
      </c>
      <c r="Y273" s="83">
        <f t="shared" si="189"/>
        <v>-6</v>
      </c>
      <c r="Z273" s="83">
        <f t="shared" si="191"/>
        <v>0</v>
      </c>
      <c r="AA273" s="83">
        <f t="shared" si="191"/>
        <v>0</v>
      </c>
      <c r="AB273" s="83">
        <f t="shared" si="179"/>
        <v>0</v>
      </c>
      <c r="AC273" s="83">
        <f t="shared" si="192"/>
        <v>0</v>
      </c>
      <c r="AD273" s="83">
        <f t="shared" si="192"/>
        <v>0</v>
      </c>
      <c r="AE273" s="83">
        <f t="shared" si="182"/>
        <v>0</v>
      </c>
    </row>
    <row r="274" spans="1:31" ht="15.75" hidden="1" thickBot="1" x14ac:dyDescent="0.3">
      <c r="A274" s="47">
        <v>30</v>
      </c>
      <c r="B274" s="16" t="s">
        <v>49</v>
      </c>
      <c r="C274" s="31" t="s">
        <v>368</v>
      </c>
      <c r="D274" s="32" t="str">
        <f t="shared" si="157"/>
        <v>3005233</v>
      </c>
      <c r="E274" s="15">
        <f t="shared" si="183"/>
        <v>95</v>
      </c>
      <c r="F274" s="15">
        <v>229</v>
      </c>
      <c r="G274" s="95" t="s">
        <v>369</v>
      </c>
      <c r="H274" s="83">
        <f>VLOOKUP($G274,[1]Total!$G$5:$I$452,2,0)</f>
        <v>12</v>
      </c>
      <c r="I274" s="83">
        <f>VLOOKUP($G274,[1]Total!$G$5:$I$452,3,0)</f>
        <v>35</v>
      </c>
      <c r="J274" s="83">
        <f t="shared" si="184"/>
        <v>47</v>
      </c>
      <c r="K274" s="83">
        <f>VLOOKUP($G274,'[2]CantFuncPorSexo - 2021-08-11T12'!$A$6:$O$406,11,0)</f>
        <v>12</v>
      </c>
      <c r="L274" s="83">
        <f>VLOOKUP($G274,'[2]CantFuncPorSexo - 2021-08-11T12'!$A$6:$O$406,14,0)</f>
        <v>30</v>
      </c>
      <c r="M274" s="83">
        <f t="shared" si="185"/>
        <v>42</v>
      </c>
      <c r="N274" s="83">
        <f>VLOOKUP($G274,[3]CantFuncPorSexo!$A$6:$N$410,11,0)</f>
        <v>12</v>
      </c>
      <c r="O274" s="83">
        <f>VLOOKUP($G274,[3]CantFuncPorSexo!$A$6:$N$410,14,0)</f>
        <v>33</v>
      </c>
      <c r="P274" s="83">
        <f t="shared" si="186"/>
        <v>45</v>
      </c>
      <c r="Q274" s="83">
        <f>VLOOKUP($G274,'[4]CantFuncPorSexo(3)'!$A$6:$O$420,11,0)</f>
        <v>15</v>
      </c>
      <c r="R274" s="83">
        <f>VLOOKUP($G274,'[4]CantFuncPorSexo(3)'!$A$6:$O$420,14,0)</f>
        <v>21</v>
      </c>
      <c r="S274" s="83">
        <f t="shared" si="187"/>
        <v>36</v>
      </c>
      <c r="T274" s="83">
        <f>VLOOKUP($G274,'[5]CantFuncPorSexo(17)'!$A$6:$N$421,11,0)</f>
        <v>15</v>
      </c>
      <c r="U274" s="83">
        <f>VLOOKUP($G274,'[5]CantFuncPorSexo(17)'!$A$6:$N$421,14,0)</f>
        <v>21</v>
      </c>
      <c r="V274" s="83">
        <f t="shared" si="188"/>
        <v>36</v>
      </c>
      <c r="W274" s="83">
        <f t="shared" si="190"/>
        <v>3</v>
      </c>
      <c r="X274" s="83">
        <f t="shared" si="190"/>
        <v>-14</v>
      </c>
      <c r="Y274" s="83">
        <f t="shared" si="189"/>
        <v>-11</v>
      </c>
      <c r="Z274" s="83">
        <f t="shared" si="191"/>
        <v>3</v>
      </c>
      <c r="AA274" s="83">
        <f t="shared" si="191"/>
        <v>-9</v>
      </c>
      <c r="AB274" s="83">
        <f t="shared" si="179"/>
        <v>-6</v>
      </c>
      <c r="AC274" s="83">
        <f t="shared" si="192"/>
        <v>0</v>
      </c>
      <c r="AD274" s="83">
        <f t="shared" si="192"/>
        <v>0</v>
      </c>
      <c r="AE274" s="83">
        <f t="shared" si="182"/>
        <v>0</v>
      </c>
    </row>
    <row r="275" spans="1:31" ht="15.75" hidden="1" thickBot="1" x14ac:dyDescent="0.3">
      <c r="A275" s="50">
        <v>30</v>
      </c>
      <c r="B275" s="16" t="s">
        <v>49</v>
      </c>
      <c r="C275" s="64" t="s">
        <v>370</v>
      </c>
      <c r="D275" s="65" t="str">
        <f t="shared" si="157"/>
        <v>3005243</v>
      </c>
      <c r="E275" s="15">
        <f t="shared" si="183"/>
        <v>96</v>
      </c>
      <c r="F275" s="15">
        <v>230</v>
      </c>
      <c r="G275" s="95" t="s">
        <v>371</v>
      </c>
      <c r="H275" s="83">
        <f>VLOOKUP($G275,[1]Total!$G$5:$I$452,2,0)</f>
        <v>16</v>
      </c>
      <c r="I275" s="83">
        <f>VLOOKUP($G275,[1]Total!$G$5:$I$452,3,0)</f>
        <v>21</v>
      </c>
      <c r="J275" s="83">
        <f t="shared" si="184"/>
        <v>37</v>
      </c>
      <c r="K275" s="83">
        <f>VLOOKUP($G275,'[2]CantFuncPorSexo - 2021-08-11T12'!$A$6:$O$406,11,0)</f>
        <v>11</v>
      </c>
      <c r="L275" s="83">
        <f>VLOOKUP($G275,'[2]CantFuncPorSexo - 2021-08-11T12'!$A$6:$O$406,14,0)</f>
        <v>15</v>
      </c>
      <c r="M275" s="83">
        <f t="shared" si="185"/>
        <v>26</v>
      </c>
      <c r="N275" s="83">
        <f>VLOOKUP($G275,[3]CantFuncPorSexo!$A$6:$N$410,11,0)</f>
        <v>11</v>
      </c>
      <c r="O275" s="83">
        <f>VLOOKUP($G275,[3]CantFuncPorSexo!$A$6:$N$410,14,0)</f>
        <v>15</v>
      </c>
      <c r="P275" s="83">
        <f t="shared" si="186"/>
        <v>26</v>
      </c>
      <c r="Q275" s="83">
        <f>VLOOKUP($G275,'[4]CantFuncPorSexo(3)'!$A$6:$O$420,11,0)</f>
        <v>11</v>
      </c>
      <c r="R275" s="83">
        <f>VLOOKUP($G275,'[4]CantFuncPorSexo(3)'!$A$6:$O$420,14,0)</f>
        <v>15</v>
      </c>
      <c r="S275" s="83">
        <f t="shared" si="187"/>
        <v>26</v>
      </c>
      <c r="T275" s="83">
        <f>VLOOKUP($G275,'[5]CantFuncPorSexo(17)'!$A$6:$N$421,11,0)</f>
        <v>11</v>
      </c>
      <c r="U275" s="83">
        <f>VLOOKUP($G275,'[5]CantFuncPorSexo(17)'!$A$6:$N$421,14,0)</f>
        <v>15</v>
      </c>
      <c r="V275" s="83">
        <f t="shared" si="188"/>
        <v>26</v>
      </c>
      <c r="W275" s="83">
        <f t="shared" si="190"/>
        <v>-5</v>
      </c>
      <c r="X275" s="83">
        <f t="shared" si="190"/>
        <v>-6</v>
      </c>
      <c r="Y275" s="83">
        <f t="shared" si="189"/>
        <v>-11</v>
      </c>
      <c r="Z275" s="83">
        <f t="shared" si="191"/>
        <v>0</v>
      </c>
      <c r="AA275" s="83">
        <f t="shared" si="191"/>
        <v>0</v>
      </c>
      <c r="AB275" s="83">
        <f t="shared" si="179"/>
        <v>0</v>
      </c>
      <c r="AC275" s="83">
        <f t="shared" si="192"/>
        <v>0</v>
      </c>
      <c r="AD275" s="83">
        <f t="shared" si="192"/>
        <v>0</v>
      </c>
      <c r="AE275" s="83">
        <f t="shared" si="182"/>
        <v>0</v>
      </c>
    </row>
    <row r="276" spans="1:31" ht="15.75" thickBot="1" x14ac:dyDescent="0.3">
      <c r="A276" s="8"/>
      <c r="B276" s="43"/>
      <c r="C276" s="43"/>
      <c r="D276" s="11" t="str">
        <f t="shared" si="157"/>
        <v/>
      </c>
      <c r="E276" s="59"/>
      <c r="F276" s="60"/>
      <c r="G276" s="61" t="s">
        <v>372</v>
      </c>
      <c r="H276" s="115">
        <f>SUM(H277:H287)</f>
        <v>183</v>
      </c>
      <c r="I276" s="81">
        <f t="shared" ref="I276:AE276" si="193">SUM(I277:I287)</f>
        <v>389</v>
      </c>
      <c r="J276" s="82">
        <f t="shared" si="193"/>
        <v>572</v>
      </c>
      <c r="K276" s="115">
        <f>SUM(K277:K287)</f>
        <v>178</v>
      </c>
      <c r="L276" s="81">
        <f t="shared" si="193"/>
        <v>340</v>
      </c>
      <c r="M276" s="82">
        <f t="shared" si="193"/>
        <v>518</v>
      </c>
      <c r="N276" s="115">
        <f t="shared" si="193"/>
        <v>197</v>
      </c>
      <c r="O276" s="81">
        <f t="shared" si="193"/>
        <v>336</v>
      </c>
      <c r="P276" s="82">
        <f t="shared" si="193"/>
        <v>533</v>
      </c>
      <c r="Q276" s="82">
        <f t="shared" si="193"/>
        <v>184</v>
      </c>
      <c r="R276" s="82">
        <f t="shared" si="193"/>
        <v>406</v>
      </c>
      <c r="S276" s="82">
        <f t="shared" si="193"/>
        <v>590</v>
      </c>
      <c r="T276" s="115">
        <f t="shared" si="193"/>
        <v>184</v>
      </c>
      <c r="U276" s="81">
        <f t="shared" si="193"/>
        <v>405</v>
      </c>
      <c r="V276" s="82">
        <f t="shared" si="193"/>
        <v>589</v>
      </c>
      <c r="W276" s="115">
        <f t="shared" si="193"/>
        <v>1</v>
      </c>
      <c r="X276" s="81">
        <f t="shared" si="193"/>
        <v>16</v>
      </c>
      <c r="Y276" s="82">
        <f t="shared" si="193"/>
        <v>17</v>
      </c>
      <c r="Z276" s="115">
        <f t="shared" si="193"/>
        <v>6</v>
      </c>
      <c r="AA276" s="81">
        <f t="shared" si="193"/>
        <v>65</v>
      </c>
      <c r="AB276" s="82">
        <f t="shared" si="193"/>
        <v>71</v>
      </c>
      <c r="AC276" s="115">
        <f t="shared" si="193"/>
        <v>0</v>
      </c>
      <c r="AD276" s="81">
        <f t="shared" si="193"/>
        <v>-1</v>
      </c>
      <c r="AE276" s="82">
        <f t="shared" si="193"/>
        <v>-1</v>
      </c>
    </row>
    <row r="277" spans="1:31" ht="15.75" hidden="1" thickBot="1" x14ac:dyDescent="0.3">
      <c r="A277" s="44">
        <v>30</v>
      </c>
      <c r="B277" s="13" t="s">
        <v>20</v>
      </c>
      <c r="C277" s="62" t="s">
        <v>373</v>
      </c>
      <c r="D277" s="63" t="str">
        <f t="shared" si="157"/>
        <v>300684</v>
      </c>
      <c r="E277" s="15">
        <f>E275+1</f>
        <v>97</v>
      </c>
      <c r="F277" s="15">
        <v>231</v>
      </c>
      <c r="G277" s="95" t="s">
        <v>374</v>
      </c>
      <c r="H277" s="83">
        <f>VLOOKUP($G277,[1]Total!$G$5:$I$452,2,0)</f>
        <v>29</v>
      </c>
      <c r="I277" s="83">
        <f>VLOOKUP($G277,[1]Total!$G$5:$I$452,3,0)</f>
        <v>97</v>
      </c>
      <c r="J277" s="83">
        <f t="shared" si="184"/>
        <v>126</v>
      </c>
      <c r="K277" s="83">
        <f>VLOOKUP($G277,'[2]CantFuncPorSexo - 2021-08-11T12'!$A$6:$O$406,11,0)</f>
        <v>32</v>
      </c>
      <c r="L277" s="83">
        <f>VLOOKUP($G277,'[2]CantFuncPorSexo - 2021-08-11T12'!$A$6:$O$406,14,0)</f>
        <v>41</v>
      </c>
      <c r="M277" s="83">
        <f t="shared" si="185"/>
        <v>73</v>
      </c>
      <c r="N277" s="83">
        <f>VLOOKUP($G277,[3]CantFuncPorSexo!$A$6:$N$410,11,0)</f>
        <v>32</v>
      </c>
      <c r="O277" s="83">
        <f>VLOOKUP($G277,[3]CantFuncPorSexo!$A$6:$N$410,14,0)</f>
        <v>40</v>
      </c>
      <c r="P277" s="83">
        <f t="shared" si="186"/>
        <v>72</v>
      </c>
      <c r="Q277" s="83">
        <f>VLOOKUP($G277,'[4]CantFuncPorSexo(3)'!$A$6:$O$420,11,0)</f>
        <v>34</v>
      </c>
      <c r="R277" s="83">
        <f>VLOOKUP($G277,'[4]CantFuncPorSexo(3)'!$A$6:$O$420,14,0)</f>
        <v>86</v>
      </c>
      <c r="S277" s="83">
        <f t="shared" si="187"/>
        <v>120</v>
      </c>
      <c r="T277" s="83">
        <f>VLOOKUP($G277,'[5]CantFuncPorSexo(17)'!$A$6:$N$421,11,0)</f>
        <v>33</v>
      </c>
      <c r="U277" s="83">
        <f>VLOOKUP($G277,'[5]CantFuncPorSexo(17)'!$A$6:$N$421,14,0)</f>
        <v>82</v>
      </c>
      <c r="V277" s="83">
        <f t="shared" si="188"/>
        <v>115</v>
      </c>
      <c r="W277" s="83">
        <f t="shared" ref="W277:W287" si="194">T277-H277</f>
        <v>4</v>
      </c>
      <c r="X277" s="83">
        <f t="shared" ref="X277:X287" si="195">U277-I277</f>
        <v>-15</v>
      </c>
      <c r="Y277" s="83">
        <f t="shared" si="189"/>
        <v>-11</v>
      </c>
      <c r="Z277" s="83">
        <f t="shared" ref="Z277:Z287" si="196">T277-K277</f>
        <v>1</v>
      </c>
      <c r="AA277" s="83">
        <f t="shared" ref="AA277:AA287" si="197">U277-L277</f>
        <v>41</v>
      </c>
      <c r="AB277" s="83">
        <f t="shared" ref="AB277:AB287" si="198">SUM(Z277:AA277)</f>
        <v>42</v>
      </c>
      <c r="AC277" s="83">
        <f t="shared" ref="AC277:AC287" si="199">T277-Q277</f>
        <v>-1</v>
      </c>
      <c r="AD277" s="83">
        <f t="shared" ref="AD277:AD287" si="200">U277-R277</f>
        <v>-4</v>
      </c>
      <c r="AE277" s="83">
        <f t="shared" ref="AE277:AE287" si="201">SUM(AC277:AD277)</f>
        <v>-5</v>
      </c>
    </row>
    <row r="278" spans="1:31" ht="15.75" hidden="1" thickBot="1" x14ac:dyDescent="0.3">
      <c r="A278" s="47">
        <v>30</v>
      </c>
      <c r="B278" s="16" t="s">
        <v>20</v>
      </c>
      <c r="C278" s="31" t="s">
        <v>375</v>
      </c>
      <c r="D278" s="32" t="str">
        <f t="shared" si="157"/>
        <v>300685</v>
      </c>
      <c r="E278" s="15">
        <f t="shared" ref="E278:E287" si="202">E277+1</f>
        <v>98</v>
      </c>
      <c r="F278" s="15">
        <v>232</v>
      </c>
      <c r="G278" s="95" t="s">
        <v>376</v>
      </c>
      <c r="H278" s="83">
        <f>VLOOKUP($G278,[1]Total!$G$5:$I$452,2,0)</f>
        <v>16</v>
      </c>
      <c r="I278" s="83">
        <f>VLOOKUP($G278,[1]Total!$G$5:$I$452,3,0)</f>
        <v>51</v>
      </c>
      <c r="J278" s="83">
        <f t="shared" si="184"/>
        <v>67</v>
      </c>
      <c r="K278" s="83">
        <f>VLOOKUP($G278,'[2]CantFuncPorSexo - 2021-08-11T12'!$A$6:$O$406,11,0)</f>
        <v>16</v>
      </c>
      <c r="L278" s="83">
        <f>VLOOKUP($G278,'[2]CantFuncPorSexo - 2021-08-11T12'!$A$6:$O$406,14,0)</f>
        <v>34</v>
      </c>
      <c r="M278" s="83">
        <f t="shared" si="185"/>
        <v>50</v>
      </c>
      <c r="N278" s="83">
        <f>VLOOKUP($G278,[3]CantFuncPorSexo!$A$6:$N$410,11,0)</f>
        <v>15</v>
      </c>
      <c r="O278" s="83">
        <f>VLOOKUP($G278,[3]CantFuncPorSexo!$A$6:$N$410,14,0)</f>
        <v>34</v>
      </c>
      <c r="P278" s="83">
        <f t="shared" si="186"/>
        <v>49</v>
      </c>
      <c r="Q278" s="83">
        <f>VLOOKUP($G278,'[4]CantFuncPorSexo(3)'!$A$6:$O$420,11,0)</f>
        <v>16</v>
      </c>
      <c r="R278" s="83">
        <f>VLOOKUP($G278,'[4]CantFuncPorSexo(3)'!$A$6:$O$420,14,0)</f>
        <v>34</v>
      </c>
      <c r="S278" s="83">
        <f t="shared" si="187"/>
        <v>50</v>
      </c>
      <c r="T278" s="83">
        <f>VLOOKUP($G278,'[5]CantFuncPorSexo(17)'!$A$6:$N$421,11,0)</f>
        <v>16</v>
      </c>
      <c r="U278" s="83">
        <f>VLOOKUP($G278,'[5]CantFuncPorSexo(17)'!$A$6:$N$421,14,0)</f>
        <v>33</v>
      </c>
      <c r="V278" s="83">
        <f t="shared" si="188"/>
        <v>49</v>
      </c>
      <c r="W278" s="83">
        <f t="shared" si="194"/>
        <v>0</v>
      </c>
      <c r="X278" s="83">
        <f t="shared" si="195"/>
        <v>-18</v>
      </c>
      <c r="Y278" s="83">
        <f t="shared" si="189"/>
        <v>-18</v>
      </c>
      <c r="Z278" s="83">
        <f t="shared" si="196"/>
        <v>0</v>
      </c>
      <c r="AA278" s="83">
        <f t="shared" si="197"/>
        <v>-1</v>
      </c>
      <c r="AB278" s="83">
        <f t="shared" si="198"/>
        <v>-1</v>
      </c>
      <c r="AC278" s="83">
        <f t="shared" si="199"/>
        <v>0</v>
      </c>
      <c r="AD278" s="83">
        <f t="shared" si="200"/>
        <v>-1</v>
      </c>
      <c r="AE278" s="83">
        <f t="shared" si="201"/>
        <v>-1</v>
      </c>
    </row>
    <row r="279" spans="1:31" ht="15.75" hidden="1" thickBot="1" x14ac:dyDescent="0.3">
      <c r="A279" s="47">
        <v>30</v>
      </c>
      <c r="B279" s="16" t="s">
        <v>20</v>
      </c>
      <c r="C279" s="31" t="s">
        <v>377</v>
      </c>
      <c r="D279" s="32" t="str">
        <f t="shared" si="157"/>
        <v>300686</v>
      </c>
      <c r="E279" s="15">
        <f t="shared" si="202"/>
        <v>99</v>
      </c>
      <c r="F279" s="15">
        <v>233</v>
      </c>
      <c r="G279" s="95" t="s">
        <v>378</v>
      </c>
      <c r="H279" s="83">
        <f>VLOOKUP($G279,[1]Total!$G$5:$I$452,2,0)</f>
        <v>14</v>
      </c>
      <c r="I279" s="83">
        <f>VLOOKUP($G279,[1]Total!$G$5:$I$452,3,0)</f>
        <v>29</v>
      </c>
      <c r="J279" s="83">
        <f t="shared" si="184"/>
        <v>43</v>
      </c>
      <c r="K279" s="83">
        <f>VLOOKUP($G279,'[2]CantFuncPorSexo - 2021-08-11T12'!$A$6:$O$406,11,0)</f>
        <v>14</v>
      </c>
      <c r="L279" s="83">
        <f>VLOOKUP($G279,'[2]CantFuncPorSexo - 2021-08-11T12'!$A$6:$O$406,14,0)</f>
        <v>24</v>
      </c>
      <c r="M279" s="83">
        <f t="shared" si="185"/>
        <v>38</v>
      </c>
      <c r="N279" s="83">
        <f>VLOOKUP($G279,[3]CantFuncPorSexo!$A$6:$N$410,11,0)</f>
        <v>17</v>
      </c>
      <c r="O279" s="83">
        <f>VLOOKUP($G279,[3]CantFuncPorSexo!$A$6:$N$410,14,0)</f>
        <v>21</v>
      </c>
      <c r="P279" s="83">
        <f t="shared" si="186"/>
        <v>38</v>
      </c>
      <c r="Q279" s="83">
        <f>VLOOKUP($G279,'[4]CantFuncPorSexo(3)'!$A$6:$O$420,11,0)</f>
        <v>18</v>
      </c>
      <c r="R279" s="83">
        <f>VLOOKUP($G279,'[4]CantFuncPorSexo(3)'!$A$6:$O$420,14,0)</f>
        <v>19</v>
      </c>
      <c r="S279" s="83">
        <f t="shared" si="187"/>
        <v>37</v>
      </c>
      <c r="T279" s="83">
        <f>VLOOKUP($G279,'[5]CantFuncPorSexo(17)'!$A$6:$N$421,11,0)</f>
        <v>17</v>
      </c>
      <c r="U279" s="83">
        <f>VLOOKUP($G279,'[5]CantFuncPorSexo(17)'!$A$6:$N$421,14,0)</f>
        <v>20</v>
      </c>
      <c r="V279" s="83">
        <f t="shared" si="188"/>
        <v>37</v>
      </c>
      <c r="W279" s="83">
        <f t="shared" si="194"/>
        <v>3</v>
      </c>
      <c r="X279" s="83">
        <f t="shared" si="195"/>
        <v>-9</v>
      </c>
      <c r="Y279" s="83">
        <f t="shared" si="189"/>
        <v>-6</v>
      </c>
      <c r="Z279" s="83">
        <f t="shared" si="196"/>
        <v>3</v>
      </c>
      <c r="AA279" s="83">
        <f t="shared" si="197"/>
        <v>-4</v>
      </c>
      <c r="AB279" s="83">
        <f t="shared" si="198"/>
        <v>-1</v>
      </c>
      <c r="AC279" s="83">
        <f t="shared" si="199"/>
        <v>-1</v>
      </c>
      <c r="AD279" s="83">
        <f t="shared" si="200"/>
        <v>1</v>
      </c>
      <c r="AE279" s="83">
        <f t="shared" si="201"/>
        <v>0</v>
      </c>
    </row>
    <row r="280" spans="1:31" ht="15.75" hidden="1" thickBot="1" x14ac:dyDescent="0.3">
      <c r="A280" s="47">
        <v>30</v>
      </c>
      <c r="B280" s="16" t="s">
        <v>20</v>
      </c>
      <c r="C280" s="31" t="s">
        <v>379</v>
      </c>
      <c r="D280" s="32" t="str">
        <f t="shared" si="157"/>
        <v>300687</v>
      </c>
      <c r="E280" s="15">
        <f t="shared" si="202"/>
        <v>100</v>
      </c>
      <c r="F280" s="15">
        <v>234</v>
      </c>
      <c r="G280" s="95" t="s">
        <v>380</v>
      </c>
      <c r="H280" s="83">
        <f>VLOOKUP($G280,[1]Total!$G$5:$I$452,2,0)</f>
        <v>10</v>
      </c>
      <c r="I280" s="83">
        <f>VLOOKUP($G280,[1]Total!$G$5:$I$452,3,0)</f>
        <v>8</v>
      </c>
      <c r="J280" s="83">
        <f t="shared" si="184"/>
        <v>18</v>
      </c>
      <c r="K280" s="83">
        <f>VLOOKUP($G280,'[2]CantFuncPorSexo - 2021-08-11T12'!$A$6:$O$406,11,0)</f>
        <v>10</v>
      </c>
      <c r="L280" s="83">
        <f>VLOOKUP($G280,'[2]CantFuncPorSexo - 2021-08-11T12'!$A$6:$O$406,14,0)</f>
        <v>7</v>
      </c>
      <c r="M280" s="83">
        <f t="shared" si="185"/>
        <v>17</v>
      </c>
      <c r="N280" s="83">
        <f>VLOOKUP($G280,[3]CantFuncPorSexo!$A$6:$N$410,11,0)</f>
        <v>19</v>
      </c>
      <c r="O280" s="83">
        <f>VLOOKUP($G280,[3]CantFuncPorSexo!$A$6:$N$410,14,0)</f>
        <v>13</v>
      </c>
      <c r="P280" s="83">
        <f t="shared" si="186"/>
        <v>32</v>
      </c>
      <c r="Q280" s="83">
        <f>VLOOKUP($G280,'[4]CantFuncPorSexo(3)'!$A$6:$O$420,11,0)</f>
        <v>10</v>
      </c>
      <c r="R280" s="83">
        <f>VLOOKUP($G280,'[4]CantFuncPorSexo(3)'!$A$6:$O$420,14,0)</f>
        <v>15</v>
      </c>
      <c r="S280" s="83">
        <f t="shared" si="187"/>
        <v>25</v>
      </c>
      <c r="T280" s="83">
        <f>VLOOKUP($G280,'[5]CantFuncPorSexo(17)'!$A$6:$N$421,11,0)</f>
        <v>10</v>
      </c>
      <c r="U280" s="83">
        <f>VLOOKUP($G280,'[5]CantFuncPorSexo(17)'!$A$6:$N$421,14,0)</f>
        <v>21</v>
      </c>
      <c r="V280" s="83">
        <f t="shared" si="188"/>
        <v>31</v>
      </c>
      <c r="W280" s="83">
        <f t="shared" si="194"/>
        <v>0</v>
      </c>
      <c r="X280" s="83">
        <f t="shared" si="195"/>
        <v>13</v>
      </c>
      <c r="Y280" s="83">
        <f t="shared" si="189"/>
        <v>13</v>
      </c>
      <c r="Z280" s="83">
        <f t="shared" si="196"/>
        <v>0</v>
      </c>
      <c r="AA280" s="83">
        <f t="shared" si="197"/>
        <v>14</v>
      </c>
      <c r="AB280" s="83">
        <f t="shared" si="198"/>
        <v>14</v>
      </c>
      <c r="AC280" s="83">
        <f t="shared" si="199"/>
        <v>0</v>
      </c>
      <c r="AD280" s="83">
        <f t="shared" si="200"/>
        <v>6</v>
      </c>
      <c r="AE280" s="83">
        <f t="shared" si="201"/>
        <v>6</v>
      </c>
    </row>
    <row r="281" spans="1:31" ht="15.75" hidden="1" thickBot="1" x14ac:dyDescent="0.3">
      <c r="A281" s="47">
        <v>30</v>
      </c>
      <c r="B281" s="16" t="s">
        <v>20</v>
      </c>
      <c r="C281" s="31" t="s">
        <v>381</v>
      </c>
      <c r="D281" s="32" t="str">
        <f t="shared" si="157"/>
        <v>300688</v>
      </c>
      <c r="E281" s="15">
        <f t="shared" si="202"/>
        <v>101</v>
      </c>
      <c r="F281" s="15">
        <v>235</v>
      </c>
      <c r="G281" s="95" t="s">
        <v>382</v>
      </c>
      <c r="H281" s="83">
        <f>VLOOKUP($G281,[1]Total!$G$5:$I$452,2,0)</f>
        <v>15</v>
      </c>
      <c r="I281" s="83">
        <f>VLOOKUP($G281,[1]Total!$G$5:$I$452,3,0)</f>
        <v>21</v>
      </c>
      <c r="J281" s="83">
        <f t="shared" si="184"/>
        <v>36</v>
      </c>
      <c r="K281" s="83">
        <f>VLOOKUP($G281,'[2]CantFuncPorSexo - 2021-08-11T12'!$A$6:$O$406,11,0)</f>
        <v>6</v>
      </c>
      <c r="L281" s="83">
        <f>VLOOKUP($G281,'[2]CantFuncPorSexo - 2021-08-11T12'!$A$6:$O$406,14,0)</f>
        <v>35</v>
      </c>
      <c r="M281" s="83">
        <f t="shared" si="185"/>
        <v>41</v>
      </c>
      <c r="N281" s="83">
        <f>VLOOKUP($G281,[3]CantFuncPorSexo!$A$6:$N$410,11,0)</f>
        <v>6</v>
      </c>
      <c r="O281" s="83">
        <f>VLOOKUP($G281,[3]CantFuncPorSexo!$A$6:$N$410,14,0)</f>
        <v>35</v>
      </c>
      <c r="P281" s="83">
        <f t="shared" si="186"/>
        <v>41</v>
      </c>
      <c r="Q281" s="83">
        <f>VLOOKUP($G281,'[4]CantFuncPorSexo(3)'!$A$6:$O$420,11,0)</f>
        <v>6</v>
      </c>
      <c r="R281" s="83">
        <f>VLOOKUP($G281,'[4]CantFuncPorSexo(3)'!$A$6:$O$420,14,0)</f>
        <v>35</v>
      </c>
      <c r="S281" s="83">
        <f t="shared" si="187"/>
        <v>41</v>
      </c>
      <c r="T281" s="83">
        <f>VLOOKUP($G281,'[5]CantFuncPorSexo(17)'!$A$6:$N$421,11,0)</f>
        <v>6</v>
      </c>
      <c r="U281" s="83">
        <f>VLOOKUP($G281,'[5]CantFuncPorSexo(17)'!$A$6:$N$421,14,0)</f>
        <v>35</v>
      </c>
      <c r="V281" s="83">
        <f t="shared" si="188"/>
        <v>41</v>
      </c>
      <c r="W281" s="83">
        <f t="shared" si="194"/>
        <v>-9</v>
      </c>
      <c r="X281" s="83">
        <f t="shared" si="195"/>
        <v>14</v>
      </c>
      <c r="Y281" s="83">
        <f t="shared" si="189"/>
        <v>5</v>
      </c>
      <c r="Z281" s="83">
        <f t="shared" si="196"/>
        <v>0</v>
      </c>
      <c r="AA281" s="83">
        <f t="shared" si="197"/>
        <v>0</v>
      </c>
      <c r="AB281" s="83">
        <f t="shared" si="198"/>
        <v>0</v>
      </c>
      <c r="AC281" s="83">
        <f t="shared" si="199"/>
        <v>0</v>
      </c>
      <c r="AD281" s="83">
        <f t="shared" si="200"/>
        <v>0</v>
      </c>
      <c r="AE281" s="83">
        <f t="shared" si="201"/>
        <v>0</v>
      </c>
    </row>
    <row r="282" spans="1:31" ht="15.75" hidden="1" thickBot="1" x14ac:dyDescent="0.3">
      <c r="A282" s="47">
        <v>30</v>
      </c>
      <c r="B282" s="16" t="s">
        <v>20</v>
      </c>
      <c r="C282" s="31" t="s">
        <v>383</v>
      </c>
      <c r="D282" s="32" t="str">
        <f t="shared" si="157"/>
        <v>300689</v>
      </c>
      <c r="E282" s="15">
        <f t="shared" si="202"/>
        <v>102</v>
      </c>
      <c r="F282" s="15">
        <v>236</v>
      </c>
      <c r="G282" s="95" t="s">
        <v>384</v>
      </c>
      <c r="H282" s="86">
        <f>VLOOKUP($G282,[1]Total!$G$5:$I$452,2,0)</f>
        <v>11</v>
      </c>
      <c r="I282" s="86">
        <f>VLOOKUP($G282,[1]Total!$G$5:$I$452,3,0)</f>
        <v>24</v>
      </c>
      <c r="J282" s="86">
        <f t="shared" si="184"/>
        <v>35</v>
      </c>
      <c r="K282" s="86">
        <f>VLOOKUP($G282,'[2]CantFuncPorSexo - 2021-08-11T12'!$A$6:$O$406,11,0)</f>
        <v>11</v>
      </c>
      <c r="L282" s="86">
        <f>VLOOKUP($G282,'[2]CantFuncPorSexo - 2021-08-11T12'!$A$6:$O$406,14,0)</f>
        <v>19</v>
      </c>
      <c r="M282" s="86">
        <f t="shared" si="185"/>
        <v>30</v>
      </c>
      <c r="N282" s="86">
        <f>VLOOKUP($G282,[3]CantFuncPorSexo!$A$6:$N$410,11,0)</f>
        <v>20</v>
      </c>
      <c r="O282" s="86">
        <f>VLOOKUP($G282,[3]CantFuncPorSexo!$A$6:$N$410,14,0)</f>
        <v>22</v>
      </c>
      <c r="P282" s="86">
        <f t="shared" si="186"/>
        <v>42</v>
      </c>
      <c r="Q282" s="86">
        <f>VLOOKUP($G282,'[4]CantFuncPorSexo(3)'!$A$6:$O$420,11,0)</f>
        <v>11</v>
      </c>
      <c r="R282" s="86">
        <f>VLOOKUP($G282,'[4]CantFuncPorSexo(3)'!$A$6:$O$420,14,0)</f>
        <v>28</v>
      </c>
      <c r="S282" s="86">
        <f t="shared" si="187"/>
        <v>39</v>
      </c>
      <c r="T282" s="86">
        <f>VLOOKUP($G282,'[5]CantFuncPorSexo(17)'!$A$6:$N$421,11,0)</f>
        <v>11</v>
      </c>
      <c r="U282" s="86">
        <f>VLOOKUP($G282,'[5]CantFuncPorSexo(17)'!$A$6:$N$421,14,0)</f>
        <v>30</v>
      </c>
      <c r="V282" s="86">
        <f t="shared" si="188"/>
        <v>41</v>
      </c>
      <c r="W282" s="86">
        <f t="shared" si="194"/>
        <v>0</v>
      </c>
      <c r="X282" s="86">
        <f t="shared" si="195"/>
        <v>6</v>
      </c>
      <c r="Y282" s="86">
        <f t="shared" si="189"/>
        <v>6</v>
      </c>
      <c r="Z282" s="86">
        <f t="shared" si="196"/>
        <v>0</v>
      </c>
      <c r="AA282" s="86">
        <f t="shared" si="197"/>
        <v>11</v>
      </c>
      <c r="AB282" s="86">
        <f t="shared" si="198"/>
        <v>11</v>
      </c>
      <c r="AC282" s="86">
        <f t="shared" si="199"/>
        <v>0</v>
      </c>
      <c r="AD282" s="86">
        <f t="shared" si="200"/>
        <v>2</v>
      </c>
      <c r="AE282" s="86">
        <f t="shared" si="201"/>
        <v>2</v>
      </c>
    </row>
    <row r="283" spans="1:31" ht="15.75" hidden="1" thickBot="1" x14ac:dyDescent="0.3">
      <c r="A283" s="47">
        <v>30</v>
      </c>
      <c r="B283" s="16" t="s">
        <v>20</v>
      </c>
      <c r="C283" s="31" t="s">
        <v>385</v>
      </c>
      <c r="D283" s="32" t="str">
        <f t="shared" si="157"/>
        <v>300690</v>
      </c>
      <c r="E283" s="15">
        <f t="shared" si="202"/>
        <v>103</v>
      </c>
      <c r="F283" s="15">
        <v>237</v>
      </c>
      <c r="G283" s="95" t="s">
        <v>386</v>
      </c>
      <c r="H283" s="83">
        <f>VLOOKUP($G283,[1]Total!$G$5:$I$452,2,0)</f>
        <v>25</v>
      </c>
      <c r="I283" s="83">
        <f>VLOOKUP($G283,[1]Total!$G$5:$I$452,3,0)</f>
        <v>42</v>
      </c>
      <c r="J283" s="83">
        <f t="shared" si="184"/>
        <v>67</v>
      </c>
      <c r="K283" s="83">
        <f>VLOOKUP($G283,'[2]CantFuncPorSexo - 2021-08-11T12'!$A$6:$O$406,11,0)</f>
        <v>24</v>
      </c>
      <c r="L283" s="83">
        <f>VLOOKUP($G283,'[2]CantFuncPorSexo - 2021-08-11T12'!$A$6:$O$406,14,0)</f>
        <v>59</v>
      </c>
      <c r="M283" s="83">
        <f t="shared" si="185"/>
        <v>83</v>
      </c>
      <c r="N283" s="83">
        <f>VLOOKUP($G283,[3]CantFuncPorSexo!$A$6:$N$410,11,0)</f>
        <v>24</v>
      </c>
      <c r="O283" s="83">
        <f>VLOOKUP($G283,[3]CantFuncPorSexo!$A$6:$N$410,14,0)</f>
        <v>48</v>
      </c>
      <c r="P283" s="83">
        <f t="shared" si="186"/>
        <v>72</v>
      </c>
      <c r="Q283" s="83">
        <f>VLOOKUP($G283,'[4]CantFuncPorSexo(3)'!$A$6:$O$420,11,0)</f>
        <v>23</v>
      </c>
      <c r="R283" s="83">
        <f>VLOOKUP($G283,'[4]CantFuncPorSexo(3)'!$A$6:$O$420,14,0)</f>
        <v>48</v>
      </c>
      <c r="S283" s="83">
        <f t="shared" si="187"/>
        <v>71</v>
      </c>
      <c r="T283" s="83">
        <f>VLOOKUP($G283,'[5]CantFuncPorSexo(17)'!$A$6:$N$421,11,0)</f>
        <v>23</v>
      </c>
      <c r="U283" s="83">
        <f>VLOOKUP($G283,'[5]CantFuncPorSexo(17)'!$A$6:$N$421,14,0)</f>
        <v>47</v>
      </c>
      <c r="V283" s="83">
        <f t="shared" si="188"/>
        <v>70</v>
      </c>
      <c r="W283" s="83">
        <f t="shared" si="194"/>
        <v>-2</v>
      </c>
      <c r="X283" s="83">
        <f t="shared" si="195"/>
        <v>5</v>
      </c>
      <c r="Y283" s="83">
        <f t="shared" si="189"/>
        <v>3</v>
      </c>
      <c r="Z283" s="83">
        <f t="shared" si="196"/>
        <v>-1</v>
      </c>
      <c r="AA283" s="83">
        <f t="shared" si="197"/>
        <v>-12</v>
      </c>
      <c r="AB283" s="83">
        <f t="shared" si="198"/>
        <v>-13</v>
      </c>
      <c r="AC283" s="83">
        <f t="shared" si="199"/>
        <v>0</v>
      </c>
      <c r="AD283" s="83">
        <f t="shared" si="200"/>
        <v>-1</v>
      </c>
      <c r="AE283" s="83">
        <f t="shared" si="201"/>
        <v>-1</v>
      </c>
    </row>
    <row r="284" spans="1:31" ht="15.75" hidden="1" thickBot="1" x14ac:dyDescent="0.3">
      <c r="A284" s="47">
        <v>30</v>
      </c>
      <c r="B284" s="16" t="s">
        <v>20</v>
      </c>
      <c r="C284" s="31" t="s">
        <v>387</v>
      </c>
      <c r="D284" s="32" t="str">
        <f t="shared" si="157"/>
        <v>300691</v>
      </c>
      <c r="E284" s="15">
        <f t="shared" si="202"/>
        <v>104</v>
      </c>
      <c r="F284" s="15">
        <v>238</v>
      </c>
      <c r="G284" s="95" t="s">
        <v>388</v>
      </c>
      <c r="H284" s="83">
        <f>VLOOKUP($G284,[1]Total!$G$5:$I$452,2,0)</f>
        <v>12</v>
      </c>
      <c r="I284" s="83">
        <f>VLOOKUP($G284,[1]Total!$G$5:$I$452,3,0)</f>
        <v>18</v>
      </c>
      <c r="J284" s="83">
        <f t="shared" si="184"/>
        <v>30</v>
      </c>
      <c r="K284" s="83">
        <f>VLOOKUP($G284,'[2]CantFuncPorSexo - 2021-08-11T12'!$A$6:$O$406,11,0)</f>
        <v>12</v>
      </c>
      <c r="L284" s="83">
        <f>VLOOKUP($G284,'[2]CantFuncPorSexo - 2021-08-11T12'!$A$6:$O$406,14,0)</f>
        <v>22</v>
      </c>
      <c r="M284" s="83">
        <f t="shared" si="185"/>
        <v>34</v>
      </c>
      <c r="N284" s="83">
        <f>VLOOKUP($G284,[3]CantFuncPorSexo!$A$6:$N$410,11,0)</f>
        <v>11</v>
      </c>
      <c r="O284" s="83">
        <f>VLOOKUP($G284,[3]CantFuncPorSexo!$A$6:$N$410,14,0)</f>
        <v>22</v>
      </c>
      <c r="P284" s="83">
        <f t="shared" si="186"/>
        <v>33</v>
      </c>
      <c r="Q284" s="83">
        <f>VLOOKUP($G284,'[4]CantFuncPorSexo(3)'!$A$6:$O$420,11,0)</f>
        <v>11</v>
      </c>
      <c r="R284" s="83">
        <f>VLOOKUP($G284,'[4]CantFuncPorSexo(3)'!$A$6:$O$420,14,0)</f>
        <v>22</v>
      </c>
      <c r="S284" s="83">
        <f t="shared" si="187"/>
        <v>33</v>
      </c>
      <c r="T284" s="83">
        <f>VLOOKUP($G284,'[5]CantFuncPorSexo(17)'!$A$6:$N$421,11,0)</f>
        <v>12</v>
      </c>
      <c r="U284" s="83">
        <f>VLOOKUP($G284,'[5]CantFuncPorSexo(17)'!$A$6:$N$421,14,0)</f>
        <v>22</v>
      </c>
      <c r="V284" s="83">
        <f t="shared" si="188"/>
        <v>34</v>
      </c>
      <c r="W284" s="83">
        <f t="shared" si="194"/>
        <v>0</v>
      </c>
      <c r="X284" s="83">
        <f t="shared" si="195"/>
        <v>4</v>
      </c>
      <c r="Y284" s="83">
        <f t="shared" si="189"/>
        <v>4</v>
      </c>
      <c r="Z284" s="83">
        <f t="shared" si="196"/>
        <v>0</v>
      </c>
      <c r="AA284" s="83">
        <f t="shared" si="197"/>
        <v>0</v>
      </c>
      <c r="AB284" s="83">
        <f t="shared" si="198"/>
        <v>0</v>
      </c>
      <c r="AC284" s="83">
        <f t="shared" si="199"/>
        <v>1</v>
      </c>
      <c r="AD284" s="83">
        <f t="shared" si="200"/>
        <v>0</v>
      </c>
      <c r="AE284" s="83">
        <f t="shared" si="201"/>
        <v>1</v>
      </c>
    </row>
    <row r="285" spans="1:31" ht="15.75" hidden="1" thickBot="1" x14ac:dyDescent="0.3">
      <c r="A285" s="47">
        <v>30</v>
      </c>
      <c r="B285" s="16" t="s">
        <v>20</v>
      </c>
      <c r="C285" s="31" t="s">
        <v>389</v>
      </c>
      <c r="D285" s="32" t="str">
        <f t="shared" si="157"/>
        <v>300692</v>
      </c>
      <c r="E285" s="15">
        <f t="shared" si="202"/>
        <v>105</v>
      </c>
      <c r="F285" s="15">
        <v>239</v>
      </c>
      <c r="G285" s="95" t="s">
        <v>390</v>
      </c>
      <c r="H285" s="83">
        <f>VLOOKUP($G285,[1]Total!$G$5:$I$452,2,0)</f>
        <v>16</v>
      </c>
      <c r="I285" s="83">
        <f>VLOOKUP($G285,[1]Total!$G$5:$I$452,3,0)</f>
        <v>30</v>
      </c>
      <c r="J285" s="83">
        <f t="shared" si="184"/>
        <v>46</v>
      </c>
      <c r="K285" s="83">
        <f>VLOOKUP($G285,'[2]CantFuncPorSexo - 2021-08-11T12'!$A$6:$O$406,11,0)</f>
        <v>15</v>
      </c>
      <c r="L285" s="83">
        <f>VLOOKUP($G285,'[2]CantFuncPorSexo - 2021-08-11T12'!$A$6:$O$406,14,0)</f>
        <v>29</v>
      </c>
      <c r="M285" s="83">
        <f t="shared" si="185"/>
        <v>44</v>
      </c>
      <c r="N285" s="83">
        <f>VLOOKUP($G285,[3]CantFuncPorSexo!$A$6:$N$410,11,0)</f>
        <v>15</v>
      </c>
      <c r="O285" s="83">
        <f>VLOOKUP($G285,[3]CantFuncPorSexo!$A$6:$N$410,14,0)</f>
        <v>29</v>
      </c>
      <c r="P285" s="83">
        <f t="shared" si="186"/>
        <v>44</v>
      </c>
      <c r="Q285" s="83">
        <f>VLOOKUP($G285,'[4]CantFuncPorSexo(3)'!$A$6:$O$420,11,0)</f>
        <v>15</v>
      </c>
      <c r="R285" s="83">
        <f>VLOOKUP($G285,'[4]CantFuncPorSexo(3)'!$A$6:$O$420,14,0)</f>
        <v>30</v>
      </c>
      <c r="S285" s="83">
        <f t="shared" si="187"/>
        <v>45</v>
      </c>
      <c r="T285" s="83">
        <f>VLOOKUP($G285,'[5]CantFuncPorSexo(17)'!$A$6:$N$421,11,0)</f>
        <v>15</v>
      </c>
      <c r="U285" s="83">
        <f>VLOOKUP($G285,'[5]CantFuncPorSexo(17)'!$A$6:$N$421,14,0)</f>
        <v>31</v>
      </c>
      <c r="V285" s="83">
        <f t="shared" si="188"/>
        <v>46</v>
      </c>
      <c r="W285" s="83">
        <f t="shared" si="194"/>
        <v>-1</v>
      </c>
      <c r="X285" s="83">
        <f t="shared" si="195"/>
        <v>1</v>
      </c>
      <c r="Y285" s="83">
        <f t="shared" si="189"/>
        <v>0</v>
      </c>
      <c r="Z285" s="83">
        <f t="shared" si="196"/>
        <v>0</v>
      </c>
      <c r="AA285" s="83">
        <f t="shared" si="197"/>
        <v>2</v>
      </c>
      <c r="AB285" s="83">
        <f t="shared" si="198"/>
        <v>2</v>
      </c>
      <c r="AC285" s="83">
        <f t="shared" si="199"/>
        <v>0</v>
      </c>
      <c r="AD285" s="83">
        <f t="shared" si="200"/>
        <v>1</v>
      </c>
      <c r="AE285" s="83">
        <f t="shared" si="201"/>
        <v>1</v>
      </c>
    </row>
    <row r="286" spans="1:31" ht="15.75" hidden="1" thickBot="1" x14ac:dyDescent="0.3">
      <c r="A286" s="47">
        <v>30</v>
      </c>
      <c r="B286" s="16" t="s">
        <v>20</v>
      </c>
      <c r="C286" s="31" t="s">
        <v>391</v>
      </c>
      <c r="D286" s="32" t="str">
        <f t="shared" si="157"/>
        <v>300693</v>
      </c>
      <c r="E286" s="15">
        <f t="shared" si="202"/>
        <v>106</v>
      </c>
      <c r="F286" s="28">
        <v>240</v>
      </c>
      <c r="G286" s="111" t="s">
        <v>392</v>
      </c>
      <c r="H286" s="83">
        <f>VLOOKUP($G286,[1]Total!$G$5:$I$452,2,0)</f>
        <v>24</v>
      </c>
      <c r="I286" s="83">
        <f>VLOOKUP($G286,[1]Total!$G$5:$I$452,3,0)</f>
        <v>62</v>
      </c>
      <c r="J286" s="83">
        <f t="shared" si="184"/>
        <v>86</v>
      </c>
      <c r="K286" s="83">
        <f>VLOOKUP($G286,'[2]CantFuncPorSexo - 2021-08-11T12'!$A$6:$O$406,11,0)</f>
        <v>27</v>
      </c>
      <c r="L286" s="83">
        <f>VLOOKUP($G286,'[2]CantFuncPorSexo - 2021-08-11T12'!$A$6:$O$406,14,0)</f>
        <v>63</v>
      </c>
      <c r="M286" s="83">
        <f t="shared" si="185"/>
        <v>90</v>
      </c>
      <c r="N286" s="83">
        <f>VLOOKUP($G286,[3]CantFuncPorSexo!$A$6:$N$410,11,0)</f>
        <v>27</v>
      </c>
      <c r="O286" s="83">
        <f>VLOOKUP($G286,[3]CantFuncPorSexo!$A$6:$N$410,14,0)</f>
        <v>65</v>
      </c>
      <c r="P286" s="83">
        <f t="shared" si="186"/>
        <v>92</v>
      </c>
      <c r="Q286" s="83">
        <f>VLOOKUP($G286,'[4]CantFuncPorSexo(3)'!$A$6:$O$420,11,0)</f>
        <v>26</v>
      </c>
      <c r="R286" s="83">
        <f>VLOOKUP($G286,'[4]CantFuncPorSexo(3)'!$A$6:$O$420,14,0)</f>
        <v>67</v>
      </c>
      <c r="S286" s="83">
        <f t="shared" si="187"/>
        <v>93</v>
      </c>
      <c r="T286" s="83">
        <f>VLOOKUP($G286,'[5]CantFuncPorSexo(17)'!$A$6:$N$421,11,0)</f>
        <v>27</v>
      </c>
      <c r="U286" s="83">
        <f>VLOOKUP($G286,'[5]CantFuncPorSexo(17)'!$A$6:$N$421,14,0)</f>
        <v>62</v>
      </c>
      <c r="V286" s="83">
        <f t="shared" si="188"/>
        <v>89</v>
      </c>
      <c r="W286" s="83">
        <f t="shared" si="194"/>
        <v>3</v>
      </c>
      <c r="X286" s="83">
        <f t="shared" si="195"/>
        <v>0</v>
      </c>
      <c r="Y286" s="83">
        <f t="shared" si="189"/>
        <v>3</v>
      </c>
      <c r="Z286" s="83">
        <f t="shared" si="196"/>
        <v>0</v>
      </c>
      <c r="AA286" s="83">
        <f t="shared" si="197"/>
        <v>-1</v>
      </c>
      <c r="AB286" s="83">
        <f t="shared" si="198"/>
        <v>-1</v>
      </c>
      <c r="AC286" s="83">
        <f t="shared" si="199"/>
        <v>1</v>
      </c>
      <c r="AD286" s="83">
        <f t="shared" si="200"/>
        <v>-5</v>
      </c>
      <c r="AE286" s="83">
        <f t="shared" si="201"/>
        <v>-4</v>
      </c>
    </row>
    <row r="287" spans="1:31" ht="15.75" hidden="1" thickBot="1" x14ac:dyDescent="0.3">
      <c r="A287" s="50">
        <v>30</v>
      </c>
      <c r="B287" s="16" t="s">
        <v>20</v>
      </c>
      <c r="C287" s="64" t="s">
        <v>393</v>
      </c>
      <c r="D287" s="65" t="str">
        <f t="shared" si="157"/>
        <v>3006245</v>
      </c>
      <c r="E287" s="15">
        <f t="shared" si="202"/>
        <v>107</v>
      </c>
      <c r="F287" s="18">
        <v>241</v>
      </c>
      <c r="G287" s="112" t="s">
        <v>394</v>
      </c>
      <c r="H287" s="83">
        <f>VLOOKUP($G287,[1]Total!$G$5:$I$452,2,0)</f>
        <v>11</v>
      </c>
      <c r="I287" s="83">
        <f>VLOOKUP($G287,[1]Total!$G$5:$I$452,3,0)</f>
        <v>7</v>
      </c>
      <c r="J287" s="83">
        <f t="shared" si="184"/>
        <v>18</v>
      </c>
      <c r="K287" s="83">
        <f>VLOOKUP($G287,'[2]CantFuncPorSexo - 2021-08-11T12'!$A$6:$O$406,11,0)</f>
        <v>11</v>
      </c>
      <c r="L287" s="83">
        <f>VLOOKUP($G287,'[2]CantFuncPorSexo - 2021-08-11T12'!$A$6:$O$406,14,0)</f>
        <v>7</v>
      </c>
      <c r="M287" s="83">
        <f t="shared" si="185"/>
        <v>18</v>
      </c>
      <c r="N287" s="83">
        <f>VLOOKUP($G287,[3]CantFuncPorSexo!$A$6:$N$410,11,0)</f>
        <v>11</v>
      </c>
      <c r="O287" s="83">
        <f>VLOOKUP($G287,[3]CantFuncPorSexo!$A$6:$N$410,14,0)</f>
        <v>7</v>
      </c>
      <c r="P287" s="83">
        <f t="shared" si="186"/>
        <v>18</v>
      </c>
      <c r="Q287" s="83">
        <f>VLOOKUP($G287,'[4]CantFuncPorSexo(3)'!$A$6:$O$420,11,0)</f>
        <v>14</v>
      </c>
      <c r="R287" s="83">
        <f>VLOOKUP($G287,'[4]CantFuncPorSexo(3)'!$A$6:$O$420,14,0)</f>
        <v>22</v>
      </c>
      <c r="S287" s="83">
        <f t="shared" si="187"/>
        <v>36</v>
      </c>
      <c r="T287" s="83">
        <f>VLOOKUP($G287,'[5]CantFuncPorSexo(17)'!$A$6:$N$421,11,0)</f>
        <v>14</v>
      </c>
      <c r="U287" s="83">
        <f>VLOOKUP($G287,'[5]CantFuncPorSexo(17)'!$A$6:$N$421,14,0)</f>
        <v>22</v>
      </c>
      <c r="V287" s="83">
        <f t="shared" si="188"/>
        <v>36</v>
      </c>
      <c r="W287" s="83">
        <f t="shared" si="194"/>
        <v>3</v>
      </c>
      <c r="X287" s="83">
        <f t="shared" si="195"/>
        <v>15</v>
      </c>
      <c r="Y287" s="83">
        <f t="shared" si="189"/>
        <v>18</v>
      </c>
      <c r="Z287" s="83">
        <f t="shared" si="196"/>
        <v>3</v>
      </c>
      <c r="AA287" s="83">
        <f t="shared" si="197"/>
        <v>15</v>
      </c>
      <c r="AB287" s="83">
        <f t="shared" si="198"/>
        <v>18</v>
      </c>
      <c r="AC287" s="83">
        <f t="shared" si="199"/>
        <v>0</v>
      </c>
      <c r="AD287" s="83">
        <f t="shared" si="200"/>
        <v>0</v>
      </c>
      <c r="AE287" s="83">
        <f t="shared" si="201"/>
        <v>0</v>
      </c>
    </row>
    <row r="288" spans="1:31" ht="15.75" thickBot="1" x14ac:dyDescent="0.3">
      <c r="A288" s="8"/>
      <c r="B288" s="43"/>
      <c r="C288" s="43"/>
      <c r="D288" s="11" t="str">
        <f t="shared" ref="D288:D352" si="203">CONCATENATE(A288,B288,C288)</f>
        <v/>
      </c>
      <c r="E288" s="59"/>
      <c r="F288" s="60"/>
      <c r="G288" s="61" t="s">
        <v>395</v>
      </c>
      <c r="H288" s="115">
        <f>SUM(H289:H318)</f>
        <v>851</v>
      </c>
      <c r="I288" s="81">
        <f t="shared" ref="I288:AE288" si="204">SUM(I289:I318)</f>
        <v>2701</v>
      </c>
      <c r="J288" s="82">
        <f t="shared" si="204"/>
        <v>3552</v>
      </c>
      <c r="K288" s="115">
        <f>SUM(K289:K318)</f>
        <v>843</v>
      </c>
      <c r="L288" s="81">
        <f t="shared" si="204"/>
        <v>2673</v>
      </c>
      <c r="M288" s="82">
        <f t="shared" si="204"/>
        <v>3516</v>
      </c>
      <c r="N288" s="115">
        <f t="shared" si="204"/>
        <v>973</v>
      </c>
      <c r="O288" s="81">
        <f t="shared" si="204"/>
        <v>2673</v>
      </c>
      <c r="P288" s="82">
        <f t="shared" si="204"/>
        <v>3646</v>
      </c>
      <c r="Q288" s="82">
        <f t="shared" si="204"/>
        <v>871</v>
      </c>
      <c r="R288" s="82">
        <f t="shared" si="204"/>
        <v>2804</v>
      </c>
      <c r="S288" s="82">
        <f t="shared" si="204"/>
        <v>3675</v>
      </c>
      <c r="T288" s="115">
        <f t="shared" si="204"/>
        <v>877</v>
      </c>
      <c r="U288" s="81">
        <f t="shared" si="204"/>
        <v>2830</v>
      </c>
      <c r="V288" s="82">
        <f t="shared" si="204"/>
        <v>3707</v>
      </c>
      <c r="W288" s="115">
        <f t="shared" si="204"/>
        <v>26</v>
      </c>
      <c r="X288" s="81">
        <f t="shared" si="204"/>
        <v>129</v>
      </c>
      <c r="Y288" s="82">
        <f t="shared" si="204"/>
        <v>155</v>
      </c>
      <c r="Z288" s="115">
        <f t="shared" si="204"/>
        <v>34</v>
      </c>
      <c r="AA288" s="81">
        <f t="shared" si="204"/>
        <v>157</v>
      </c>
      <c r="AB288" s="82">
        <f t="shared" si="204"/>
        <v>191</v>
      </c>
      <c r="AC288" s="115">
        <f t="shared" si="204"/>
        <v>6</v>
      </c>
      <c r="AD288" s="81">
        <f t="shared" si="204"/>
        <v>26</v>
      </c>
      <c r="AE288" s="82">
        <f t="shared" si="204"/>
        <v>32</v>
      </c>
    </row>
    <row r="289" spans="1:31" ht="15.75" hidden="1" thickBot="1" x14ac:dyDescent="0.3">
      <c r="A289" s="44">
        <v>30</v>
      </c>
      <c r="B289" s="13" t="s">
        <v>22</v>
      </c>
      <c r="C289" s="62" t="s">
        <v>396</v>
      </c>
      <c r="D289" s="63" t="str">
        <f t="shared" si="203"/>
        <v>300794</v>
      </c>
      <c r="E289" s="12">
        <f>E287+1</f>
        <v>108</v>
      </c>
      <c r="F289" s="12">
        <v>242</v>
      </c>
      <c r="G289" s="109" t="s">
        <v>397</v>
      </c>
      <c r="H289" s="83">
        <f>VLOOKUP($G289,[1]Total!$G$5:$I$452,2,0)</f>
        <v>250</v>
      </c>
      <c r="I289" s="83">
        <f>VLOOKUP($G289,[1]Total!$G$5:$I$452,3,0)</f>
        <v>1166</v>
      </c>
      <c r="J289" s="83">
        <f t="shared" si="184"/>
        <v>1416</v>
      </c>
      <c r="K289" s="83">
        <f>VLOOKUP($G289,'[2]CantFuncPorSexo - 2021-08-11T12'!$A$6:$O$406,11,0)</f>
        <v>247</v>
      </c>
      <c r="L289" s="83">
        <f>VLOOKUP($G289,'[2]CantFuncPorSexo - 2021-08-11T12'!$A$6:$O$406,14,0)</f>
        <v>1236</v>
      </c>
      <c r="M289" s="83">
        <f t="shared" si="185"/>
        <v>1483</v>
      </c>
      <c r="N289" s="83">
        <f>VLOOKUP($G289,[3]CantFuncPorSexo!$A$6:$N$410,11,0)</f>
        <v>263</v>
      </c>
      <c r="O289" s="83">
        <f>VLOOKUP($G289,[3]CantFuncPorSexo!$A$6:$N$410,14,0)</f>
        <v>1232</v>
      </c>
      <c r="P289" s="83">
        <f t="shared" si="186"/>
        <v>1495</v>
      </c>
      <c r="Q289" s="83">
        <f>VLOOKUP($G289,'[4]CantFuncPorSexo(3)'!$A$6:$O$420,11,0)</f>
        <v>252</v>
      </c>
      <c r="R289" s="83">
        <f>VLOOKUP($G289,'[4]CantFuncPorSexo(3)'!$A$6:$O$420,14,0)</f>
        <v>1273</v>
      </c>
      <c r="S289" s="83">
        <f t="shared" si="187"/>
        <v>1525</v>
      </c>
      <c r="T289" s="83">
        <f>VLOOKUP($G289,'[5]CantFuncPorSexo(17)'!$A$6:$N$421,11,0)</f>
        <v>248</v>
      </c>
      <c r="U289" s="83">
        <f>VLOOKUP($G289,'[5]CantFuncPorSexo(17)'!$A$6:$N$421,14,0)</f>
        <v>1227</v>
      </c>
      <c r="V289" s="83">
        <f t="shared" si="188"/>
        <v>1475</v>
      </c>
      <c r="W289" s="83">
        <f t="shared" ref="W289:W318" si="205">T289-H289</f>
        <v>-2</v>
      </c>
      <c r="X289" s="83">
        <f t="shared" ref="X289:X318" si="206">U289-I289</f>
        <v>61</v>
      </c>
      <c r="Y289" s="83">
        <f t="shared" si="189"/>
        <v>59</v>
      </c>
      <c r="Z289" s="83">
        <f t="shared" ref="Z289:Z318" si="207">T289-K289</f>
        <v>1</v>
      </c>
      <c r="AA289" s="83">
        <f t="shared" ref="AA289:AA318" si="208">U289-L289</f>
        <v>-9</v>
      </c>
      <c r="AB289" s="83">
        <f t="shared" ref="AB289:AB318" si="209">SUM(Z289:AA289)</f>
        <v>-8</v>
      </c>
      <c r="AC289" s="83">
        <f t="shared" ref="AC289:AC318" si="210">T289-Q289</f>
        <v>-4</v>
      </c>
      <c r="AD289" s="83">
        <f t="shared" ref="AD289:AD318" si="211">U289-R289</f>
        <v>-46</v>
      </c>
      <c r="AE289" s="83">
        <f t="shared" ref="AE289:AE318" si="212">SUM(AC289:AD289)</f>
        <v>-50</v>
      </c>
    </row>
    <row r="290" spans="1:31" ht="15.75" hidden="1" thickBot="1" x14ac:dyDescent="0.3">
      <c r="A290" s="47">
        <v>30</v>
      </c>
      <c r="B290" s="16" t="s">
        <v>22</v>
      </c>
      <c r="C290" s="31" t="s">
        <v>398</v>
      </c>
      <c r="D290" s="32" t="str">
        <f t="shared" si="203"/>
        <v>300795</v>
      </c>
      <c r="E290" s="15">
        <f t="shared" ref="E290:E318" si="213">E289+1</f>
        <v>109</v>
      </c>
      <c r="F290" s="15">
        <v>243</v>
      </c>
      <c r="G290" s="95" t="s">
        <v>399</v>
      </c>
      <c r="H290" s="83">
        <f>VLOOKUP($G290,[1]Total!$G$5:$I$452,2,0)</f>
        <v>26</v>
      </c>
      <c r="I290" s="83">
        <f>VLOOKUP($G290,[1]Total!$G$5:$I$452,3,0)</f>
        <v>56</v>
      </c>
      <c r="J290" s="83">
        <f t="shared" si="184"/>
        <v>82</v>
      </c>
      <c r="K290" s="83">
        <f>VLOOKUP($G290,'[2]CantFuncPorSexo - 2021-08-11T12'!$A$6:$O$406,11,0)</f>
        <v>25</v>
      </c>
      <c r="L290" s="83">
        <f>VLOOKUP($G290,'[2]CantFuncPorSexo - 2021-08-11T12'!$A$6:$O$406,14,0)</f>
        <v>60</v>
      </c>
      <c r="M290" s="83">
        <f t="shared" si="185"/>
        <v>85</v>
      </c>
      <c r="N290" s="83">
        <f>VLOOKUP($G290,[3]CantFuncPorSexo!$A$6:$N$410,11,0)</f>
        <v>36</v>
      </c>
      <c r="O290" s="83">
        <f>VLOOKUP($G290,[3]CantFuncPorSexo!$A$6:$N$410,14,0)</f>
        <v>51</v>
      </c>
      <c r="P290" s="83">
        <f t="shared" si="186"/>
        <v>87</v>
      </c>
      <c r="Q290" s="83">
        <f>VLOOKUP($G290,'[4]CantFuncPorSexo(3)'!$A$6:$O$420,11,0)</f>
        <v>25</v>
      </c>
      <c r="R290" s="83">
        <f>VLOOKUP($G290,'[4]CantFuncPorSexo(3)'!$A$6:$O$420,14,0)</f>
        <v>47</v>
      </c>
      <c r="S290" s="83">
        <f t="shared" si="187"/>
        <v>72</v>
      </c>
      <c r="T290" s="83">
        <f>VLOOKUP($G290,'[5]CantFuncPorSexo(17)'!$A$6:$N$421,11,0)</f>
        <v>24</v>
      </c>
      <c r="U290" s="83">
        <f>VLOOKUP($G290,'[5]CantFuncPorSexo(17)'!$A$6:$N$421,14,0)</f>
        <v>48</v>
      </c>
      <c r="V290" s="83">
        <f t="shared" si="188"/>
        <v>72</v>
      </c>
      <c r="W290" s="83">
        <f t="shared" si="205"/>
        <v>-2</v>
      </c>
      <c r="X290" s="83">
        <f t="shared" si="206"/>
        <v>-8</v>
      </c>
      <c r="Y290" s="83">
        <f t="shared" si="189"/>
        <v>-10</v>
      </c>
      <c r="Z290" s="83">
        <f t="shared" si="207"/>
        <v>-1</v>
      </c>
      <c r="AA290" s="83">
        <f t="shared" si="208"/>
        <v>-12</v>
      </c>
      <c r="AB290" s="83">
        <f t="shared" si="209"/>
        <v>-13</v>
      </c>
      <c r="AC290" s="83">
        <f t="shared" si="210"/>
        <v>-1</v>
      </c>
      <c r="AD290" s="83">
        <f t="shared" si="211"/>
        <v>1</v>
      </c>
      <c r="AE290" s="83">
        <f t="shared" si="212"/>
        <v>0</v>
      </c>
    </row>
    <row r="291" spans="1:31" ht="15.75" hidden="1" thickBot="1" x14ac:dyDescent="0.3">
      <c r="A291" s="47">
        <v>30</v>
      </c>
      <c r="B291" s="16" t="s">
        <v>22</v>
      </c>
      <c r="C291" s="31" t="s">
        <v>400</v>
      </c>
      <c r="D291" s="32" t="str">
        <f t="shared" si="203"/>
        <v>300796</v>
      </c>
      <c r="E291" s="15">
        <f t="shared" si="213"/>
        <v>110</v>
      </c>
      <c r="F291" s="15">
        <v>244</v>
      </c>
      <c r="G291" s="95" t="s">
        <v>401</v>
      </c>
      <c r="H291" s="83">
        <f>VLOOKUP($G291,[1]Total!$G$5:$I$452,2,0)</f>
        <v>22</v>
      </c>
      <c r="I291" s="83">
        <f>VLOOKUP($G291,[1]Total!$G$5:$I$452,3,0)</f>
        <v>141</v>
      </c>
      <c r="J291" s="83">
        <f t="shared" si="184"/>
        <v>163</v>
      </c>
      <c r="K291" s="83">
        <f>VLOOKUP($G291,'[2]CantFuncPorSexo - 2021-08-11T12'!$A$6:$O$406,11,0)</f>
        <v>20</v>
      </c>
      <c r="L291" s="83">
        <f>VLOOKUP($G291,'[2]CantFuncPorSexo - 2021-08-11T12'!$A$6:$O$406,14,0)</f>
        <v>145</v>
      </c>
      <c r="M291" s="83">
        <f t="shared" si="185"/>
        <v>165</v>
      </c>
      <c r="N291" s="83">
        <f>VLOOKUP($G291,[3]CantFuncPorSexo!$A$6:$N$410,11,0)</f>
        <v>46</v>
      </c>
      <c r="O291" s="83">
        <f>VLOOKUP($G291,[3]CantFuncPorSexo!$A$6:$N$410,14,0)</f>
        <v>129</v>
      </c>
      <c r="P291" s="83">
        <f t="shared" si="186"/>
        <v>175</v>
      </c>
      <c r="Q291" s="83">
        <f>VLOOKUP($G291,'[4]CantFuncPorSexo(3)'!$A$6:$O$420,11,0)</f>
        <v>35</v>
      </c>
      <c r="R291" s="83">
        <f>VLOOKUP($G291,'[4]CantFuncPorSexo(3)'!$A$6:$O$420,14,0)</f>
        <v>143</v>
      </c>
      <c r="S291" s="83">
        <f t="shared" si="187"/>
        <v>178</v>
      </c>
      <c r="T291" s="83">
        <f>VLOOKUP($G291,'[5]CantFuncPorSexo(17)'!$A$6:$N$421,11,0)</f>
        <v>44</v>
      </c>
      <c r="U291" s="83">
        <f>VLOOKUP($G291,'[5]CantFuncPorSexo(17)'!$A$6:$N$421,14,0)</f>
        <v>133</v>
      </c>
      <c r="V291" s="83">
        <f t="shared" si="188"/>
        <v>177</v>
      </c>
      <c r="W291" s="83">
        <f t="shared" si="205"/>
        <v>22</v>
      </c>
      <c r="X291" s="83">
        <f t="shared" si="206"/>
        <v>-8</v>
      </c>
      <c r="Y291" s="83">
        <f t="shared" si="189"/>
        <v>14</v>
      </c>
      <c r="Z291" s="83">
        <f t="shared" si="207"/>
        <v>24</v>
      </c>
      <c r="AA291" s="83">
        <f t="shared" si="208"/>
        <v>-12</v>
      </c>
      <c r="AB291" s="83">
        <f t="shared" si="209"/>
        <v>12</v>
      </c>
      <c r="AC291" s="83">
        <f t="shared" si="210"/>
        <v>9</v>
      </c>
      <c r="AD291" s="83">
        <f t="shared" si="211"/>
        <v>-10</v>
      </c>
      <c r="AE291" s="83">
        <f t="shared" si="212"/>
        <v>-1</v>
      </c>
    </row>
    <row r="292" spans="1:31" ht="15.75" hidden="1" thickBot="1" x14ac:dyDescent="0.3">
      <c r="A292" s="47">
        <v>30</v>
      </c>
      <c r="B292" s="16" t="s">
        <v>22</v>
      </c>
      <c r="C292" s="31" t="s">
        <v>402</v>
      </c>
      <c r="D292" s="32" t="str">
        <f t="shared" si="203"/>
        <v>300797</v>
      </c>
      <c r="E292" s="15">
        <f t="shared" si="213"/>
        <v>111</v>
      </c>
      <c r="F292" s="15">
        <v>245</v>
      </c>
      <c r="G292" s="95" t="s">
        <v>403</v>
      </c>
      <c r="H292" s="83">
        <f>VLOOKUP($G292,[1]Total!$G$5:$I$452,2,0)</f>
        <v>28</v>
      </c>
      <c r="I292" s="83">
        <f>VLOOKUP($G292,[1]Total!$G$5:$I$452,3,0)</f>
        <v>50</v>
      </c>
      <c r="J292" s="83">
        <f t="shared" si="184"/>
        <v>78</v>
      </c>
      <c r="K292" s="83">
        <f>VLOOKUP($G292,'[2]CantFuncPorSexo - 2021-08-11T12'!$A$6:$O$406,11,0)</f>
        <v>31</v>
      </c>
      <c r="L292" s="83">
        <f>VLOOKUP($G292,'[2]CantFuncPorSexo - 2021-08-11T12'!$A$6:$O$406,14,0)</f>
        <v>40</v>
      </c>
      <c r="M292" s="83">
        <f t="shared" si="185"/>
        <v>71</v>
      </c>
      <c r="N292" s="83">
        <f>VLOOKUP($G292,[3]CantFuncPorSexo!$A$6:$N$410,11,0)</f>
        <v>39</v>
      </c>
      <c r="O292" s="83">
        <f>VLOOKUP($G292,[3]CantFuncPorSexo!$A$6:$N$410,14,0)</f>
        <v>38</v>
      </c>
      <c r="P292" s="83">
        <f t="shared" si="186"/>
        <v>77</v>
      </c>
      <c r="Q292" s="83">
        <f>VLOOKUP($G292,'[4]CantFuncPorSexo(3)'!$A$6:$O$420,11,0)</f>
        <v>29</v>
      </c>
      <c r="R292" s="83">
        <f>VLOOKUP($G292,'[4]CantFuncPorSexo(3)'!$A$6:$O$420,14,0)</f>
        <v>39</v>
      </c>
      <c r="S292" s="83">
        <f t="shared" si="187"/>
        <v>68</v>
      </c>
      <c r="T292" s="83">
        <f>VLOOKUP($G292,'[5]CantFuncPorSexo(17)'!$A$6:$N$421,11,0)</f>
        <v>29</v>
      </c>
      <c r="U292" s="83">
        <f>VLOOKUP($G292,'[5]CantFuncPorSexo(17)'!$A$6:$N$421,14,0)</f>
        <v>42</v>
      </c>
      <c r="V292" s="83">
        <f t="shared" si="188"/>
        <v>71</v>
      </c>
      <c r="W292" s="83">
        <f t="shared" si="205"/>
        <v>1</v>
      </c>
      <c r="X292" s="83">
        <f t="shared" si="206"/>
        <v>-8</v>
      </c>
      <c r="Y292" s="83">
        <f t="shared" si="189"/>
        <v>-7</v>
      </c>
      <c r="Z292" s="83">
        <f t="shared" si="207"/>
        <v>-2</v>
      </c>
      <c r="AA292" s="83">
        <f t="shared" si="208"/>
        <v>2</v>
      </c>
      <c r="AB292" s="83">
        <f t="shared" si="209"/>
        <v>0</v>
      </c>
      <c r="AC292" s="83">
        <f t="shared" si="210"/>
        <v>0</v>
      </c>
      <c r="AD292" s="83">
        <f t="shared" si="211"/>
        <v>3</v>
      </c>
      <c r="AE292" s="83">
        <f t="shared" si="212"/>
        <v>3</v>
      </c>
    </row>
    <row r="293" spans="1:31" ht="15.75" hidden="1" thickBot="1" x14ac:dyDescent="0.3">
      <c r="A293" s="47">
        <v>30</v>
      </c>
      <c r="B293" s="16" t="s">
        <v>22</v>
      </c>
      <c r="C293" s="31" t="s">
        <v>404</v>
      </c>
      <c r="D293" s="32" t="str">
        <f t="shared" si="203"/>
        <v>300798</v>
      </c>
      <c r="E293" s="15">
        <f t="shared" si="213"/>
        <v>112</v>
      </c>
      <c r="F293" s="15">
        <v>246</v>
      </c>
      <c r="G293" s="95" t="s">
        <v>405</v>
      </c>
      <c r="H293" s="83">
        <f>VLOOKUP($G293,[1]Total!$G$5:$I$452,2,0)</f>
        <v>25</v>
      </c>
      <c r="I293" s="83">
        <f>VLOOKUP($G293,[1]Total!$G$5:$I$452,3,0)</f>
        <v>39</v>
      </c>
      <c r="J293" s="83">
        <f t="shared" si="184"/>
        <v>64</v>
      </c>
      <c r="K293" s="83">
        <f>VLOOKUP($G293,'[2]CantFuncPorSexo - 2021-08-11T12'!$A$6:$O$406,11,0)</f>
        <v>25</v>
      </c>
      <c r="L293" s="83">
        <f>VLOOKUP($G293,'[2]CantFuncPorSexo - 2021-08-11T12'!$A$6:$O$406,14,0)</f>
        <v>38</v>
      </c>
      <c r="M293" s="83">
        <f t="shared" si="185"/>
        <v>63</v>
      </c>
      <c r="N293" s="83">
        <f>VLOOKUP($G293,[3]CantFuncPorSexo!$A$6:$N$410,11,0)</f>
        <v>24</v>
      </c>
      <c r="O293" s="83">
        <f>VLOOKUP($G293,[3]CantFuncPorSexo!$A$6:$N$410,14,0)</f>
        <v>41</v>
      </c>
      <c r="P293" s="83">
        <f t="shared" si="186"/>
        <v>65</v>
      </c>
      <c r="Q293" s="83">
        <f>VLOOKUP($G293,'[4]CantFuncPorSexo(3)'!$A$6:$O$420,11,0)</f>
        <v>25</v>
      </c>
      <c r="R293" s="83">
        <f>VLOOKUP($G293,'[4]CantFuncPorSexo(3)'!$A$6:$O$420,14,0)</f>
        <v>46</v>
      </c>
      <c r="S293" s="83">
        <f t="shared" si="187"/>
        <v>71</v>
      </c>
      <c r="T293" s="83">
        <f>VLOOKUP($G293,'[5]CantFuncPorSexo(17)'!$A$6:$N$421,11,0)</f>
        <v>24</v>
      </c>
      <c r="U293" s="83">
        <f>VLOOKUP($G293,'[5]CantFuncPorSexo(17)'!$A$6:$N$421,14,0)</f>
        <v>45</v>
      </c>
      <c r="V293" s="83">
        <f t="shared" si="188"/>
        <v>69</v>
      </c>
      <c r="W293" s="83">
        <f t="shared" si="205"/>
        <v>-1</v>
      </c>
      <c r="X293" s="83">
        <f t="shared" si="206"/>
        <v>6</v>
      </c>
      <c r="Y293" s="83">
        <f t="shared" si="189"/>
        <v>5</v>
      </c>
      <c r="Z293" s="83">
        <f t="shared" si="207"/>
        <v>-1</v>
      </c>
      <c r="AA293" s="83">
        <f t="shared" si="208"/>
        <v>7</v>
      </c>
      <c r="AB293" s="83">
        <f t="shared" si="209"/>
        <v>6</v>
      </c>
      <c r="AC293" s="83">
        <f t="shared" si="210"/>
        <v>-1</v>
      </c>
      <c r="AD293" s="83">
        <f t="shared" si="211"/>
        <v>-1</v>
      </c>
      <c r="AE293" s="83">
        <f t="shared" si="212"/>
        <v>-2</v>
      </c>
    </row>
    <row r="294" spans="1:31" ht="15.75" hidden="1" thickBot="1" x14ac:dyDescent="0.3">
      <c r="A294" s="47">
        <v>30</v>
      </c>
      <c r="B294" s="16" t="s">
        <v>22</v>
      </c>
      <c r="C294" s="31" t="s">
        <v>406</v>
      </c>
      <c r="D294" s="32" t="str">
        <f t="shared" si="203"/>
        <v>300799</v>
      </c>
      <c r="E294" s="15">
        <f t="shared" si="213"/>
        <v>113</v>
      </c>
      <c r="F294" s="15">
        <v>247</v>
      </c>
      <c r="G294" s="95" t="s">
        <v>407</v>
      </c>
      <c r="H294" s="83">
        <f>VLOOKUP($G294,[1]Total!$G$5:$I$452,2,0)</f>
        <v>18</v>
      </c>
      <c r="I294" s="83">
        <f>VLOOKUP($G294,[1]Total!$G$5:$I$452,3,0)</f>
        <v>20</v>
      </c>
      <c r="J294" s="83">
        <f t="shared" si="184"/>
        <v>38</v>
      </c>
      <c r="K294" s="83">
        <f>VLOOKUP($G294,'[2]CantFuncPorSexo - 2021-08-11T12'!$A$6:$O$406,11,0)</f>
        <v>19</v>
      </c>
      <c r="L294" s="83">
        <f>VLOOKUP($G294,'[2]CantFuncPorSexo - 2021-08-11T12'!$A$6:$O$406,14,0)</f>
        <v>13</v>
      </c>
      <c r="M294" s="83">
        <f t="shared" si="185"/>
        <v>32</v>
      </c>
      <c r="N294" s="83">
        <f>VLOOKUP($G294,[3]CantFuncPorSexo!$A$6:$N$410,11,0)</f>
        <v>18</v>
      </c>
      <c r="O294" s="83">
        <f>VLOOKUP($G294,[3]CantFuncPorSexo!$A$6:$N$410,14,0)</f>
        <v>13</v>
      </c>
      <c r="P294" s="83">
        <f t="shared" si="186"/>
        <v>31</v>
      </c>
      <c r="Q294" s="83">
        <f>VLOOKUP($G294,'[4]CantFuncPorSexo(3)'!$A$6:$O$420,11,0)</f>
        <v>10</v>
      </c>
      <c r="R294" s="83">
        <f>VLOOKUP($G294,'[4]CantFuncPorSexo(3)'!$A$6:$O$420,14,0)</f>
        <v>16</v>
      </c>
      <c r="S294" s="83">
        <f t="shared" si="187"/>
        <v>26</v>
      </c>
      <c r="T294" s="83">
        <f>VLOOKUP($G294,'[5]CantFuncPorSexo(17)'!$A$6:$N$421,11,0)</f>
        <v>9</v>
      </c>
      <c r="U294" s="83">
        <f>VLOOKUP($G294,'[5]CantFuncPorSexo(17)'!$A$6:$N$421,14,0)</f>
        <v>26</v>
      </c>
      <c r="V294" s="83">
        <f t="shared" si="188"/>
        <v>35</v>
      </c>
      <c r="W294" s="83">
        <f t="shared" si="205"/>
        <v>-9</v>
      </c>
      <c r="X294" s="83">
        <f t="shared" si="206"/>
        <v>6</v>
      </c>
      <c r="Y294" s="83">
        <f t="shared" si="189"/>
        <v>-3</v>
      </c>
      <c r="Z294" s="83">
        <f t="shared" si="207"/>
        <v>-10</v>
      </c>
      <c r="AA294" s="83">
        <f t="shared" si="208"/>
        <v>13</v>
      </c>
      <c r="AB294" s="83">
        <f t="shared" si="209"/>
        <v>3</v>
      </c>
      <c r="AC294" s="83">
        <f t="shared" si="210"/>
        <v>-1</v>
      </c>
      <c r="AD294" s="83">
        <f t="shared" si="211"/>
        <v>10</v>
      </c>
      <c r="AE294" s="83">
        <f t="shared" si="212"/>
        <v>9</v>
      </c>
    </row>
    <row r="295" spans="1:31" ht="15.75" hidden="1" thickBot="1" x14ac:dyDescent="0.3">
      <c r="A295" s="47">
        <v>30</v>
      </c>
      <c r="B295" s="16" t="s">
        <v>22</v>
      </c>
      <c r="C295" s="31" t="s">
        <v>408</v>
      </c>
      <c r="D295" s="32" t="str">
        <f t="shared" si="203"/>
        <v>3007100</v>
      </c>
      <c r="E295" s="15">
        <f t="shared" si="213"/>
        <v>114</v>
      </c>
      <c r="F295" s="15">
        <v>248</v>
      </c>
      <c r="G295" s="95" t="s">
        <v>409</v>
      </c>
      <c r="H295" s="83">
        <f>VLOOKUP($G295,[1]Total!$G$5:$I$452,2,0)</f>
        <v>22</v>
      </c>
      <c r="I295" s="83">
        <f>VLOOKUP($G295,[1]Total!$G$5:$I$452,3,0)</f>
        <v>75</v>
      </c>
      <c r="J295" s="83">
        <f t="shared" si="184"/>
        <v>97</v>
      </c>
      <c r="K295" s="83">
        <f>VLOOKUP($G295,'[2]CantFuncPorSexo - 2021-08-11T12'!$A$6:$O$406,11,0)</f>
        <v>20</v>
      </c>
      <c r="L295" s="83">
        <f>VLOOKUP($G295,'[2]CantFuncPorSexo - 2021-08-11T12'!$A$6:$O$406,14,0)</f>
        <v>63</v>
      </c>
      <c r="M295" s="83">
        <f t="shared" si="185"/>
        <v>83</v>
      </c>
      <c r="N295" s="83">
        <f>VLOOKUP($G295,[3]CantFuncPorSexo!$A$6:$N$410,11,0)</f>
        <v>21</v>
      </c>
      <c r="O295" s="83">
        <f>VLOOKUP($G295,[3]CantFuncPorSexo!$A$6:$N$410,14,0)</f>
        <v>63</v>
      </c>
      <c r="P295" s="83">
        <f t="shared" si="186"/>
        <v>84</v>
      </c>
      <c r="Q295" s="83">
        <f>VLOOKUP($G295,'[4]CantFuncPorSexo(3)'!$A$6:$O$420,11,0)</f>
        <v>22</v>
      </c>
      <c r="R295" s="83">
        <f>VLOOKUP($G295,'[4]CantFuncPorSexo(3)'!$A$6:$O$420,14,0)</f>
        <v>60</v>
      </c>
      <c r="S295" s="83">
        <f t="shared" si="187"/>
        <v>82</v>
      </c>
      <c r="T295" s="83">
        <f>VLOOKUP($G295,'[5]CantFuncPorSexo(17)'!$A$6:$N$421,11,0)</f>
        <v>22</v>
      </c>
      <c r="U295" s="83">
        <f>VLOOKUP($G295,'[5]CantFuncPorSexo(17)'!$A$6:$N$421,14,0)</f>
        <v>62</v>
      </c>
      <c r="V295" s="83">
        <f t="shared" si="188"/>
        <v>84</v>
      </c>
      <c r="W295" s="83">
        <f t="shared" si="205"/>
        <v>0</v>
      </c>
      <c r="X295" s="83">
        <f t="shared" si="206"/>
        <v>-13</v>
      </c>
      <c r="Y295" s="83">
        <f t="shared" si="189"/>
        <v>-13</v>
      </c>
      <c r="Z295" s="83">
        <f t="shared" si="207"/>
        <v>2</v>
      </c>
      <c r="AA295" s="83">
        <f t="shared" si="208"/>
        <v>-1</v>
      </c>
      <c r="AB295" s="83">
        <f t="shared" si="209"/>
        <v>1</v>
      </c>
      <c r="AC295" s="83">
        <f t="shared" si="210"/>
        <v>0</v>
      </c>
      <c r="AD295" s="83">
        <f t="shared" si="211"/>
        <v>2</v>
      </c>
      <c r="AE295" s="83">
        <f t="shared" si="212"/>
        <v>2</v>
      </c>
    </row>
    <row r="296" spans="1:31" ht="15.75" hidden="1" thickBot="1" x14ac:dyDescent="0.3">
      <c r="A296" s="47">
        <v>30</v>
      </c>
      <c r="B296" s="16" t="s">
        <v>22</v>
      </c>
      <c r="C296" s="31" t="s">
        <v>410</v>
      </c>
      <c r="D296" s="32" t="str">
        <f t="shared" si="203"/>
        <v>3007101</v>
      </c>
      <c r="E296" s="15">
        <f t="shared" si="213"/>
        <v>115</v>
      </c>
      <c r="F296" s="15">
        <v>249</v>
      </c>
      <c r="G296" s="95" t="s">
        <v>411</v>
      </c>
      <c r="H296" s="83">
        <f>VLOOKUP($G296,[1]Total!$G$5:$I$452,2,0)</f>
        <v>21</v>
      </c>
      <c r="I296" s="83">
        <f>VLOOKUP($G296,[1]Total!$G$5:$I$452,3,0)</f>
        <v>68</v>
      </c>
      <c r="J296" s="83">
        <f t="shared" si="184"/>
        <v>89</v>
      </c>
      <c r="K296" s="83">
        <f>VLOOKUP($G296,'[2]CantFuncPorSexo - 2021-08-11T12'!$A$6:$O$406,11,0)</f>
        <v>23</v>
      </c>
      <c r="L296" s="83">
        <f>VLOOKUP($G296,'[2]CantFuncPorSexo - 2021-08-11T12'!$A$6:$O$406,14,0)</f>
        <v>75</v>
      </c>
      <c r="M296" s="83">
        <f t="shared" si="185"/>
        <v>98</v>
      </c>
      <c r="N296" s="83">
        <f>VLOOKUP($G296,[3]CantFuncPorSexo!$A$6:$N$410,11,0)</f>
        <v>33</v>
      </c>
      <c r="O296" s="83">
        <f>VLOOKUP($G296,[3]CantFuncPorSexo!$A$6:$N$410,14,0)</f>
        <v>79</v>
      </c>
      <c r="P296" s="83">
        <f t="shared" si="186"/>
        <v>112</v>
      </c>
      <c r="Q296" s="83">
        <f>VLOOKUP($G296,'[4]CantFuncPorSexo(3)'!$A$6:$O$420,11,0)</f>
        <v>33</v>
      </c>
      <c r="R296" s="83">
        <f>VLOOKUP($G296,'[4]CantFuncPorSexo(3)'!$A$6:$O$420,14,0)</f>
        <v>66</v>
      </c>
      <c r="S296" s="83">
        <f t="shared" si="187"/>
        <v>99</v>
      </c>
      <c r="T296" s="83">
        <f>VLOOKUP($G296,'[5]CantFuncPorSexo(17)'!$A$6:$N$421,11,0)</f>
        <v>33</v>
      </c>
      <c r="U296" s="83">
        <f>VLOOKUP($G296,'[5]CantFuncPorSexo(17)'!$A$6:$N$421,14,0)</f>
        <v>67</v>
      </c>
      <c r="V296" s="83">
        <f t="shared" si="188"/>
        <v>100</v>
      </c>
      <c r="W296" s="83">
        <f t="shared" si="205"/>
        <v>12</v>
      </c>
      <c r="X296" s="83">
        <f t="shared" si="206"/>
        <v>-1</v>
      </c>
      <c r="Y296" s="83">
        <f t="shared" si="189"/>
        <v>11</v>
      </c>
      <c r="Z296" s="83">
        <f t="shared" si="207"/>
        <v>10</v>
      </c>
      <c r="AA296" s="83">
        <f t="shared" si="208"/>
        <v>-8</v>
      </c>
      <c r="AB296" s="83">
        <f t="shared" si="209"/>
        <v>2</v>
      </c>
      <c r="AC296" s="83">
        <f t="shared" si="210"/>
        <v>0</v>
      </c>
      <c r="AD296" s="83">
        <f t="shared" si="211"/>
        <v>1</v>
      </c>
      <c r="AE296" s="83">
        <f t="shared" si="212"/>
        <v>1</v>
      </c>
    </row>
    <row r="297" spans="1:31" ht="15.75" hidden="1" thickBot="1" x14ac:dyDescent="0.3">
      <c r="A297" s="47">
        <v>30</v>
      </c>
      <c r="B297" s="16" t="s">
        <v>22</v>
      </c>
      <c r="C297" s="31" t="s">
        <v>412</v>
      </c>
      <c r="D297" s="32" t="str">
        <f t="shared" si="203"/>
        <v>3007102</v>
      </c>
      <c r="E297" s="15">
        <f t="shared" si="213"/>
        <v>116</v>
      </c>
      <c r="F297" s="15">
        <v>250</v>
      </c>
      <c r="G297" s="95" t="s">
        <v>413</v>
      </c>
      <c r="H297" s="83">
        <f>VLOOKUP($G297,[1]Total!$G$5:$I$452,2,0)</f>
        <v>21</v>
      </c>
      <c r="I297" s="83">
        <f>VLOOKUP($G297,[1]Total!$G$5:$I$452,3,0)</f>
        <v>57</v>
      </c>
      <c r="J297" s="83">
        <f t="shared" si="184"/>
        <v>78</v>
      </c>
      <c r="K297" s="83">
        <f>VLOOKUP($G297,'[2]CantFuncPorSexo - 2021-08-11T12'!$A$6:$O$406,11,0)</f>
        <v>20</v>
      </c>
      <c r="L297" s="83">
        <f>VLOOKUP($G297,'[2]CantFuncPorSexo - 2021-08-11T12'!$A$6:$O$406,14,0)</f>
        <v>42</v>
      </c>
      <c r="M297" s="83">
        <f t="shared" si="185"/>
        <v>62</v>
      </c>
      <c r="N297" s="83">
        <f>VLOOKUP($G297,[3]CantFuncPorSexo!$A$6:$N$410,11,0)</f>
        <v>30</v>
      </c>
      <c r="O297" s="83">
        <f>VLOOKUP($G297,[3]CantFuncPorSexo!$A$6:$N$410,14,0)</f>
        <v>47</v>
      </c>
      <c r="P297" s="83">
        <f t="shared" si="186"/>
        <v>77</v>
      </c>
      <c r="Q297" s="83">
        <f>VLOOKUP($G297,'[4]CantFuncPorSexo(3)'!$A$6:$O$420,11,0)</f>
        <v>20</v>
      </c>
      <c r="R297" s="83">
        <f>VLOOKUP($G297,'[4]CantFuncPorSexo(3)'!$A$6:$O$420,14,0)</f>
        <v>61</v>
      </c>
      <c r="S297" s="83">
        <f t="shared" si="187"/>
        <v>81</v>
      </c>
      <c r="T297" s="83">
        <f>VLOOKUP($G297,'[5]CantFuncPorSexo(17)'!$A$6:$N$421,11,0)</f>
        <v>20</v>
      </c>
      <c r="U297" s="83">
        <f>VLOOKUP($G297,'[5]CantFuncPorSexo(17)'!$A$6:$N$421,14,0)</f>
        <v>59</v>
      </c>
      <c r="V297" s="83">
        <f t="shared" si="188"/>
        <v>79</v>
      </c>
      <c r="W297" s="83">
        <f t="shared" si="205"/>
        <v>-1</v>
      </c>
      <c r="X297" s="83">
        <f t="shared" si="206"/>
        <v>2</v>
      </c>
      <c r="Y297" s="83">
        <f t="shared" si="189"/>
        <v>1</v>
      </c>
      <c r="Z297" s="83">
        <f t="shared" si="207"/>
        <v>0</v>
      </c>
      <c r="AA297" s="83">
        <f t="shared" si="208"/>
        <v>17</v>
      </c>
      <c r="AB297" s="83">
        <f t="shared" si="209"/>
        <v>17</v>
      </c>
      <c r="AC297" s="83">
        <f t="shared" si="210"/>
        <v>0</v>
      </c>
      <c r="AD297" s="83">
        <f t="shared" si="211"/>
        <v>-2</v>
      </c>
      <c r="AE297" s="83">
        <f t="shared" si="212"/>
        <v>-2</v>
      </c>
    </row>
    <row r="298" spans="1:31" ht="15.75" hidden="1" thickBot="1" x14ac:dyDescent="0.3">
      <c r="A298" s="47">
        <v>30</v>
      </c>
      <c r="B298" s="16" t="s">
        <v>22</v>
      </c>
      <c r="C298" s="31" t="s">
        <v>414</v>
      </c>
      <c r="D298" s="32" t="str">
        <f t="shared" si="203"/>
        <v>3007103</v>
      </c>
      <c r="E298" s="15">
        <f t="shared" si="213"/>
        <v>117</v>
      </c>
      <c r="F298" s="15">
        <v>251</v>
      </c>
      <c r="G298" s="95" t="s">
        <v>415</v>
      </c>
      <c r="H298" s="83">
        <f>VLOOKUP($G298,[1]Total!$G$5:$I$452,2,0)</f>
        <v>24</v>
      </c>
      <c r="I298" s="83">
        <f>VLOOKUP($G298,[1]Total!$G$5:$I$452,3,0)</f>
        <v>40</v>
      </c>
      <c r="J298" s="83">
        <f t="shared" si="184"/>
        <v>64</v>
      </c>
      <c r="K298" s="83">
        <f>VLOOKUP($G298,'[2]CantFuncPorSexo - 2021-08-11T12'!$A$6:$O$406,11,0)</f>
        <v>24</v>
      </c>
      <c r="L298" s="83">
        <f>VLOOKUP($G298,'[2]CantFuncPorSexo - 2021-08-11T12'!$A$6:$O$406,14,0)</f>
        <v>40</v>
      </c>
      <c r="M298" s="83">
        <f t="shared" si="185"/>
        <v>64</v>
      </c>
      <c r="N298" s="83">
        <f>VLOOKUP($G298,[3]CantFuncPorSexo!$A$6:$N$410,11,0)</f>
        <v>39</v>
      </c>
      <c r="O298" s="83">
        <f>VLOOKUP($G298,[3]CantFuncPorSexo!$A$6:$N$410,14,0)</f>
        <v>45</v>
      </c>
      <c r="P298" s="83">
        <f t="shared" si="186"/>
        <v>84</v>
      </c>
      <c r="Q298" s="83">
        <f>VLOOKUP($G298,'[4]CantFuncPorSexo(3)'!$A$6:$O$420,11,0)</f>
        <v>23</v>
      </c>
      <c r="R298" s="83">
        <f>VLOOKUP($G298,'[4]CantFuncPorSexo(3)'!$A$6:$O$420,14,0)</f>
        <v>47</v>
      </c>
      <c r="S298" s="83">
        <f t="shared" si="187"/>
        <v>70</v>
      </c>
      <c r="T298" s="83">
        <f>VLOOKUP($G298,'[5]CantFuncPorSexo(17)'!$A$6:$N$421,11,0)</f>
        <v>24</v>
      </c>
      <c r="U298" s="83">
        <f>VLOOKUP($G298,'[5]CantFuncPorSexo(17)'!$A$6:$N$421,14,0)</f>
        <v>50</v>
      </c>
      <c r="V298" s="83">
        <f t="shared" si="188"/>
        <v>74</v>
      </c>
      <c r="W298" s="83">
        <f t="shared" si="205"/>
        <v>0</v>
      </c>
      <c r="X298" s="83">
        <f t="shared" si="206"/>
        <v>10</v>
      </c>
      <c r="Y298" s="83">
        <f t="shared" si="189"/>
        <v>10</v>
      </c>
      <c r="Z298" s="83">
        <f t="shared" si="207"/>
        <v>0</v>
      </c>
      <c r="AA298" s="83">
        <f t="shared" si="208"/>
        <v>10</v>
      </c>
      <c r="AB298" s="83">
        <f t="shared" si="209"/>
        <v>10</v>
      </c>
      <c r="AC298" s="83">
        <f t="shared" si="210"/>
        <v>1</v>
      </c>
      <c r="AD298" s="83">
        <f t="shared" si="211"/>
        <v>3</v>
      </c>
      <c r="AE298" s="83">
        <f t="shared" si="212"/>
        <v>4</v>
      </c>
    </row>
    <row r="299" spans="1:31" ht="15.75" hidden="1" thickBot="1" x14ac:dyDescent="0.3">
      <c r="A299" s="47">
        <v>30</v>
      </c>
      <c r="B299" s="16" t="s">
        <v>22</v>
      </c>
      <c r="C299" s="31" t="s">
        <v>416</v>
      </c>
      <c r="D299" s="32" t="str">
        <f t="shared" si="203"/>
        <v>3007104</v>
      </c>
      <c r="E299" s="15">
        <f t="shared" si="213"/>
        <v>118</v>
      </c>
      <c r="F299" s="15">
        <v>252</v>
      </c>
      <c r="G299" s="95" t="s">
        <v>417</v>
      </c>
      <c r="H299" s="83">
        <f>VLOOKUP($G299,[1]Total!$G$5:$I$452,2,0)</f>
        <v>29</v>
      </c>
      <c r="I299" s="83">
        <f>VLOOKUP($G299,[1]Total!$G$5:$I$452,3,0)</f>
        <v>26</v>
      </c>
      <c r="J299" s="83">
        <f t="shared" si="184"/>
        <v>55</v>
      </c>
      <c r="K299" s="83">
        <f>VLOOKUP($G299,'[2]CantFuncPorSexo - 2021-08-11T12'!$A$6:$O$406,11,0)</f>
        <v>29</v>
      </c>
      <c r="L299" s="83">
        <f>VLOOKUP($G299,'[2]CantFuncPorSexo - 2021-08-11T12'!$A$6:$O$406,14,0)</f>
        <v>31</v>
      </c>
      <c r="M299" s="83">
        <f t="shared" si="185"/>
        <v>60</v>
      </c>
      <c r="N299" s="83">
        <f>VLOOKUP($G299,[3]CantFuncPorSexo!$A$6:$N$410,11,0)</f>
        <v>31</v>
      </c>
      <c r="O299" s="83">
        <f>VLOOKUP($G299,[3]CantFuncPorSexo!$A$6:$N$410,14,0)</f>
        <v>28</v>
      </c>
      <c r="P299" s="83">
        <f t="shared" si="186"/>
        <v>59</v>
      </c>
      <c r="Q299" s="83">
        <f>VLOOKUP($G299,'[4]CantFuncPorSexo(3)'!$A$6:$O$420,11,0)</f>
        <v>30</v>
      </c>
      <c r="R299" s="83">
        <f>VLOOKUP($G299,'[4]CantFuncPorSexo(3)'!$A$6:$O$420,14,0)</f>
        <v>31</v>
      </c>
      <c r="S299" s="83">
        <f t="shared" si="187"/>
        <v>61</v>
      </c>
      <c r="T299" s="83">
        <f>VLOOKUP($G299,'[5]CantFuncPorSexo(17)'!$A$6:$N$421,11,0)</f>
        <v>29</v>
      </c>
      <c r="U299" s="83">
        <f>VLOOKUP($G299,'[5]CantFuncPorSexo(17)'!$A$6:$N$421,14,0)</f>
        <v>32</v>
      </c>
      <c r="V299" s="83">
        <f t="shared" si="188"/>
        <v>61</v>
      </c>
      <c r="W299" s="83">
        <f t="shared" si="205"/>
        <v>0</v>
      </c>
      <c r="X299" s="83">
        <f t="shared" si="206"/>
        <v>6</v>
      </c>
      <c r="Y299" s="83">
        <f t="shared" si="189"/>
        <v>6</v>
      </c>
      <c r="Z299" s="83">
        <f t="shared" si="207"/>
        <v>0</v>
      </c>
      <c r="AA299" s="83">
        <f t="shared" si="208"/>
        <v>1</v>
      </c>
      <c r="AB299" s="83">
        <f t="shared" si="209"/>
        <v>1</v>
      </c>
      <c r="AC299" s="83">
        <f t="shared" si="210"/>
        <v>-1</v>
      </c>
      <c r="AD299" s="83">
        <f t="shared" si="211"/>
        <v>1</v>
      </c>
      <c r="AE299" s="83">
        <f t="shared" si="212"/>
        <v>0</v>
      </c>
    </row>
    <row r="300" spans="1:31" ht="15.75" hidden="1" thickBot="1" x14ac:dyDescent="0.3">
      <c r="A300" s="47">
        <v>30</v>
      </c>
      <c r="B300" s="16" t="s">
        <v>22</v>
      </c>
      <c r="C300" s="31" t="s">
        <v>418</v>
      </c>
      <c r="D300" s="32" t="str">
        <f t="shared" si="203"/>
        <v>3007105</v>
      </c>
      <c r="E300" s="15">
        <f t="shared" si="213"/>
        <v>119</v>
      </c>
      <c r="F300" s="15">
        <v>253</v>
      </c>
      <c r="G300" s="95" t="s">
        <v>419</v>
      </c>
      <c r="H300" s="83">
        <f>VLOOKUP($G300,[1]Total!$G$5:$I$452,2,0)</f>
        <v>21</v>
      </c>
      <c r="I300" s="83">
        <f>VLOOKUP($G300,[1]Total!$G$5:$I$452,3,0)</f>
        <v>62</v>
      </c>
      <c r="J300" s="83">
        <f t="shared" si="184"/>
        <v>83</v>
      </c>
      <c r="K300" s="83">
        <f>VLOOKUP($G300,'[2]CantFuncPorSexo - 2021-08-11T12'!$A$6:$O$406,11,0)</f>
        <v>21</v>
      </c>
      <c r="L300" s="83">
        <f>VLOOKUP($G300,'[2]CantFuncPorSexo - 2021-08-11T12'!$A$6:$O$406,14,0)</f>
        <v>41</v>
      </c>
      <c r="M300" s="83">
        <f t="shared" si="185"/>
        <v>62</v>
      </c>
      <c r="N300" s="83">
        <f>VLOOKUP($G300,[3]CantFuncPorSexo!$A$6:$N$410,11,0)</f>
        <v>31</v>
      </c>
      <c r="O300" s="83">
        <f>VLOOKUP($G300,[3]CantFuncPorSexo!$A$6:$N$410,14,0)</f>
        <v>63</v>
      </c>
      <c r="P300" s="83">
        <f t="shared" si="186"/>
        <v>94</v>
      </c>
      <c r="Q300" s="83">
        <f>VLOOKUP($G300,'[4]CantFuncPorSexo(3)'!$A$6:$O$420,11,0)</f>
        <v>21</v>
      </c>
      <c r="R300" s="83">
        <f>VLOOKUP($G300,'[4]CantFuncPorSexo(3)'!$A$6:$O$420,14,0)</f>
        <v>41</v>
      </c>
      <c r="S300" s="83">
        <f t="shared" si="187"/>
        <v>62</v>
      </c>
      <c r="T300" s="83">
        <f>VLOOKUP($G300,'[5]CantFuncPorSexo(17)'!$A$6:$N$421,11,0)</f>
        <v>21</v>
      </c>
      <c r="U300" s="83">
        <f>VLOOKUP($G300,'[5]CantFuncPorSexo(17)'!$A$6:$N$421,14,0)</f>
        <v>47</v>
      </c>
      <c r="V300" s="83">
        <f t="shared" si="188"/>
        <v>68</v>
      </c>
      <c r="W300" s="83">
        <f t="shared" si="205"/>
        <v>0</v>
      </c>
      <c r="X300" s="83">
        <f t="shared" si="206"/>
        <v>-15</v>
      </c>
      <c r="Y300" s="83">
        <f t="shared" si="189"/>
        <v>-15</v>
      </c>
      <c r="Z300" s="83">
        <f t="shared" si="207"/>
        <v>0</v>
      </c>
      <c r="AA300" s="83">
        <f t="shared" si="208"/>
        <v>6</v>
      </c>
      <c r="AB300" s="83">
        <f t="shared" si="209"/>
        <v>6</v>
      </c>
      <c r="AC300" s="83">
        <f t="shared" si="210"/>
        <v>0</v>
      </c>
      <c r="AD300" s="83">
        <f t="shared" si="211"/>
        <v>6</v>
      </c>
      <c r="AE300" s="83">
        <f t="shared" si="212"/>
        <v>6</v>
      </c>
    </row>
    <row r="301" spans="1:31" ht="15.75" hidden="1" thickBot="1" x14ac:dyDescent="0.3">
      <c r="A301" s="47">
        <v>30</v>
      </c>
      <c r="B301" s="16" t="s">
        <v>22</v>
      </c>
      <c r="C301" s="31" t="s">
        <v>420</v>
      </c>
      <c r="D301" s="32" t="str">
        <f t="shared" si="203"/>
        <v>3007106</v>
      </c>
      <c r="E301" s="15">
        <f t="shared" si="213"/>
        <v>120</v>
      </c>
      <c r="F301" s="15">
        <v>254</v>
      </c>
      <c r="G301" s="95" t="s">
        <v>421</v>
      </c>
      <c r="H301" s="83">
        <f>VLOOKUP($G301,[1]Total!$G$5:$I$452,2,0)</f>
        <v>15</v>
      </c>
      <c r="I301" s="83">
        <f>VLOOKUP($G301,[1]Total!$G$5:$I$452,3,0)</f>
        <v>29</v>
      </c>
      <c r="J301" s="83">
        <f t="shared" si="184"/>
        <v>44</v>
      </c>
      <c r="K301" s="83">
        <f>VLOOKUP($G301,'[2]CantFuncPorSexo - 2021-08-11T12'!$A$6:$O$406,11,0)</f>
        <v>18</v>
      </c>
      <c r="L301" s="83">
        <f>VLOOKUP($G301,'[2]CantFuncPorSexo - 2021-08-11T12'!$A$6:$O$406,14,0)</f>
        <v>16</v>
      </c>
      <c r="M301" s="83">
        <f t="shared" si="185"/>
        <v>34</v>
      </c>
      <c r="N301" s="83">
        <f>VLOOKUP($G301,[3]CantFuncPorSexo!$A$6:$N$410,11,0)</f>
        <v>18</v>
      </c>
      <c r="O301" s="83">
        <f>VLOOKUP($G301,[3]CantFuncPorSexo!$A$6:$N$410,14,0)</f>
        <v>16</v>
      </c>
      <c r="P301" s="83">
        <f t="shared" si="186"/>
        <v>34</v>
      </c>
      <c r="Q301" s="83">
        <f>VLOOKUP($G301,'[4]CantFuncPorSexo(3)'!$A$6:$O$420,11,0)</f>
        <v>17</v>
      </c>
      <c r="R301" s="83">
        <f>VLOOKUP($G301,'[4]CantFuncPorSexo(3)'!$A$6:$O$420,14,0)</f>
        <v>26</v>
      </c>
      <c r="S301" s="83">
        <f t="shared" si="187"/>
        <v>43</v>
      </c>
      <c r="T301" s="83">
        <f>VLOOKUP($G301,'[5]CantFuncPorSexo(17)'!$A$6:$N$421,11,0)</f>
        <v>18</v>
      </c>
      <c r="U301" s="83">
        <f>VLOOKUP($G301,'[5]CantFuncPorSexo(17)'!$A$6:$N$421,14,0)</f>
        <v>35</v>
      </c>
      <c r="V301" s="83">
        <f t="shared" si="188"/>
        <v>53</v>
      </c>
      <c r="W301" s="83">
        <f t="shared" si="205"/>
        <v>3</v>
      </c>
      <c r="X301" s="83">
        <f t="shared" si="206"/>
        <v>6</v>
      </c>
      <c r="Y301" s="83">
        <f t="shared" si="189"/>
        <v>9</v>
      </c>
      <c r="Z301" s="83">
        <f t="shared" si="207"/>
        <v>0</v>
      </c>
      <c r="AA301" s="83">
        <f t="shared" si="208"/>
        <v>19</v>
      </c>
      <c r="AB301" s="83">
        <f t="shared" si="209"/>
        <v>19</v>
      </c>
      <c r="AC301" s="83">
        <f t="shared" si="210"/>
        <v>1</v>
      </c>
      <c r="AD301" s="83">
        <f t="shared" si="211"/>
        <v>9</v>
      </c>
      <c r="AE301" s="83">
        <f t="shared" si="212"/>
        <v>10</v>
      </c>
    </row>
    <row r="302" spans="1:31" ht="15.75" hidden="1" thickBot="1" x14ac:dyDescent="0.3">
      <c r="A302" s="47">
        <v>30</v>
      </c>
      <c r="B302" s="16" t="s">
        <v>22</v>
      </c>
      <c r="C302" s="31" t="s">
        <v>422</v>
      </c>
      <c r="D302" s="32" t="str">
        <f t="shared" si="203"/>
        <v>3007107</v>
      </c>
      <c r="E302" s="15">
        <f t="shared" si="213"/>
        <v>121</v>
      </c>
      <c r="F302" s="15">
        <v>255</v>
      </c>
      <c r="G302" s="95" t="s">
        <v>423</v>
      </c>
      <c r="H302" s="83">
        <f>VLOOKUP($G302,[1]Total!$G$5:$I$452,2,0)</f>
        <v>28</v>
      </c>
      <c r="I302" s="83">
        <f>VLOOKUP($G302,[1]Total!$G$5:$I$452,3,0)</f>
        <v>69</v>
      </c>
      <c r="J302" s="83">
        <f t="shared" si="184"/>
        <v>97</v>
      </c>
      <c r="K302" s="83">
        <f>VLOOKUP($G302,'[2]CantFuncPorSexo - 2021-08-11T12'!$A$6:$O$406,11,0)</f>
        <v>27</v>
      </c>
      <c r="L302" s="83">
        <f>VLOOKUP($G302,'[2]CantFuncPorSexo - 2021-08-11T12'!$A$6:$O$406,14,0)</f>
        <v>72</v>
      </c>
      <c r="M302" s="83">
        <f t="shared" si="185"/>
        <v>99</v>
      </c>
      <c r="N302" s="83">
        <f>VLOOKUP($G302,[3]CantFuncPorSexo!$A$6:$N$410,11,0)</f>
        <v>28</v>
      </c>
      <c r="O302" s="83">
        <f>VLOOKUP($G302,[3]CantFuncPorSexo!$A$6:$N$410,14,0)</f>
        <v>68</v>
      </c>
      <c r="P302" s="83">
        <f t="shared" si="186"/>
        <v>96</v>
      </c>
      <c r="Q302" s="83">
        <f>VLOOKUP($G302,'[4]CantFuncPorSexo(3)'!$A$6:$O$420,11,0)</f>
        <v>27</v>
      </c>
      <c r="R302" s="83">
        <f>VLOOKUP($G302,'[4]CantFuncPorSexo(3)'!$A$6:$O$420,14,0)</f>
        <v>71</v>
      </c>
      <c r="S302" s="83">
        <f t="shared" si="187"/>
        <v>98</v>
      </c>
      <c r="T302" s="83">
        <f>VLOOKUP($G302,'[5]CantFuncPorSexo(17)'!$A$6:$N$421,11,0)</f>
        <v>27</v>
      </c>
      <c r="U302" s="83">
        <f>VLOOKUP($G302,'[5]CantFuncPorSexo(17)'!$A$6:$N$421,14,0)</f>
        <v>78</v>
      </c>
      <c r="V302" s="83">
        <f t="shared" si="188"/>
        <v>105</v>
      </c>
      <c r="W302" s="83">
        <f t="shared" si="205"/>
        <v>-1</v>
      </c>
      <c r="X302" s="83">
        <f t="shared" si="206"/>
        <v>9</v>
      </c>
      <c r="Y302" s="83">
        <f t="shared" si="189"/>
        <v>8</v>
      </c>
      <c r="Z302" s="83">
        <f t="shared" si="207"/>
        <v>0</v>
      </c>
      <c r="AA302" s="83">
        <f t="shared" si="208"/>
        <v>6</v>
      </c>
      <c r="AB302" s="83">
        <f t="shared" si="209"/>
        <v>6</v>
      </c>
      <c r="AC302" s="83">
        <f t="shared" si="210"/>
        <v>0</v>
      </c>
      <c r="AD302" s="83">
        <f t="shared" si="211"/>
        <v>7</v>
      </c>
      <c r="AE302" s="83">
        <f t="shared" si="212"/>
        <v>7</v>
      </c>
    </row>
    <row r="303" spans="1:31" ht="15.75" hidden="1" thickBot="1" x14ac:dyDescent="0.3">
      <c r="A303" s="47">
        <v>30</v>
      </c>
      <c r="B303" s="16" t="s">
        <v>22</v>
      </c>
      <c r="C303" s="31" t="s">
        <v>424</v>
      </c>
      <c r="D303" s="32" t="str">
        <f t="shared" si="203"/>
        <v>3007108</v>
      </c>
      <c r="E303" s="15">
        <f t="shared" si="213"/>
        <v>122</v>
      </c>
      <c r="F303" s="15">
        <v>256</v>
      </c>
      <c r="G303" s="95" t="s">
        <v>425</v>
      </c>
      <c r="H303" s="83">
        <f>VLOOKUP($G303,[1]Total!$G$5:$I$452,2,0)</f>
        <v>18</v>
      </c>
      <c r="I303" s="83">
        <f>VLOOKUP($G303,[1]Total!$G$5:$I$452,3,0)</f>
        <v>30</v>
      </c>
      <c r="J303" s="83">
        <f t="shared" si="184"/>
        <v>48</v>
      </c>
      <c r="K303" s="83">
        <f>VLOOKUP($G303,'[2]CantFuncPorSexo - 2021-08-11T12'!$A$6:$O$406,11,0)</f>
        <v>16</v>
      </c>
      <c r="L303" s="83">
        <f>VLOOKUP($G303,'[2]CantFuncPorSexo - 2021-08-11T12'!$A$6:$O$406,14,0)</f>
        <v>7</v>
      </c>
      <c r="M303" s="83">
        <f t="shared" si="185"/>
        <v>23</v>
      </c>
      <c r="N303" s="83">
        <f>VLOOKUP($G303,[3]CantFuncPorSexo!$A$6:$N$410,11,0)</f>
        <v>16</v>
      </c>
      <c r="O303" s="83">
        <f>VLOOKUP($G303,[3]CantFuncPorSexo!$A$6:$N$410,14,0)</f>
        <v>7</v>
      </c>
      <c r="P303" s="83">
        <f t="shared" si="186"/>
        <v>23</v>
      </c>
      <c r="Q303" s="83">
        <f>VLOOKUP($G303,'[4]CantFuncPorSexo(3)'!$A$6:$O$420,11,0)</f>
        <v>14</v>
      </c>
      <c r="R303" s="83">
        <f>VLOOKUP($G303,'[4]CantFuncPorSexo(3)'!$A$6:$O$420,14,0)</f>
        <v>7</v>
      </c>
      <c r="S303" s="83">
        <f t="shared" si="187"/>
        <v>21</v>
      </c>
      <c r="T303" s="83">
        <f>VLOOKUP($G303,'[5]CantFuncPorSexo(17)'!$A$6:$N$421,11,0)</f>
        <v>18</v>
      </c>
      <c r="U303" s="83">
        <f>VLOOKUP($G303,'[5]CantFuncPorSexo(17)'!$A$6:$N$421,14,0)</f>
        <v>21</v>
      </c>
      <c r="V303" s="83">
        <f t="shared" si="188"/>
        <v>39</v>
      </c>
      <c r="W303" s="83">
        <f t="shared" si="205"/>
        <v>0</v>
      </c>
      <c r="X303" s="83">
        <f t="shared" si="206"/>
        <v>-9</v>
      </c>
      <c r="Y303" s="83">
        <f t="shared" si="189"/>
        <v>-9</v>
      </c>
      <c r="Z303" s="83">
        <f t="shared" si="207"/>
        <v>2</v>
      </c>
      <c r="AA303" s="83">
        <f t="shared" si="208"/>
        <v>14</v>
      </c>
      <c r="AB303" s="83">
        <f t="shared" si="209"/>
        <v>16</v>
      </c>
      <c r="AC303" s="83">
        <f t="shared" si="210"/>
        <v>4</v>
      </c>
      <c r="AD303" s="83">
        <f t="shared" si="211"/>
        <v>14</v>
      </c>
      <c r="AE303" s="83">
        <f t="shared" si="212"/>
        <v>18</v>
      </c>
    </row>
    <row r="304" spans="1:31" ht="15.75" hidden="1" thickBot="1" x14ac:dyDescent="0.3">
      <c r="A304" s="47">
        <v>30</v>
      </c>
      <c r="B304" s="16" t="s">
        <v>22</v>
      </c>
      <c r="C304" s="31" t="s">
        <v>426</v>
      </c>
      <c r="D304" s="32" t="str">
        <f t="shared" si="203"/>
        <v>3007109</v>
      </c>
      <c r="E304" s="15">
        <f t="shared" si="213"/>
        <v>123</v>
      </c>
      <c r="F304" s="15">
        <v>257</v>
      </c>
      <c r="G304" s="95" t="s">
        <v>427</v>
      </c>
      <c r="H304" s="83">
        <f>VLOOKUP($G304,[1]Total!$G$5:$I$452,2,0)</f>
        <v>12</v>
      </c>
      <c r="I304" s="83">
        <f>VLOOKUP($G304,[1]Total!$G$5:$I$452,3,0)</f>
        <v>33</v>
      </c>
      <c r="J304" s="83">
        <f t="shared" si="184"/>
        <v>45</v>
      </c>
      <c r="K304" s="83">
        <f>VLOOKUP($G304,'[2]CantFuncPorSexo - 2021-08-11T12'!$A$6:$O$406,11,0)</f>
        <v>11</v>
      </c>
      <c r="L304" s="83">
        <f>VLOOKUP($G304,'[2]CantFuncPorSexo - 2021-08-11T12'!$A$6:$O$406,14,0)</f>
        <v>24</v>
      </c>
      <c r="M304" s="83">
        <f t="shared" si="185"/>
        <v>35</v>
      </c>
      <c r="N304" s="83">
        <f>VLOOKUP($G304,[3]CantFuncPorSexo!$A$6:$N$410,11,0)</f>
        <v>11</v>
      </c>
      <c r="O304" s="83">
        <f>VLOOKUP($G304,[3]CantFuncPorSexo!$A$6:$N$410,14,0)</f>
        <v>25</v>
      </c>
      <c r="P304" s="83">
        <f t="shared" si="186"/>
        <v>36</v>
      </c>
      <c r="Q304" s="83">
        <f>VLOOKUP($G304,'[4]CantFuncPorSexo(3)'!$A$6:$O$420,11,0)</f>
        <v>14</v>
      </c>
      <c r="R304" s="83">
        <f>VLOOKUP($G304,'[4]CantFuncPorSexo(3)'!$A$6:$O$420,14,0)</f>
        <v>18</v>
      </c>
      <c r="S304" s="83">
        <f t="shared" si="187"/>
        <v>32</v>
      </c>
      <c r="T304" s="83">
        <f>VLOOKUP($G304,'[5]CantFuncPorSexo(17)'!$A$6:$N$421,11,0)</f>
        <v>14</v>
      </c>
      <c r="U304" s="83">
        <f>VLOOKUP($G304,'[5]CantFuncPorSexo(17)'!$A$6:$N$421,14,0)</f>
        <v>20</v>
      </c>
      <c r="V304" s="83">
        <f t="shared" si="188"/>
        <v>34</v>
      </c>
      <c r="W304" s="83">
        <f t="shared" si="205"/>
        <v>2</v>
      </c>
      <c r="X304" s="83">
        <f t="shared" si="206"/>
        <v>-13</v>
      </c>
      <c r="Y304" s="83">
        <f t="shared" si="189"/>
        <v>-11</v>
      </c>
      <c r="Z304" s="83">
        <f t="shared" si="207"/>
        <v>3</v>
      </c>
      <c r="AA304" s="83">
        <f t="shared" si="208"/>
        <v>-4</v>
      </c>
      <c r="AB304" s="83">
        <f t="shared" si="209"/>
        <v>-1</v>
      </c>
      <c r="AC304" s="83">
        <f t="shared" si="210"/>
        <v>0</v>
      </c>
      <c r="AD304" s="83">
        <f t="shared" si="211"/>
        <v>2</v>
      </c>
      <c r="AE304" s="83">
        <f t="shared" si="212"/>
        <v>2</v>
      </c>
    </row>
    <row r="305" spans="1:31" ht="15.75" hidden="1" thickBot="1" x14ac:dyDescent="0.3">
      <c r="A305" s="47">
        <v>30</v>
      </c>
      <c r="B305" s="16" t="s">
        <v>22</v>
      </c>
      <c r="C305" s="31" t="s">
        <v>428</v>
      </c>
      <c r="D305" s="32" t="str">
        <f t="shared" si="203"/>
        <v>3007110</v>
      </c>
      <c r="E305" s="15">
        <f t="shared" si="213"/>
        <v>124</v>
      </c>
      <c r="F305" s="15">
        <v>258</v>
      </c>
      <c r="G305" s="95" t="s">
        <v>429</v>
      </c>
      <c r="H305" s="83">
        <f>VLOOKUP($G305,[1]Total!$G$5:$I$452,2,0)</f>
        <v>36</v>
      </c>
      <c r="I305" s="83">
        <f>VLOOKUP($G305,[1]Total!$G$5:$I$452,3,0)</f>
        <v>63</v>
      </c>
      <c r="J305" s="83">
        <f t="shared" si="184"/>
        <v>99</v>
      </c>
      <c r="K305" s="83">
        <f>VLOOKUP($G305,'[2]CantFuncPorSexo - 2021-08-11T12'!$A$6:$O$406,11,0)</f>
        <v>30</v>
      </c>
      <c r="L305" s="83">
        <f>VLOOKUP($G305,'[2]CantFuncPorSexo - 2021-08-11T12'!$A$6:$O$406,14,0)</f>
        <v>101</v>
      </c>
      <c r="M305" s="83">
        <f t="shared" si="185"/>
        <v>131</v>
      </c>
      <c r="N305" s="83">
        <f>VLOOKUP($G305,[3]CantFuncPorSexo!$A$6:$N$410,11,0)</f>
        <v>38</v>
      </c>
      <c r="O305" s="83">
        <f>VLOOKUP($G305,[3]CantFuncPorSexo!$A$6:$N$410,14,0)</f>
        <v>97</v>
      </c>
      <c r="P305" s="83">
        <f t="shared" si="186"/>
        <v>135</v>
      </c>
      <c r="Q305" s="83">
        <f>VLOOKUP($G305,'[4]CantFuncPorSexo(3)'!$A$6:$O$420,11,0)</f>
        <v>29</v>
      </c>
      <c r="R305" s="83">
        <f>VLOOKUP($G305,'[4]CantFuncPorSexo(3)'!$A$6:$O$420,14,0)</f>
        <v>90</v>
      </c>
      <c r="S305" s="83">
        <f t="shared" si="187"/>
        <v>119</v>
      </c>
      <c r="T305" s="83">
        <f>VLOOKUP($G305,'[5]CantFuncPorSexo(17)'!$A$6:$N$421,11,0)</f>
        <v>29</v>
      </c>
      <c r="U305" s="83">
        <f>VLOOKUP($G305,'[5]CantFuncPorSexo(17)'!$A$6:$N$421,14,0)</f>
        <v>94</v>
      </c>
      <c r="V305" s="83">
        <f t="shared" si="188"/>
        <v>123</v>
      </c>
      <c r="W305" s="83">
        <f t="shared" si="205"/>
        <v>-7</v>
      </c>
      <c r="X305" s="83">
        <f t="shared" si="206"/>
        <v>31</v>
      </c>
      <c r="Y305" s="83">
        <f t="shared" si="189"/>
        <v>24</v>
      </c>
      <c r="Z305" s="83">
        <f t="shared" si="207"/>
        <v>-1</v>
      </c>
      <c r="AA305" s="83">
        <f t="shared" si="208"/>
        <v>-7</v>
      </c>
      <c r="AB305" s="83">
        <f t="shared" si="209"/>
        <v>-8</v>
      </c>
      <c r="AC305" s="83">
        <f t="shared" si="210"/>
        <v>0</v>
      </c>
      <c r="AD305" s="83">
        <f t="shared" si="211"/>
        <v>4</v>
      </c>
      <c r="AE305" s="83">
        <f t="shared" si="212"/>
        <v>4</v>
      </c>
    </row>
    <row r="306" spans="1:31" ht="15.75" hidden="1" thickBot="1" x14ac:dyDescent="0.3">
      <c r="A306" s="47">
        <v>30</v>
      </c>
      <c r="B306" s="16" t="s">
        <v>22</v>
      </c>
      <c r="C306" s="31" t="s">
        <v>430</v>
      </c>
      <c r="D306" s="32" t="str">
        <f t="shared" si="203"/>
        <v>3007111</v>
      </c>
      <c r="E306" s="15">
        <f t="shared" si="213"/>
        <v>125</v>
      </c>
      <c r="F306" s="15">
        <v>259</v>
      </c>
      <c r="G306" s="95" t="s">
        <v>431</v>
      </c>
      <c r="H306" s="83">
        <f>VLOOKUP($G306,[1]Total!$G$5:$I$452,2,0)</f>
        <v>17</v>
      </c>
      <c r="I306" s="83">
        <f>VLOOKUP($G306,[1]Total!$G$5:$I$452,3,0)</f>
        <v>33</v>
      </c>
      <c r="J306" s="83">
        <f t="shared" si="184"/>
        <v>50</v>
      </c>
      <c r="K306" s="83">
        <f>VLOOKUP($G306,'[2]CantFuncPorSexo - 2021-08-11T12'!$A$6:$O$406,11,0)</f>
        <v>17</v>
      </c>
      <c r="L306" s="83">
        <f>VLOOKUP($G306,'[2]CantFuncPorSexo - 2021-08-11T12'!$A$6:$O$406,14,0)</f>
        <v>39</v>
      </c>
      <c r="M306" s="83">
        <f t="shared" si="185"/>
        <v>56</v>
      </c>
      <c r="N306" s="83">
        <f>VLOOKUP($G306,[3]CantFuncPorSexo!$A$6:$N$410,11,0)</f>
        <v>30</v>
      </c>
      <c r="O306" s="83">
        <f>VLOOKUP($G306,[3]CantFuncPorSexo!$A$6:$N$410,14,0)</f>
        <v>61</v>
      </c>
      <c r="P306" s="83">
        <f t="shared" si="186"/>
        <v>91</v>
      </c>
      <c r="Q306" s="83">
        <f>VLOOKUP($G306,'[4]CantFuncPorSexo(3)'!$A$6:$O$420,11,0)</f>
        <v>16</v>
      </c>
      <c r="R306" s="83">
        <f>VLOOKUP($G306,'[4]CantFuncPorSexo(3)'!$A$6:$O$420,14,0)</f>
        <v>43</v>
      </c>
      <c r="S306" s="83">
        <f t="shared" si="187"/>
        <v>59</v>
      </c>
      <c r="T306" s="83">
        <f>VLOOKUP($G306,'[5]CantFuncPorSexo(17)'!$A$6:$N$421,11,0)</f>
        <v>16</v>
      </c>
      <c r="U306" s="83">
        <f>VLOOKUP($G306,'[5]CantFuncPorSexo(17)'!$A$6:$N$421,14,0)</f>
        <v>42</v>
      </c>
      <c r="V306" s="83">
        <f t="shared" si="188"/>
        <v>58</v>
      </c>
      <c r="W306" s="83">
        <f t="shared" si="205"/>
        <v>-1</v>
      </c>
      <c r="X306" s="83">
        <f t="shared" si="206"/>
        <v>9</v>
      </c>
      <c r="Y306" s="83">
        <f t="shared" si="189"/>
        <v>8</v>
      </c>
      <c r="Z306" s="83">
        <f t="shared" si="207"/>
        <v>-1</v>
      </c>
      <c r="AA306" s="83">
        <f t="shared" si="208"/>
        <v>3</v>
      </c>
      <c r="AB306" s="83">
        <f t="shared" si="209"/>
        <v>2</v>
      </c>
      <c r="AC306" s="83">
        <f t="shared" si="210"/>
        <v>0</v>
      </c>
      <c r="AD306" s="83">
        <f t="shared" si="211"/>
        <v>-1</v>
      </c>
      <c r="AE306" s="83">
        <f t="shared" si="212"/>
        <v>-1</v>
      </c>
    </row>
    <row r="307" spans="1:31" ht="19.5" hidden="1" customHeight="1" x14ac:dyDescent="0.3">
      <c r="A307" s="47">
        <v>30</v>
      </c>
      <c r="B307" s="16" t="s">
        <v>22</v>
      </c>
      <c r="C307" s="31" t="s">
        <v>432</v>
      </c>
      <c r="D307" s="32" t="str">
        <f t="shared" si="203"/>
        <v>3007112</v>
      </c>
      <c r="E307" s="15">
        <f t="shared" si="213"/>
        <v>126</v>
      </c>
      <c r="F307" s="15">
        <v>260</v>
      </c>
      <c r="G307" s="95" t="s">
        <v>433</v>
      </c>
      <c r="H307" s="83">
        <f>VLOOKUP($G307,[1]Total!$G$5:$I$452,2,0)</f>
        <v>14</v>
      </c>
      <c r="I307" s="83">
        <f>VLOOKUP($G307,[1]Total!$G$5:$I$452,3,0)</f>
        <v>33</v>
      </c>
      <c r="J307" s="83">
        <f t="shared" si="184"/>
        <v>47</v>
      </c>
      <c r="K307" s="83">
        <f>VLOOKUP($G307,'[2]CantFuncPorSexo - 2021-08-11T12'!$A$6:$O$406,11,0)</f>
        <v>14</v>
      </c>
      <c r="L307" s="83">
        <f>VLOOKUP($G307,'[2]CantFuncPorSexo - 2021-08-11T12'!$A$6:$O$406,14,0)</f>
        <v>31</v>
      </c>
      <c r="M307" s="83">
        <f t="shared" si="185"/>
        <v>45</v>
      </c>
      <c r="N307" s="83">
        <f>VLOOKUP($G307,[3]CantFuncPorSexo!$A$6:$N$410,11,0)</f>
        <v>12</v>
      </c>
      <c r="O307" s="83">
        <f>VLOOKUP($G307,[3]CantFuncPorSexo!$A$6:$N$410,14,0)</f>
        <v>48</v>
      </c>
      <c r="P307" s="83">
        <f t="shared" si="186"/>
        <v>60</v>
      </c>
      <c r="Q307" s="83">
        <f>VLOOKUP($G307,'[4]CantFuncPorSexo(3)'!$A$6:$O$420,11,0)</f>
        <v>16</v>
      </c>
      <c r="R307" s="83">
        <f>VLOOKUP($G307,'[4]CantFuncPorSexo(3)'!$A$6:$O$420,14,0)</f>
        <v>66</v>
      </c>
      <c r="S307" s="83">
        <f t="shared" si="187"/>
        <v>82</v>
      </c>
      <c r="T307" s="83">
        <f>VLOOKUP($G307,'[5]CantFuncPorSexo(17)'!$A$6:$N$421,11,0)</f>
        <v>16</v>
      </c>
      <c r="U307" s="83">
        <f>VLOOKUP($G307,'[5]CantFuncPorSexo(17)'!$A$6:$N$421,14,0)</f>
        <v>49</v>
      </c>
      <c r="V307" s="83">
        <f t="shared" si="188"/>
        <v>65</v>
      </c>
      <c r="W307" s="83">
        <f t="shared" si="205"/>
        <v>2</v>
      </c>
      <c r="X307" s="83">
        <f t="shared" si="206"/>
        <v>16</v>
      </c>
      <c r="Y307" s="83">
        <f t="shared" si="189"/>
        <v>18</v>
      </c>
      <c r="Z307" s="83">
        <f t="shared" si="207"/>
        <v>2</v>
      </c>
      <c r="AA307" s="83">
        <f t="shared" si="208"/>
        <v>18</v>
      </c>
      <c r="AB307" s="83">
        <f t="shared" si="209"/>
        <v>20</v>
      </c>
      <c r="AC307" s="83">
        <f t="shared" si="210"/>
        <v>0</v>
      </c>
      <c r="AD307" s="83">
        <f t="shared" si="211"/>
        <v>-17</v>
      </c>
      <c r="AE307" s="83">
        <f t="shared" si="212"/>
        <v>-17</v>
      </c>
    </row>
    <row r="308" spans="1:31" ht="15.75" hidden="1" thickBot="1" x14ac:dyDescent="0.3">
      <c r="A308" s="47">
        <v>30</v>
      </c>
      <c r="B308" s="16" t="s">
        <v>22</v>
      </c>
      <c r="C308" s="31" t="s">
        <v>434</v>
      </c>
      <c r="D308" s="32" t="str">
        <f t="shared" si="203"/>
        <v>3007113</v>
      </c>
      <c r="E308" s="15">
        <f t="shared" si="213"/>
        <v>127</v>
      </c>
      <c r="F308" s="15">
        <v>261</v>
      </c>
      <c r="G308" s="95" t="s">
        <v>435</v>
      </c>
      <c r="H308" s="83">
        <f>VLOOKUP($G308,[1]Total!$G$5:$I$452,2,0)</f>
        <v>17</v>
      </c>
      <c r="I308" s="83">
        <f>VLOOKUP($G308,[1]Total!$G$5:$I$452,3,0)</f>
        <v>70</v>
      </c>
      <c r="J308" s="83">
        <f t="shared" si="184"/>
        <v>87</v>
      </c>
      <c r="K308" s="83">
        <f>VLOOKUP($G308,'[2]CantFuncPorSexo - 2021-08-11T12'!$A$6:$O$406,11,0)</f>
        <v>17</v>
      </c>
      <c r="L308" s="83">
        <f>VLOOKUP($G308,'[2]CantFuncPorSexo - 2021-08-11T12'!$A$6:$O$406,14,0)</f>
        <v>73</v>
      </c>
      <c r="M308" s="83">
        <f t="shared" si="185"/>
        <v>90</v>
      </c>
      <c r="N308" s="83">
        <f>VLOOKUP($G308,[3]CantFuncPorSexo!$A$6:$N$410,11,0)</f>
        <v>17</v>
      </c>
      <c r="O308" s="83">
        <f>VLOOKUP($G308,[3]CantFuncPorSexo!$A$6:$N$410,14,0)</f>
        <v>71</v>
      </c>
      <c r="P308" s="83">
        <f t="shared" si="186"/>
        <v>88</v>
      </c>
      <c r="Q308" s="83">
        <f>VLOOKUP($G308,'[4]CantFuncPorSexo(3)'!$A$6:$O$420,11,0)</f>
        <v>22</v>
      </c>
      <c r="R308" s="83">
        <f>VLOOKUP($G308,'[4]CantFuncPorSexo(3)'!$A$6:$O$420,14,0)</f>
        <v>71</v>
      </c>
      <c r="S308" s="83">
        <f t="shared" si="187"/>
        <v>93</v>
      </c>
      <c r="T308" s="83">
        <f>VLOOKUP($G308,'[5]CantFuncPorSexo(17)'!$A$6:$N$421,11,0)</f>
        <v>22</v>
      </c>
      <c r="U308" s="83">
        <f>VLOOKUP($G308,'[5]CantFuncPorSexo(17)'!$A$6:$N$421,14,0)</f>
        <v>71</v>
      </c>
      <c r="V308" s="83">
        <f t="shared" si="188"/>
        <v>93</v>
      </c>
      <c r="W308" s="83">
        <f t="shared" si="205"/>
        <v>5</v>
      </c>
      <c r="X308" s="83">
        <f t="shared" si="206"/>
        <v>1</v>
      </c>
      <c r="Y308" s="83">
        <f t="shared" si="189"/>
        <v>6</v>
      </c>
      <c r="Z308" s="83">
        <f t="shared" si="207"/>
        <v>5</v>
      </c>
      <c r="AA308" s="83">
        <f t="shared" si="208"/>
        <v>-2</v>
      </c>
      <c r="AB308" s="83">
        <f t="shared" si="209"/>
        <v>3</v>
      </c>
      <c r="AC308" s="83">
        <f t="shared" si="210"/>
        <v>0</v>
      </c>
      <c r="AD308" s="83">
        <f t="shared" si="211"/>
        <v>0</v>
      </c>
      <c r="AE308" s="83">
        <f t="shared" si="212"/>
        <v>0</v>
      </c>
    </row>
    <row r="309" spans="1:31" ht="15.75" hidden="1" thickBot="1" x14ac:dyDescent="0.3">
      <c r="A309" s="47">
        <v>30</v>
      </c>
      <c r="B309" s="16" t="s">
        <v>22</v>
      </c>
      <c r="C309" s="31" t="s">
        <v>436</v>
      </c>
      <c r="D309" s="32" t="str">
        <f t="shared" si="203"/>
        <v>3007114</v>
      </c>
      <c r="E309" s="15">
        <f t="shared" si="213"/>
        <v>128</v>
      </c>
      <c r="F309" s="15">
        <v>262</v>
      </c>
      <c r="G309" s="95" t="s">
        <v>437</v>
      </c>
      <c r="H309" s="83">
        <f>VLOOKUP($G309,[1]Total!$G$5:$I$452,2,0)</f>
        <v>23</v>
      </c>
      <c r="I309" s="83">
        <f>VLOOKUP($G309,[1]Total!$G$5:$I$452,3,0)</f>
        <v>112</v>
      </c>
      <c r="J309" s="83">
        <f t="shared" si="184"/>
        <v>135</v>
      </c>
      <c r="K309" s="83">
        <f>VLOOKUP($G309,'[2]CantFuncPorSexo - 2021-08-11T12'!$A$6:$O$406,11,0)</f>
        <v>22</v>
      </c>
      <c r="L309" s="83">
        <f>VLOOKUP($G309,'[2]CantFuncPorSexo - 2021-08-11T12'!$A$6:$O$406,14,0)</f>
        <v>82</v>
      </c>
      <c r="M309" s="83">
        <f t="shared" si="185"/>
        <v>104</v>
      </c>
      <c r="N309" s="83">
        <f>VLOOKUP($G309,[3]CantFuncPorSexo!$A$6:$N$410,11,0)</f>
        <v>35</v>
      </c>
      <c r="O309" s="83">
        <f>VLOOKUP($G309,[3]CantFuncPorSexo!$A$6:$N$410,14,0)</f>
        <v>82</v>
      </c>
      <c r="P309" s="83">
        <f t="shared" si="186"/>
        <v>117</v>
      </c>
      <c r="Q309" s="83">
        <f>VLOOKUP($G309,'[4]CantFuncPorSexo(3)'!$A$6:$O$420,11,0)</f>
        <v>23</v>
      </c>
      <c r="R309" s="83">
        <f>VLOOKUP($G309,'[4]CantFuncPorSexo(3)'!$A$6:$O$420,14,0)</f>
        <v>98</v>
      </c>
      <c r="S309" s="83">
        <f t="shared" si="187"/>
        <v>121</v>
      </c>
      <c r="T309" s="83">
        <f>VLOOKUP($G309,'[5]CantFuncPorSexo(17)'!$A$6:$N$421,11,0)</f>
        <v>21</v>
      </c>
      <c r="U309" s="83">
        <f>VLOOKUP($G309,'[5]CantFuncPorSexo(17)'!$A$6:$N$421,14,0)</f>
        <v>109</v>
      </c>
      <c r="V309" s="83">
        <f t="shared" si="188"/>
        <v>130</v>
      </c>
      <c r="W309" s="83">
        <f t="shared" si="205"/>
        <v>-2</v>
      </c>
      <c r="X309" s="83">
        <f t="shared" si="206"/>
        <v>-3</v>
      </c>
      <c r="Y309" s="83">
        <f t="shared" si="189"/>
        <v>-5</v>
      </c>
      <c r="Z309" s="83">
        <f t="shared" si="207"/>
        <v>-1</v>
      </c>
      <c r="AA309" s="83">
        <f t="shared" si="208"/>
        <v>27</v>
      </c>
      <c r="AB309" s="83">
        <f t="shared" si="209"/>
        <v>26</v>
      </c>
      <c r="AC309" s="83">
        <f t="shared" si="210"/>
        <v>-2</v>
      </c>
      <c r="AD309" s="83">
        <f t="shared" si="211"/>
        <v>11</v>
      </c>
      <c r="AE309" s="83">
        <f t="shared" si="212"/>
        <v>9</v>
      </c>
    </row>
    <row r="310" spans="1:31" ht="15.75" hidden="1" thickBot="1" x14ac:dyDescent="0.3">
      <c r="A310" s="47">
        <v>30</v>
      </c>
      <c r="B310" s="16" t="s">
        <v>22</v>
      </c>
      <c r="C310" s="31" t="s">
        <v>438</v>
      </c>
      <c r="D310" s="32" t="str">
        <f t="shared" si="203"/>
        <v>3007115</v>
      </c>
      <c r="E310" s="15">
        <f t="shared" si="213"/>
        <v>129</v>
      </c>
      <c r="F310" s="15">
        <v>263</v>
      </c>
      <c r="G310" s="95" t="s">
        <v>439</v>
      </c>
      <c r="H310" s="83">
        <f>VLOOKUP($G310,[1]Total!$G$5:$I$452,2,0)</f>
        <v>20</v>
      </c>
      <c r="I310" s="83">
        <f>VLOOKUP($G310,[1]Total!$G$5:$I$452,3,0)</f>
        <v>36</v>
      </c>
      <c r="J310" s="83">
        <f t="shared" si="184"/>
        <v>56</v>
      </c>
      <c r="K310" s="83">
        <f>VLOOKUP($G310,'[2]CantFuncPorSexo - 2021-08-11T12'!$A$6:$O$406,11,0)</f>
        <v>22</v>
      </c>
      <c r="L310" s="83">
        <f>VLOOKUP($G310,'[2]CantFuncPorSexo - 2021-08-11T12'!$A$6:$O$406,14,0)</f>
        <v>16</v>
      </c>
      <c r="M310" s="83">
        <f t="shared" si="185"/>
        <v>38</v>
      </c>
      <c r="N310" s="83">
        <f>VLOOKUP($G310,[3]CantFuncPorSexo!$A$6:$N$410,11,0)</f>
        <v>29</v>
      </c>
      <c r="O310" s="83">
        <f>VLOOKUP($G310,[3]CantFuncPorSexo!$A$6:$N$410,14,0)</f>
        <v>16</v>
      </c>
      <c r="P310" s="83">
        <f t="shared" si="186"/>
        <v>45</v>
      </c>
      <c r="Q310" s="83">
        <f>VLOOKUP($G310,'[4]CantFuncPorSexo(3)'!$A$6:$O$420,11,0)</f>
        <v>22</v>
      </c>
      <c r="R310" s="83">
        <f>VLOOKUP($G310,'[4]CantFuncPorSexo(3)'!$A$6:$O$420,14,0)</f>
        <v>18</v>
      </c>
      <c r="S310" s="83">
        <f t="shared" si="187"/>
        <v>40</v>
      </c>
      <c r="T310" s="83">
        <f>VLOOKUP($G310,'[5]CantFuncPorSexo(17)'!$A$6:$N$421,11,0)</f>
        <v>22</v>
      </c>
      <c r="U310" s="83">
        <f>VLOOKUP($G310,'[5]CantFuncPorSexo(17)'!$A$6:$N$421,14,0)</f>
        <v>20</v>
      </c>
      <c r="V310" s="83">
        <f t="shared" si="188"/>
        <v>42</v>
      </c>
      <c r="W310" s="83">
        <f t="shared" si="205"/>
        <v>2</v>
      </c>
      <c r="X310" s="83">
        <f t="shared" si="206"/>
        <v>-16</v>
      </c>
      <c r="Y310" s="83">
        <f t="shared" si="189"/>
        <v>-14</v>
      </c>
      <c r="Z310" s="83">
        <f t="shared" si="207"/>
        <v>0</v>
      </c>
      <c r="AA310" s="83">
        <f t="shared" si="208"/>
        <v>4</v>
      </c>
      <c r="AB310" s="83">
        <f t="shared" si="209"/>
        <v>4</v>
      </c>
      <c r="AC310" s="83">
        <f t="shared" si="210"/>
        <v>0</v>
      </c>
      <c r="AD310" s="83">
        <f t="shared" si="211"/>
        <v>2</v>
      </c>
      <c r="AE310" s="83">
        <f t="shared" si="212"/>
        <v>2</v>
      </c>
    </row>
    <row r="311" spans="1:31" ht="15.75" hidden="1" thickBot="1" x14ac:dyDescent="0.3">
      <c r="A311" s="47">
        <v>30</v>
      </c>
      <c r="B311" s="16" t="s">
        <v>22</v>
      </c>
      <c r="C311" s="31" t="s">
        <v>440</v>
      </c>
      <c r="D311" s="32" t="str">
        <f t="shared" si="203"/>
        <v>3007116</v>
      </c>
      <c r="E311" s="15">
        <f t="shared" si="213"/>
        <v>130</v>
      </c>
      <c r="F311" s="15">
        <v>264</v>
      </c>
      <c r="G311" s="95" t="s">
        <v>441</v>
      </c>
      <c r="H311" s="83">
        <f>VLOOKUP($G311,[1]Total!$G$5:$I$452,2,0)</f>
        <v>20</v>
      </c>
      <c r="I311" s="83">
        <f>VLOOKUP($G311,[1]Total!$G$5:$I$452,3,0)</f>
        <v>48</v>
      </c>
      <c r="J311" s="83">
        <f t="shared" si="184"/>
        <v>68</v>
      </c>
      <c r="K311" s="83">
        <f>VLOOKUP($G311,'[2]CantFuncPorSexo - 2021-08-11T12'!$A$6:$O$406,11,0)</f>
        <v>20</v>
      </c>
      <c r="L311" s="83">
        <f>VLOOKUP($G311,'[2]CantFuncPorSexo - 2021-08-11T12'!$A$6:$O$406,14,0)</f>
        <v>49</v>
      </c>
      <c r="M311" s="83">
        <f t="shared" si="185"/>
        <v>69</v>
      </c>
      <c r="N311" s="83">
        <f>VLOOKUP($G311,[3]CantFuncPorSexo!$A$6:$N$410,11,0)</f>
        <v>6</v>
      </c>
      <c r="O311" s="83">
        <f>VLOOKUP($G311,[3]CantFuncPorSexo!$A$6:$N$410,14,0)</f>
        <v>8</v>
      </c>
      <c r="P311" s="83">
        <f t="shared" si="186"/>
        <v>14</v>
      </c>
      <c r="Q311" s="83">
        <f>VLOOKUP($G311,'[4]CantFuncPorSexo(3)'!$A$6:$O$420,11,0)</f>
        <v>19</v>
      </c>
      <c r="R311" s="83">
        <f>VLOOKUP($G311,'[4]CantFuncPorSexo(3)'!$A$6:$O$420,14,0)</f>
        <v>49</v>
      </c>
      <c r="S311" s="83">
        <f t="shared" si="187"/>
        <v>68</v>
      </c>
      <c r="T311" s="83">
        <f>VLOOKUP($G311,'[5]CantFuncPorSexo(17)'!$A$6:$N$421,11,0)</f>
        <v>19</v>
      </c>
      <c r="U311" s="83">
        <f>VLOOKUP($G311,'[5]CantFuncPorSexo(17)'!$A$6:$N$421,14,0)</f>
        <v>50</v>
      </c>
      <c r="V311" s="83">
        <f t="shared" si="188"/>
        <v>69</v>
      </c>
      <c r="W311" s="83">
        <f t="shared" si="205"/>
        <v>-1</v>
      </c>
      <c r="X311" s="83">
        <f t="shared" si="206"/>
        <v>2</v>
      </c>
      <c r="Y311" s="83">
        <f t="shared" si="189"/>
        <v>1</v>
      </c>
      <c r="Z311" s="83">
        <f t="shared" si="207"/>
        <v>-1</v>
      </c>
      <c r="AA311" s="83">
        <f t="shared" si="208"/>
        <v>1</v>
      </c>
      <c r="AB311" s="83">
        <f t="shared" si="209"/>
        <v>0</v>
      </c>
      <c r="AC311" s="83">
        <f t="shared" si="210"/>
        <v>0</v>
      </c>
      <c r="AD311" s="83">
        <f t="shared" si="211"/>
        <v>1</v>
      </c>
      <c r="AE311" s="83">
        <f t="shared" si="212"/>
        <v>1</v>
      </c>
    </row>
    <row r="312" spans="1:31" ht="15.75" hidden="1" thickBot="1" x14ac:dyDescent="0.3">
      <c r="A312" s="47">
        <v>30</v>
      </c>
      <c r="B312" s="16" t="s">
        <v>22</v>
      </c>
      <c r="C312" s="31" t="s">
        <v>442</v>
      </c>
      <c r="D312" s="32" t="str">
        <f t="shared" si="203"/>
        <v>3007117</v>
      </c>
      <c r="E312" s="15">
        <f t="shared" si="213"/>
        <v>131</v>
      </c>
      <c r="F312" s="15">
        <v>265</v>
      </c>
      <c r="G312" s="95" t="s">
        <v>443</v>
      </c>
      <c r="H312" s="83">
        <f>VLOOKUP($G312,[1]Total!$G$5:$I$452,2,0)</f>
        <v>20</v>
      </c>
      <c r="I312" s="83">
        <f>VLOOKUP($G312,[1]Total!$G$5:$I$452,3,0)</f>
        <v>83</v>
      </c>
      <c r="J312" s="83">
        <f t="shared" si="184"/>
        <v>103</v>
      </c>
      <c r="K312" s="83">
        <f>VLOOKUP($G312,'[2]CantFuncPorSexo - 2021-08-11T12'!$A$6:$O$406,11,0)</f>
        <v>19</v>
      </c>
      <c r="L312" s="83">
        <f>VLOOKUP($G312,'[2]CantFuncPorSexo - 2021-08-11T12'!$A$6:$O$406,14,0)</f>
        <v>78</v>
      </c>
      <c r="M312" s="83">
        <f t="shared" si="185"/>
        <v>97</v>
      </c>
      <c r="N312" s="83">
        <f>VLOOKUP($G312,[3]CantFuncPorSexo!$A$6:$N$410,11,0)</f>
        <v>7</v>
      </c>
      <c r="O312" s="83">
        <f>VLOOKUP($G312,[3]CantFuncPorSexo!$A$6:$N$410,14,0)</f>
        <v>75</v>
      </c>
      <c r="P312" s="83">
        <f t="shared" si="186"/>
        <v>82</v>
      </c>
      <c r="Q312" s="83">
        <f>VLOOKUP($G312,'[4]CantFuncPorSexo(3)'!$A$6:$O$420,11,0)</f>
        <v>20</v>
      </c>
      <c r="R312" s="83">
        <f>VLOOKUP($G312,'[4]CantFuncPorSexo(3)'!$A$6:$O$420,14,0)</f>
        <v>116</v>
      </c>
      <c r="S312" s="83">
        <f t="shared" si="187"/>
        <v>136</v>
      </c>
      <c r="T312" s="83">
        <f>VLOOKUP($G312,'[5]CantFuncPorSexo(17)'!$A$6:$N$421,11,0)</f>
        <v>20</v>
      </c>
      <c r="U312" s="83">
        <f>VLOOKUP($G312,'[5]CantFuncPorSexo(17)'!$A$6:$N$421,14,0)</f>
        <v>129</v>
      </c>
      <c r="V312" s="83">
        <f t="shared" si="188"/>
        <v>149</v>
      </c>
      <c r="W312" s="83">
        <f t="shared" si="205"/>
        <v>0</v>
      </c>
      <c r="X312" s="83">
        <f t="shared" si="206"/>
        <v>46</v>
      </c>
      <c r="Y312" s="83">
        <f t="shared" si="189"/>
        <v>46</v>
      </c>
      <c r="Z312" s="83">
        <f t="shared" si="207"/>
        <v>1</v>
      </c>
      <c r="AA312" s="83">
        <f t="shared" si="208"/>
        <v>51</v>
      </c>
      <c r="AB312" s="83">
        <f t="shared" si="209"/>
        <v>52</v>
      </c>
      <c r="AC312" s="83">
        <f t="shared" si="210"/>
        <v>0</v>
      </c>
      <c r="AD312" s="83">
        <f t="shared" si="211"/>
        <v>13</v>
      </c>
      <c r="AE312" s="83">
        <f t="shared" si="212"/>
        <v>13</v>
      </c>
    </row>
    <row r="313" spans="1:31" ht="15.75" hidden="1" thickBot="1" x14ac:dyDescent="0.3">
      <c r="A313" s="47">
        <v>30</v>
      </c>
      <c r="B313" s="16" t="s">
        <v>22</v>
      </c>
      <c r="C313" s="31" t="s">
        <v>444</v>
      </c>
      <c r="D313" s="32" t="str">
        <f t="shared" si="203"/>
        <v>3007118</v>
      </c>
      <c r="E313" s="15">
        <f t="shared" si="213"/>
        <v>132</v>
      </c>
      <c r="F313" s="33">
        <v>266</v>
      </c>
      <c r="G313" s="110" t="s">
        <v>445</v>
      </c>
      <c r="H313" s="83">
        <f>VLOOKUP($G313,[1]Total!$G$5:$I$452,2,0)</f>
        <v>17</v>
      </c>
      <c r="I313" s="83">
        <f>VLOOKUP($G313,[1]Total!$G$5:$I$452,3,0)</f>
        <v>33</v>
      </c>
      <c r="J313" s="83">
        <f t="shared" si="184"/>
        <v>50</v>
      </c>
      <c r="K313" s="83">
        <f>VLOOKUP($G313,'[2]CantFuncPorSexo - 2021-08-11T12'!$A$6:$O$406,11,0)</f>
        <v>16</v>
      </c>
      <c r="L313" s="83">
        <f>VLOOKUP($G313,'[2]CantFuncPorSexo - 2021-08-11T12'!$A$6:$O$406,14,0)</f>
        <v>30</v>
      </c>
      <c r="M313" s="83">
        <f t="shared" si="185"/>
        <v>46</v>
      </c>
      <c r="N313" s="83">
        <f>VLOOKUP($G313,[3]CantFuncPorSexo!$A$6:$N$410,11,0)</f>
        <v>26</v>
      </c>
      <c r="O313" s="83">
        <f>VLOOKUP($G313,[3]CantFuncPorSexo!$A$6:$N$410,14,0)</f>
        <v>28</v>
      </c>
      <c r="P313" s="83">
        <f t="shared" si="186"/>
        <v>54</v>
      </c>
      <c r="Q313" s="83">
        <f>VLOOKUP($G313,'[4]CantFuncPorSexo(3)'!$A$6:$O$420,11,0)</f>
        <v>16</v>
      </c>
      <c r="R313" s="83">
        <f>VLOOKUP($G313,'[4]CantFuncPorSexo(3)'!$A$6:$O$420,14,0)</f>
        <v>29</v>
      </c>
      <c r="S313" s="83">
        <f t="shared" si="187"/>
        <v>45</v>
      </c>
      <c r="T313" s="83">
        <f>VLOOKUP($G313,'[5]CantFuncPorSexo(17)'!$A$6:$N$421,11,0)</f>
        <v>16</v>
      </c>
      <c r="U313" s="83">
        <f>VLOOKUP($G313,'[5]CantFuncPorSexo(17)'!$A$6:$N$421,14,0)</f>
        <v>28</v>
      </c>
      <c r="V313" s="83">
        <f t="shared" si="188"/>
        <v>44</v>
      </c>
      <c r="W313" s="83">
        <f t="shared" si="205"/>
        <v>-1</v>
      </c>
      <c r="X313" s="83">
        <f t="shared" si="206"/>
        <v>-5</v>
      </c>
      <c r="Y313" s="83">
        <f t="shared" si="189"/>
        <v>-6</v>
      </c>
      <c r="Z313" s="83">
        <f t="shared" si="207"/>
        <v>0</v>
      </c>
      <c r="AA313" s="83">
        <f t="shared" si="208"/>
        <v>-2</v>
      </c>
      <c r="AB313" s="83">
        <f t="shared" si="209"/>
        <v>-2</v>
      </c>
      <c r="AC313" s="83">
        <f t="shared" si="210"/>
        <v>0</v>
      </c>
      <c r="AD313" s="83">
        <f t="shared" si="211"/>
        <v>-1</v>
      </c>
      <c r="AE313" s="83">
        <f t="shared" si="212"/>
        <v>-1</v>
      </c>
    </row>
    <row r="314" spans="1:31" ht="15.75" hidden="1" thickBot="1" x14ac:dyDescent="0.3">
      <c r="A314" s="47">
        <v>30</v>
      </c>
      <c r="B314" s="16" t="s">
        <v>22</v>
      </c>
      <c r="C314" s="31" t="s">
        <v>446</v>
      </c>
      <c r="D314" s="32" t="str">
        <f t="shared" si="203"/>
        <v>3007119</v>
      </c>
      <c r="E314" s="15">
        <f t="shared" si="213"/>
        <v>133</v>
      </c>
      <c r="F314" s="15">
        <v>267</v>
      </c>
      <c r="G314" s="95" t="s">
        <v>447</v>
      </c>
      <c r="H314" s="83">
        <f>VLOOKUP($G314,[1]Total!$G$5:$I$452,2,0)</f>
        <v>13</v>
      </c>
      <c r="I314" s="83">
        <f>VLOOKUP($G314,[1]Total!$G$5:$I$452,3,0)</f>
        <v>24</v>
      </c>
      <c r="J314" s="83">
        <f t="shared" si="184"/>
        <v>37</v>
      </c>
      <c r="K314" s="83">
        <f>VLOOKUP($G314,'[2]CantFuncPorSexo - 2021-08-11T12'!$A$6:$O$406,11,0)</f>
        <v>13</v>
      </c>
      <c r="L314" s="83">
        <f>VLOOKUP($G314,'[2]CantFuncPorSexo - 2021-08-11T12'!$A$6:$O$406,14,0)</f>
        <v>21</v>
      </c>
      <c r="M314" s="83">
        <f t="shared" si="185"/>
        <v>34</v>
      </c>
      <c r="N314" s="83">
        <f>VLOOKUP($G314,[3]CantFuncPorSexo!$A$6:$N$410,11,0)</f>
        <v>5</v>
      </c>
      <c r="O314" s="83">
        <f>VLOOKUP($G314,[3]CantFuncPorSexo!$A$6:$N$410,14,0)</f>
        <v>20</v>
      </c>
      <c r="P314" s="83">
        <f t="shared" si="186"/>
        <v>25</v>
      </c>
      <c r="Q314" s="83">
        <f>VLOOKUP($G314,'[4]CantFuncPorSexo(3)'!$A$6:$O$420,11,0)</f>
        <v>13</v>
      </c>
      <c r="R314" s="83">
        <f>VLOOKUP($G314,'[4]CantFuncPorSexo(3)'!$A$6:$O$420,14,0)</f>
        <v>18</v>
      </c>
      <c r="S314" s="83">
        <f t="shared" si="187"/>
        <v>31</v>
      </c>
      <c r="T314" s="83">
        <f>VLOOKUP($G314,'[5]CantFuncPorSexo(17)'!$A$6:$N$421,11,0)</f>
        <v>14</v>
      </c>
      <c r="U314" s="83">
        <f>VLOOKUP($G314,'[5]CantFuncPorSexo(17)'!$A$6:$N$421,14,0)</f>
        <v>22</v>
      </c>
      <c r="V314" s="83">
        <f t="shared" si="188"/>
        <v>36</v>
      </c>
      <c r="W314" s="83">
        <f t="shared" si="205"/>
        <v>1</v>
      </c>
      <c r="X314" s="83">
        <f t="shared" si="206"/>
        <v>-2</v>
      </c>
      <c r="Y314" s="83">
        <f t="shared" si="189"/>
        <v>-1</v>
      </c>
      <c r="Z314" s="83">
        <f t="shared" si="207"/>
        <v>1</v>
      </c>
      <c r="AA314" s="83">
        <f t="shared" si="208"/>
        <v>1</v>
      </c>
      <c r="AB314" s="83">
        <f t="shared" si="209"/>
        <v>2</v>
      </c>
      <c r="AC314" s="83">
        <f t="shared" si="210"/>
        <v>1</v>
      </c>
      <c r="AD314" s="83">
        <f t="shared" si="211"/>
        <v>4</v>
      </c>
      <c r="AE314" s="83">
        <f t="shared" si="212"/>
        <v>5</v>
      </c>
    </row>
    <row r="315" spans="1:31" ht="15.75" hidden="1" thickBot="1" x14ac:dyDescent="0.3">
      <c r="A315" s="47">
        <v>30</v>
      </c>
      <c r="B315" s="16" t="s">
        <v>22</v>
      </c>
      <c r="C315" s="31" t="s">
        <v>448</v>
      </c>
      <c r="D315" s="32" t="str">
        <f t="shared" si="203"/>
        <v>3007120</v>
      </c>
      <c r="E315" s="15">
        <f t="shared" si="213"/>
        <v>134</v>
      </c>
      <c r="F315" s="28">
        <v>269</v>
      </c>
      <c r="G315" s="111" t="s">
        <v>449</v>
      </c>
      <c r="H315" s="83">
        <f>VLOOKUP($G315,[1]Total!$G$5:$I$452,2,0)</f>
        <v>14</v>
      </c>
      <c r="I315" s="83">
        <f>VLOOKUP($G315,[1]Total!$G$5:$I$452,3,0)</f>
        <v>49</v>
      </c>
      <c r="J315" s="83">
        <f t="shared" si="184"/>
        <v>63</v>
      </c>
      <c r="K315" s="83">
        <f>VLOOKUP($G315,'[2]CantFuncPorSexo - 2021-08-11T12'!$A$6:$O$406,11,0)</f>
        <v>15</v>
      </c>
      <c r="L315" s="83">
        <f>VLOOKUP($G315,'[2]CantFuncPorSexo - 2021-08-11T12'!$A$6:$O$406,14,0)</f>
        <v>46</v>
      </c>
      <c r="M315" s="83">
        <f t="shared" si="185"/>
        <v>61</v>
      </c>
      <c r="N315" s="83">
        <f>VLOOKUP($G315,[3]CantFuncPorSexo!$A$6:$N$410,11,0)</f>
        <v>25</v>
      </c>
      <c r="O315" s="83">
        <f>VLOOKUP($G315,[3]CantFuncPorSexo!$A$6:$N$410,14,0)</f>
        <v>45</v>
      </c>
      <c r="P315" s="83">
        <f t="shared" si="186"/>
        <v>70</v>
      </c>
      <c r="Q315" s="83">
        <f>VLOOKUP($G315,'[4]CantFuncPorSexo(3)'!$A$6:$O$420,11,0)</f>
        <v>17</v>
      </c>
      <c r="R315" s="83">
        <f>VLOOKUP($G315,'[4]CantFuncPorSexo(3)'!$A$6:$O$420,14,0)</f>
        <v>52</v>
      </c>
      <c r="S315" s="83">
        <f t="shared" si="187"/>
        <v>69</v>
      </c>
      <c r="T315" s="83">
        <f>VLOOKUP($G315,'[5]CantFuncPorSexo(17)'!$A$6:$N$421,11,0)</f>
        <v>17</v>
      </c>
      <c r="U315" s="83">
        <f>VLOOKUP($G315,'[5]CantFuncPorSexo(17)'!$A$6:$N$421,14,0)</f>
        <v>55</v>
      </c>
      <c r="V315" s="83">
        <f t="shared" si="188"/>
        <v>72</v>
      </c>
      <c r="W315" s="83">
        <f t="shared" si="205"/>
        <v>3</v>
      </c>
      <c r="X315" s="83">
        <f t="shared" si="206"/>
        <v>6</v>
      </c>
      <c r="Y315" s="83">
        <f t="shared" si="189"/>
        <v>9</v>
      </c>
      <c r="Z315" s="83">
        <f t="shared" si="207"/>
        <v>2</v>
      </c>
      <c r="AA315" s="83">
        <f t="shared" si="208"/>
        <v>9</v>
      </c>
      <c r="AB315" s="83">
        <f t="shared" si="209"/>
        <v>11</v>
      </c>
      <c r="AC315" s="83">
        <f t="shared" si="210"/>
        <v>0</v>
      </c>
      <c r="AD315" s="83">
        <f t="shared" si="211"/>
        <v>3</v>
      </c>
      <c r="AE315" s="83">
        <f t="shared" si="212"/>
        <v>3</v>
      </c>
    </row>
    <row r="316" spans="1:31" ht="15.75" hidden="1" thickBot="1" x14ac:dyDescent="0.3">
      <c r="A316" s="47">
        <v>30</v>
      </c>
      <c r="B316" s="16" t="s">
        <v>22</v>
      </c>
      <c r="C316" s="31" t="s">
        <v>450</v>
      </c>
      <c r="D316" s="32" t="str">
        <f t="shared" si="203"/>
        <v>3007121</v>
      </c>
      <c r="E316" s="15">
        <f t="shared" si="213"/>
        <v>135</v>
      </c>
      <c r="F316" s="15">
        <v>270</v>
      </c>
      <c r="G316" s="95" t="s">
        <v>451</v>
      </c>
      <c r="H316" s="83">
        <f>VLOOKUP($G316,[1]Total!$G$5:$I$452,2,0)</f>
        <v>17</v>
      </c>
      <c r="I316" s="83">
        <f>VLOOKUP($G316,[1]Total!$G$5:$I$452,3,0)</f>
        <v>79</v>
      </c>
      <c r="J316" s="83">
        <f t="shared" si="184"/>
        <v>96</v>
      </c>
      <c r="K316" s="83">
        <f>VLOOKUP($G316,'[2]CantFuncPorSexo - 2021-08-11T12'!$A$6:$O$406,11,0)</f>
        <v>17</v>
      </c>
      <c r="L316" s="83">
        <f>VLOOKUP($G316,'[2]CantFuncPorSexo - 2021-08-11T12'!$A$6:$O$406,14,0)</f>
        <v>89</v>
      </c>
      <c r="M316" s="83">
        <f t="shared" si="185"/>
        <v>106</v>
      </c>
      <c r="N316" s="83">
        <f>VLOOKUP($G316,[3]CantFuncPorSexo!$A$6:$N$410,11,0)</f>
        <v>14</v>
      </c>
      <c r="O316" s="83">
        <f>VLOOKUP($G316,[3]CantFuncPorSexo!$A$6:$N$410,14,0)</f>
        <v>95</v>
      </c>
      <c r="P316" s="83">
        <f t="shared" si="186"/>
        <v>109</v>
      </c>
      <c r="Q316" s="83">
        <f>VLOOKUP($G316,'[4]CantFuncPorSexo(3)'!$A$6:$O$420,11,0)</f>
        <v>16</v>
      </c>
      <c r="R316" s="83">
        <f>VLOOKUP($G316,'[4]CantFuncPorSexo(3)'!$A$6:$O$420,14,0)</f>
        <v>88</v>
      </c>
      <c r="S316" s="83">
        <f t="shared" si="187"/>
        <v>104</v>
      </c>
      <c r="T316" s="83">
        <f>VLOOKUP($G316,'[5]CantFuncPorSexo(17)'!$A$6:$N$421,11,0)</f>
        <v>16</v>
      </c>
      <c r="U316" s="83">
        <f>VLOOKUP($G316,'[5]CantFuncPorSexo(17)'!$A$6:$N$421,14,0)</f>
        <v>94</v>
      </c>
      <c r="V316" s="83">
        <f t="shared" si="188"/>
        <v>110</v>
      </c>
      <c r="W316" s="83">
        <f t="shared" si="205"/>
        <v>-1</v>
      </c>
      <c r="X316" s="83">
        <f t="shared" si="206"/>
        <v>15</v>
      </c>
      <c r="Y316" s="83">
        <f t="shared" si="189"/>
        <v>14</v>
      </c>
      <c r="Z316" s="83">
        <f t="shared" si="207"/>
        <v>-1</v>
      </c>
      <c r="AA316" s="83">
        <f t="shared" si="208"/>
        <v>5</v>
      </c>
      <c r="AB316" s="83">
        <f t="shared" si="209"/>
        <v>4</v>
      </c>
      <c r="AC316" s="83">
        <f t="shared" si="210"/>
        <v>0</v>
      </c>
      <c r="AD316" s="83">
        <f t="shared" si="211"/>
        <v>6</v>
      </c>
      <c r="AE316" s="83">
        <f t="shared" si="212"/>
        <v>6</v>
      </c>
    </row>
    <row r="317" spans="1:31" ht="15.75" hidden="1" thickBot="1" x14ac:dyDescent="0.3">
      <c r="A317" s="47">
        <v>30</v>
      </c>
      <c r="B317" s="16" t="s">
        <v>22</v>
      </c>
      <c r="C317" s="31" t="s">
        <v>452</v>
      </c>
      <c r="D317" s="32" t="str">
        <f>CONCATENATE(A317,B317,C317)</f>
        <v>3007122</v>
      </c>
      <c r="E317" s="15">
        <f t="shared" si="213"/>
        <v>136</v>
      </c>
      <c r="F317" s="15">
        <v>268</v>
      </c>
      <c r="G317" s="95" t="s">
        <v>453</v>
      </c>
      <c r="H317" s="83">
        <f>VLOOKUP($G317,[1]Total!$G$5:$I$452,2,0)</f>
        <v>21</v>
      </c>
      <c r="I317" s="83">
        <f>VLOOKUP($G317,[1]Total!$G$5:$I$452,3,0)</f>
        <v>51</v>
      </c>
      <c r="J317" s="83">
        <f t="shared" si="184"/>
        <v>72</v>
      </c>
      <c r="K317" s="83">
        <f>VLOOKUP($G317,'[2]CantFuncPorSexo - 2021-08-11T12'!$A$6:$O$406,11,0)</f>
        <v>21</v>
      </c>
      <c r="L317" s="83">
        <f>VLOOKUP($G317,'[2]CantFuncPorSexo - 2021-08-11T12'!$A$6:$O$406,14,0)</f>
        <v>47</v>
      </c>
      <c r="M317" s="83">
        <f t="shared" si="185"/>
        <v>68</v>
      </c>
      <c r="N317" s="83">
        <f>VLOOKUP($G317,[3]CantFuncPorSexo!$A$6:$N$410,11,0)</f>
        <v>21</v>
      </c>
      <c r="O317" s="83">
        <f>VLOOKUP($G317,[3]CantFuncPorSexo!$A$6:$N$410,14,0)</f>
        <v>52</v>
      </c>
      <c r="P317" s="83">
        <f t="shared" si="186"/>
        <v>73</v>
      </c>
      <c r="Q317" s="83">
        <f>VLOOKUP($G317,'[4]CantFuncPorSexo(3)'!$A$6:$O$420,11,0)</f>
        <v>21</v>
      </c>
      <c r="R317" s="83">
        <f>VLOOKUP($G317,'[4]CantFuncPorSexo(3)'!$A$6:$O$420,14,0)</f>
        <v>44</v>
      </c>
      <c r="S317" s="83">
        <f t="shared" si="187"/>
        <v>65</v>
      </c>
      <c r="T317" s="83">
        <f>VLOOKUP($G317,'[5]CantFuncPorSexo(17)'!$A$6:$N$421,11,0)</f>
        <v>21</v>
      </c>
      <c r="U317" s="83">
        <f>VLOOKUP($G317,'[5]CantFuncPorSexo(17)'!$A$6:$N$421,14,0)</f>
        <v>46</v>
      </c>
      <c r="V317" s="83">
        <f t="shared" si="188"/>
        <v>67</v>
      </c>
      <c r="W317" s="83">
        <f t="shared" si="205"/>
        <v>0</v>
      </c>
      <c r="X317" s="83">
        <f t="shared" si="206"/>
        <v>-5</v>
      </c>
      <c r="Y317" s="83">
        <f t="shared" si="189"/>
        <v>-5</v>
      </c>
      <c r="Z317" s="83">
        <f t="shared" si="207"/>
        <v>0</v>
      </c>
      <c r="AA317" s="83">
        <f t="shared" si="208"/>
        <v>-1</v>
      </c>
      <c r="AB317" s="83">
        <f t="shared" si="209"/>
        <v>-1</v>
      </c>
      <c r="AC317" s="83">
        <f t="shared" si="210"/>
        <v>0</v>
      </c>
      <c r="AD317" s="83">
        <f t="shared" si="211"/>
        <v>2</v>
      </c>
      <c r="AE317" s="83">
        <f t="shared" si="212"/>
        <v>2</v>
      </c>
    </row>
    <row r="318" spans="1:31" ht="15.75" hidden="1" thickBot="1" x14ac:dyDescent="0.3">
      <c r="A318" s="50">
        <v>30</v>
      </c>
      <c r="B318" s="16" t="s">
        <v>22</v>
      </c>
      <c r="C318" s="64" t="s">
        <v>454</v>
      </c>
      <c r="D318" s="65" t="str">
        <f t="shared" si="203"/>
        <v>3007123</v>
      </c>
      <c r="E318" s="15">
        <f t="shared" si="213"/>
        <v>137</v>
      </c>
      <c r="F318" s="15">
        <v>271</v>
      </c>
      <c r="G318" s="95" t="s">
        <v>455</v>
      </c>
      <c r="H318" s="83">
        <f>VLOOKUP($G318,[1]Total!$G$5:$I$452,2,0)</f>
        <v>22</v>
      </c>
      <c r="I318" s="83">
        <f>VLOOKUP($G318,[1]Total!$G$5:$I$452,3,0)</f>
        <v>26</v>
      </c>
      <c r="J318" s="83">
        <f t="shared" si="184"/>
        <v>48</v>
      </c>
      <c r="K318" s="83">
        <f>VLOOKUP($G318,'[2]CantFuncPorSexo - 2021-08-11T12'!$A$6:$O$406,11,0)</f>
        <v>24</v>
      </c>
      <c r="L318" s="83">
        <f>VLOOKUP($G318,'[2]CantFuncPorSexo - 2021-08-11T12'!$A$6:$O$406,14,0)</f>
        <v>28</v>
      </c>
      <c r="M318" s="83">
        <f t="shared" si="185"/>
        <v>52</v>
      </c>
      <c r="N318" s="83">
        <f>VLOOKUP($G318,[3]CantFuncPorSexo!$A$6:$N$410,11,0)</f>
        <v>24</v>
      </c>
      <c r="O318" s="83">
        <f>VLOOKUP($G318,[3]CantFuncPorSexo!$A$6:$N$410,14,0)</f>
        <v>30</v>
      </c>
      <c r="P318" s="83">
        <f t="shared" si="186"/>
        <v>54</v>
      </c>
      <c r="Q318" s="83">
        <f>VLOOKUP($G318,'[4]CantFuncPorSexo(3)'!$A$6:$O$420,11,0)</f>
        <v>24</v>
      </c>
      <c r="R318" s="83">
        <f>VLOOKUP($G318,'[4]CantFuncPorSexo(3)'!$A$6:$O$420,14,0)</f>
        <v>30</v>
      </c>
      <c r="S318" s="83">
        <f t="shared" si="187"/>
        <v>54</v>
      </c>
      <c r="T318" s="83">
        <f>VLOOKUP($G318,'[5]CantFuncPorSexo(17)'!$A$6:$N$421,11,0)</f>
        <v>24</v>
      </c>
      <c r="U318" s="83">
        <f>VLOOKUP($G318,'[5]CantFuncPorSexo(17)'!$A$6:$N$421,14,0)</f>
        <v>29</v>
      </c>
      <c r="V318" s="83">
        <f t="shared" si="188"/>
        <v>53</v>
      </c>
      <c r="W318" s="83">
        <f t="shared" si="205"/>
        <v>2</v>
      </c>
      <c r="X318" s="83">
        <f t="shared" si="206"/>
        <v>3</v>
      </c>
      <c r="Y318" s="83">
        <f t="shared" si="189"/>
        <v>5</v>
      </c>
      <c r="Z318" s="83">
        <f t="shared" si="207"/>
        <v>0</v>
      </c>
      <c r="AA318" s="83">
        <f t="shared" si="208"/>
        <v>1</v>
      </c>
      <c r="AB318" s="83">
        <f t="shared" si="209"/>
        <v>1</v>
      </c>
      <c r="AC318" s="83">
        <f t="shared" si="210"/>
        <v>0</v>
      </c>
      <c r="AD318" s="83">
        <f t="shared" si="211"/>
        <v>-1</v>
      </c>
      <c r="AE318" s="83">
        <f t="shared" si="212"/>
        <v>-1</v>
      </c>
    </row>
    <row r="319" spans="1:31" ht="15.75" thickBot="1" x14ac:dyDescent="0.3">
      <c r="A319" s="8"/>
      <c r="B319" s="43"/>
      <c r="C319" s="43"/>
      <c r="D319" s="11" t="str">
        <f t="shared" si="203"/>
        <v/>
      </c>
      <c r="E319" s="59"/>
      <c r="F319" s="60"/>
      <c r="G319" s="61" t="s">
        <v>456</v>
      </c>
      <c r="H319" s="115">
        <f>SUM(H320:H329)</f>
        <v>226</v>
      </c>
      <c r="I319" s="81">
        <f t="shared" ref="I319:AE319" si="214">SUM(I320:I329)</f>
        <v>607</v>
      </c>
      <c r="J319" s="82">
        <f t="shared" si="214"/>
        <v>833</v>
      </c>
      <c r="K319" s="115">
        <f>SUM(K320:K329)</f>
        <v>213</v>
      </c>
      <c r="L319" s="81">
        <f t="shared" si="214"/>
        <v>618</v>
      </c>
      <c r="M319" s="82">
        <f t="shared" si="214"/>
        <v>831</v>
      </c>
      <c r="N319" s="115">
        <f t="shared" si="214"/>
        <v>245</v>
      </c>
      <c r="O319" s="81">
        <f t="shared" si="214"/>
        <v>610</v>
      </c>
      <c r="P319" s="82">
        <f t="shared" si="214"/>
        <v>855</v>
      </c>
      <c r="Q319" s="82">
        <f t="shared" si="214"/>
        <v>212</v>
      </c>
      <c r="R319" s="82">
        <f t="shared" si="214"/>
        <v>569</v>
      </c>
      <c r="S319" s="82">
        <f t="shared" si="214"/>
        <v>781</v>
      </c>
      <c r="T319" s="115">
        <f t="shared" si="214"/>
        <v>216</v>
      </c>
      <c r="U319" s="81">
        <f t="shared" si="214"/>
        <v>567</v>
      </c>
      <c r="V319" s="82">
        <f t="shared" si="214"/>
        <v>783</v>
      </c>
      <c r="W319" s="115">
        <f t="shared" si="214"/>
        <v>-10</v>
      </c>
      <c r="X319" s="81">
        <f t="shared" si="214"/>
        <v>-40</v>
      </c>
      <c r="Y319" s="82">
        <f t="shared" si="214"/>
        <v>-50</v>
      </c>
      <c r="Z319" s="115">
        <f t="shared" si="214"/>
        <v>3</v>
      </c>
      <c r="AA319" s="81">
        <f t="shared" si="214"/>
        <v>-51</v>
      </c>
      <c r="AB319" s="82">
        <f t="shared" si="214"/>
        <v>-48</v>
      </c>
      <c r="AC319" s="115">
        <f t="shared" si="214"/>
        <v>4</v>
      </c>
      <c r="AD319" s="81">
        <f t="shared" si="214"/>
        <v>-2</v>
      </c>
      <c r="AE319" s="82">
        <f t="shared" si="214"/>
        <v>2</v>
      </c>
    </row>
    <row r="320" spans="1:31" ht="15.75" hidden="1" thickBot="1" x14ac:dyDescent="0.3">
      <c r="A320" s="44">
        <v>30</v>
      </c>
      <c r="B320" s="13" t="s">
        <v>24</v>
      </c>
      <c r="C320" s="62" t="s">
        <v>457</v>
      </c>
      <c r="D320" s="63" t="str">
        <f t="shared" si="203"/>
        <v>3008124</v>
      </c>
      <c r="E320" s="28">
        <f>E318+1</f>
        <v>138</v>
      </c>
      <c r="F320" s="28">
        <v>272</v>
      </c>
      <c r="G320" s="111" t="s">
        <v>458</v>
      </c>
      <c r="H320" s="83">
        <f>VLOOKUP($G320,[1]Total!$G$5:$I$452,2,0)</f>
        <v>44</v>
      </c>
      <c r="I320" s="83">
        <f>VLOOKUP($G320,[1]Total!$G$5:$I$452,3,0)</f>
        <v>69</v>
      </c>
      <c r="J320" s="83">
        <f t="shared" si="184"/>
        <v>113</v>
      </c>
      <c r="K320" s="83">
        <f>VLOOKUP($G320,'[2]CantFuncPorSexo - 2021-08-11T12'!$A$6:$O$406,11,0)</f>
        <v>44</v>
      </c>
      <c r="L320" s="83">
        <f>VLOOKUP($G320,'[2]CantFuncPorSexo - 2021-08-11T12'!$A$6:$O$406,14,0)</f>
        <v>80</v>
      </c>
      <c r="M320" s="83">
        <f t="shared" si="185"/>
        <v>124</v>
      </c>
      <c r="N320" s="83">
        <f>VLOOKUP($G320,[3]CantFuncPorSexo!$A$6:$N$410,11,0)</f>
        <v>57</v>
      </c>
      <c r="O320" s="83">
        <f>VLOOKUP($G320,[3]CantFuncPorSexo!$A$6:$N$410,14,0)</f>
        <v>79</v>
      </c>
      <c r="P320" s="83">
        <f t="shared" si="186"/>
        <v>136</v>
      </c>
      <c r="Q320" s="83">
        <f>VLOOKUP($G320,'[4]CantFuncPorSexo(3)'!$A$6:$O$420,11,0)</f>
        <v>33</v>
      </c>
      <c r="R320" s="83">
        <f>VLOOKUP($G320,'[4]CantFuncPorSexo(3)'!$A$6:$O$420,14,0)</f>
        <v>64</v>
      </c>
      <c r="S320" s="83">
        <f t="shared" si="187"/>
        <v>97</v>
      </c>
      <c r="T320" s="83">
        <f>VLOOKUP($G320,'[5]CantFuncPorSexo(17)'!$A$6:$N$421,11,0)</f>
        <v>34</v>
      </c>
      <c r="U320" s="83">
        <f>VLOOKUP($G320,'[5]CantFuncPorSexo(17)'!$A$6:$N$421,14,0)</f>
        <v>67</v>
      </c>
      <c r="V320" s="83">
        <f t="shared" si="188"/>
        <v>101</v>
      </c>
      <c r="W320" s="83">
        <f t="shared" ref="W320:X323" si="215">T320-H320</f>
        <v>-10</v>
      </c>
      <c r="X320" s="83">
        <f t="shared" si="215"/>
        <v>-2</v>
      </c>
      <c r="Y320" s="83">
        <f t="shared" si="189"/>
        <v>-12</v>
      </c>
      <c r="Z320" s="83">
        <f t="shared" ref="Z320:AA323" si="216">T320-K320</f>
        <v>-10</v>
      </c>
      <c r="AA320" s="83">
        <f t="shared" si="216"/>
        <v>-13</v>
      </c>
      <c r="AB320" s="83">
        <f t="shared" ref="AB320:AB329" si="217">SUM(Z320:AA320)</f>
        <v>-23</v>
      </c>
      <c r="AC320" s="83">
        <f t="shared" ref="AC320:AD323" si="218">T320-Q320</f>
        <v>1</v>
      </c>
      <c r="AD320" s="83">
        <f t="shared" si="218"/>
        <v>3</v>
      </c>
      <c r="AE320" s="83">
        <f t="shared" ref="AE320:AE329" si="219">SUM(AC320:AD320)</f>
        <v>4</v>
      </c>
    </row>
    <row r="321" spans="1:31" ht="15.75" hidden="1" thickBot="1" x14ac:dyDescent="0.3">
      <c r="A321" s="47">
        <v>30</v>
      </c>
      <c r="B321" s="16" t="s">
        <v>24</v>
      </c>
      <c r="C321" s="31" t="s">
        <v>459</v>
      </c>
      <c r="D321" s="32" t="str">
        <f t="shared" si="203"/>
        <v>3008125</v>
      </c>
      <c r="E321" s="15">
        <f t="shared" ref="E321:E329" si="220">E320+1</f>
        <v>139</v>
      </c>
      <c r="F321" s="15">
        <v>273</v>
      </c>
      <c r="G321" s="95" t="s">
        <v>460</v>
      </c>
      <c r="H321" s="83">
        <f>VLOOKUP($G321,[1]Total!$G$5:$I$452,2,0)</f>
        <v>36</v>
      </c>
      <c r="I321" s="83">
        <f>VLOOKUP($G321,[1]Total!$G$5:$I$452,3,0)</f>
        <v>96</v>
      </c>
      <c r="J321" s="83">
        <f t="shared" si="184"/>
        <v>132</v>
      </c>
      <c r="K321" s="83">
        <f>VLOOKUP($G321,'[2]CantFuncPorSexo - 2021-08-11T12'!$A$6:$O$406,11,0)</f>
        <v>34</v>
      </c>
      <c r="L321" s="83">
        <f>VLOOKUP($G321,'[2]CantFuncPorSexo - 2021-08-11T12'!$A$6:$O$406,14,0)</f>
        <v>130</v>
      </c>
      <c r="M321" s="83">
        <f t="shared" si="185"/>
        <v>164</v>
      </c>
      <c r="N321" s="83">
        <f>VLOOKUP($G321,[3]CantFuncPorSexo!$A$6:$N$410,11,0)</f>
        <v>42</v>
      </c>
      <c r="O321" s="83">
        <f>VLOOKUP($G321,[3]CantFuncPorSexo!$A$6:$N$410,14,0)</f>
        <v>118</v>
      </c>
      <c r="P321" s="83">
        <f t="shared" si="186"/>
        <v>160</v>
      </c>
      <c r="Q321" s="83">
        <f>VLOOKUP($G321,'[4]CantFuncPorSexo(3)'!$A$6:$O$420,11,0)</f>
        <v>35</v>
      </c>
      <c r="R321" s="83">
        <f>VLOOKUP($G321,'[4]CantFuncPorSexo(3)'!$A$6:$O$420,14,0)</f>
        <v>108</v>
      </c>
      <c r="S321" s="83">
        <f t="shared" si="187"/>
        <v>143</v>
      </c>
      <c r="T321" s="83">
        <f>VLOOKUP($G321,'[5]CantFuncPorSexo(17)'!$A$6:$N$421,11,0)</f>
        <v>34</v>
      </c>
      <c r="U321" s="83">
        <f>VLOOKUP($G321,'[5]CantFuncPorSexo(17)'!$A$6:$N$421,14,0)</f>
        <v>106</v>
      </c>
      <c r="V321" s="83">
        <f t="shared" si="188"/>
        <v>140</v>
      </c>
      <c r="W321" s="83">
        <f t="shared" si="215"/>
        <v>-2</v>
      </c>
      <c r="X321" s="83">
        <f t="shared" si="215"/>
        <v>10</v>
      </c>
      <c r="Y321" s="83">
        <f t="shared" si="189"/>
        <v>8</v>
      </c>
      <c r="Z321" s="83">
        <f t="shared" si="216"/>
        <v>0</v>
      </c>
      <c r="AA321" s="83">
        <f t="shared" si="216"/>
        <v>-24</v>
      </c>
      <c r="AB321" s="83">
        <f t="shared" si="217"/>
        <v>-24</v>
      </c>
      <c r="AC321" s="83">
        <f t="shared" si="218"/>
        <v>-1</v>
      </c>
      <c r="AD321" s="83">
        <f t="shared" si="218"/>
        <v>-2</v>
      </c>
      <c r="AE321" s="83">
        <f t="shared" si="219"/>
        <v>-3</v>
      </c>
    </row>
    <row r="322" spans="1:31" ht="15.75" hidden="1" thickBot="1" x14ac:dyDescent="0.3">
      <c r="A322" s="47">
        <v>30</v>
      </c>
      <c r="B322" s="16" t="s">
        <v>24</v>
      </c>
      <c r="C322" s="31" t="s">
        <v>461</v>
      </c>
      <c r="D322" s="32" t="str">
        <f t="shared" si="203"/>
        <v>3008126</v>
      </c>
      <c r="E322" s="15">
        <f t="shared" si="220"/>
        <v>140</v>
      </c>
      <c r="F322" s="15">
        <v>274</v>
      </c>
      <c r="G322" s="95" t="s">
        <v>462</v>
      </c>
      <c r="H322" s="83">
        <f>VLOOKUP($G322,[1]Total!$G$5:$I$452,2,0)</f>
        <v>39</v>
      </c>
      <c r="I322" s="83">
        <f>VLOOKUP($G322,[1]Total!$G$5:$I$452,3,0)</f>
        <v>108</v>
      </c>
      <c r="J322" s="83">
        <f t="shared" si="184"/>
        <v>147</v>
      </c>
      <c r="K322" s="83">
        <f>VLOOKUP($G322,'[2]CantFuncPorSexo - 2021-08-11T12'!$A$6:$O$406,11,0)</f>
        <v>32</v>
      </c>
      <c r="L322" s="83">
        <f>VLOOKUP($G322,'[2]CantFuncPorSexo - 2021-08-11T12'!$A$6:$O$406,14,0)</f>
        <v>119</v>
      </c>
      <c r="M322" s="83">
        <f t="shared" si="185"/>
        <v>151</v>
      </c>
      <c r="N322" s="83">
        <f>VLOOKUP($G322,[3]CantFuncPorSexo!$A$6:$N$410,11,0)</f>
        <v>39</v>
      </c>
      <c r="O322" s="83">
        <f>VLOOKUP($G322,[3]CantFuncPorSexo!$A$6:$N$410,14,0)</f>
        <v>116</v>
      </c>
      <c r="P322" s="83">
        <f t="shared" si="186"/>
        <v>155</v>
      </c>
      <c r="Q322" s="83">
        <f>VLOOKUP($G322,'[4]CantFuncPorSexo(3)'!$A$6:$O$420,11,0)</f>
        <v>39</v>
      </c>
      <c r="R322" s="83">
        <f>VLOOKUP($G322,'[4]CantFuncPorSexo(3)'!$A$6:$O$420,14,0)</f>
        <v>135</v>
      </c>
      <c r="S322" s="83">
        <f t="shared" si="187"/>
        <v>174</v>
      </c>
      <c r="T322" s="83">
        <f>VLOOKUP($G322,'[5]CantFuncPorSexo(17)'!$A$6:$N$421,11,0)</f>
        <v>39</v>
      </c>
      <c r="U322" s="83">
        <f>VLOOKUP($G322,'[5]CantFuncPorSexo(17)'!$A$6:$N$421,14,0)</f>
        <v>133</v>
      </c>
      <c r="V322" s="83">
        <f t="shared" si="188"/>
        <v>172</v>
      </c>
      <c r="W322" s="83">
        <f t="shared" si="215"/>
        <v>0</v>
      </c>
      <c r="X322" s="83">
        <f t="shared" si="215"/>
        <v>25</v>
      </c>
      <c r="Y322" s="83">
        <f t="shared" si="189"/>
        <v>25</v>
      </c>
      <c r="Z322" s="83">
        <f t="shared" si="216"/>
        <v>7</v>
      </c>
      <c r="AA322" s="83">
        <f t="shared" si="216"/>
        <v>14</v>
      </c>
      <c r="AB322" s="83">
        <f t="shared" si="217"/>
        <v>21</v>
      </c>
      <c r="AC322" s="83">
        <f t="shared" si="218"/>
        <v>0</v>
      </c>
      <c r="AD322" s="83">
        <f t="shared" si="218"/>
        <v>-2</v>
      </c>
      <c r="AE322" s="83">
        <f t="shared" si="219"/>
        <v>-2</v>
      </c>
    </row>
    <row r="323" spans="1:31" ht="15.75" hidden="1" thickBot="1" x14ac:dyDescent="0.3">
      <c r="A323" s="47">
        <v>30</v>
      </c>
      <c r="B323" s="16" t="s">
        <v>24</v>
      </c>
      <c r="C323" s="31" t="s">
        <v>463</v>
      </c>
      <c r="D323" s="32" t="str">
        <f t="shared" si="203"/>
        <v>3008127</v>
      </c>
      <c r="E323" s="15">
        <f t="shared" si="220"/>
        <v>141</v>
      </c>
      <c r="F323" s="15">
        <v>275</v>
      </c>
      <c r="G323" s="95" t="s">
        <v>464</v>
      </c>
      <c r="H323" s="83">
        <f>VLOOKUP($G323,[1]Total!$G$5:$I$452,2,0)</f>
        <v>17</v>
      </c>
      <c r="I323" s="83">
        <f>VLOOKUP($G323,[1]Total!$G$5:$I$452,3,0)</f>
        <v>41</v>
      </c>
      <c r="J323" s="83">
        <f t="shared" si="184"/>
        <v>58</v>
      </c>
      <c r="K323" s="83">
        <f>VLOOKUP($G323,'[2]CantFuncPorSexo - 2021-08-11T12'!$A$6:$O$406,11,0)</f>
        <v>16</v>
      </c>
      <c r="L323" s="83">
        <f>VLOOKUP($G323,'[2]CantFuncPorSexo - 2021-08-11T12'!$A$6:$O$406,14,0)</f>
        <v>41</v>
      </c>
      <c r="M323" s="83">
        <f t="shared" si="185"/>
        <v>57</v>
      </c>
      <c r="N323" s="83">
        <f>VLOOKUP($G323,[3]CantFuncPorSexo!$A$6:$N$410,11,0)</f>
        <v>16</v>
      </c>
      <c r="O323" s="83">
        <f>VLOOKUP($G323,[3]CantFuncPorSexo!$A$6:$N$410,14,0)</f>
        <v>40</v>
      </c>
      <c r="P323" s="83">
        <f t="shared" si="186"/>
        <v>56</v>
      </c>
      <c r="Q323" s="83">
        <f>VLOOKUP($G323,'[4]CantFuncPorSexo(3)'!$A$6:$O$420,11,0)</f>
        <v>17</v>
      </c>
      <c r="R323" s="83">
        <f>VLOOKUP($G323,'[4]CantFuncPorSexo(3)'!$A$6:$O$420,14,0)</f>
        <v>44</v>
      </c>
      <c r="S323" s="83">
        <f t="shared" si="187"/>
        <v>61</v>
      </c>
      <c r="T323" s="83">
        <f>VLOOKUP($G323,'[5]CantFuncPorSexo(17)'!$A$6:$N$421,11,0)</f>
        <v>19</v>
      </c>
      <c r="U323" s="83">
        <f>VLOOKUP($G323,'[5]CantFuncPorSexo(17)'!$A$6:$N$421,14,0)</f>
        <v>40</v>
      </c>
      <c r="V323" s="83">
        <f t="shared" si="188"/>
        <v>59</v>
      </c>
      <c r="W323" s="83">
        <f t="shared" si="215"/>
        <v>2</v>
      </c>
      <c r="X323" s="83">
        <f t="shared" si="215"/>
        <v>-1</v>
      </c>
      <c r="Y323" s="83">
        <f t="shared" si="189"/>
        <v>1</v>
      </c>
      <c r="Z323" s="83">
        <f t="shared" si="216"/>
        <v>3</v>
      </c>
      <c r="AA323" s="83">
        <f t="shared" si="216"/>
        <v>-1</v>
      </c>
      <c r="AB323" s="83">
        <f t="shared" si="217"/>
        <v>2</v>
      </c>
      <c r="AC323" s="83">
        <f t="shared" si="218"/>
        <v>2</v>
      </c>
      <c r="AD323" s="83">
        <f t="shared" si="218"/>
        <v>-4</v>
      </c>
      <c r="AE323" s="83">
        <f t="shared" si="219"/>
        <v>-2</v>
      </c>
    </row>
    <row r="324" spans="1:31" ht="15.75" hidden="1" thickBot="1" x14ac:dyDescent="0.3">
      <c r="A324" s="47">
        <v>30</v>
      </c>
      <c r="B324" s="16" t="s">
        <v>24</v>
      </c>
      <c r="C324" s="31" t="s">
        <v>465</v>
      </c>
      <c r="D324" s="32" t="str">
        <f t="shared" si="203"/>
        <v>3008128</v>
      </c>
      <c r="E324" s="15">
        <f t="shared" si="220"/>
        <v>142</v>
      </c>
      <c r="F324" s="15">
        <v>276</v>
      </c>
      <c r="G324" s="95" t="s">
        <v>466</v>
      </c>
      <c r="H324" s="83" t="str">
        <f>VLOOKUP($G324,[1]Total!$G$5:$I$452,2,0)</f>
        <v>S/D</v>
      </c>
      <c r="I324" s="83" t="str">
        <f>VLOOKUP($G324,[1]Total!$G$5:$I$452,3,0)</f>
        <v>S/D</v>
      </c>
      <c r="J324" s="83">
        <f t="shared" si="184"/>
        <v>0</v>
      </c>
      <c r="K324" s="83" t="s">
        <v>722</v>
      </c>
      <c r="L324" s="83" t="s">
        <v>722</v>
      </c>
      <c r="M324" s="83">
        <f t="shared" si="185"/>
        <v>0</v>
      </c>
      <c r="N324" s="83" t="s">
        <v>722</v>
      </c>
      <c r="O324" s="83" t="s">
        <v>722</v>
      </c>
      <c r="P324" s="83">
        <f t="shared" si="186"/>
        <v>0</v>
      </c>
      <c r="Q324" s="83" t="s">
        <v>722</v>
      </c>
      <c r="R324" s="83" t="s">
        <v>722</v>
      </c>
      <c r="S324" s="83">
        <f t="shared" si="187"/>
        <v>0</v>
      </c>
      <c r="T324" s="83" t="s">
        <v>722</v>
      </c>
      <c r="U324" s="83" t="s">
        <v>722</v>
      </c>
      <c r="V324" s="83">
        <f t="shared" si="188"/>
        <v>0</v>
      </c>
      <c r="W324" s="83" t="s">
        <v>723</v>
      </c>
      <c r="X324" s="83" t="s">
        <v>723</v>
      </c>
      <c r="Y324" s="83">
        <f t="shared" si="189"/>
        <v>0</v>
      </c>
      <c r="Z324" s="83" t="s">
        <v>723</v>
      </c>
      <c r="AA324" s="83" t="s">
        <v>723</v>
      </c>
      <c r="AB324" s="83">
        <f t="shared" si="217"/>
        <v>0</v>
      </c>
      <c r="AC324" s="83" t="s">
        <v>723</v>
      </c>
      <c r="AD324" s="83" t="s">
        <v>723</v>
      </c>
      <c r="AE324" s="83">
        <f t="shared" si="219"/>
        <v>0</v>
      </c>
    </row>
    <row r="325" spans="1:31" ht="15.75" hidden="1" thickBot="1" x14ac:dyDescent="0.3">
      <c r="A325" s="47">
        <v>30</v>
      </c>
      <c r="B325" s="16" t="s">
        <v>24</v>
      </c>
      <c r="C325" s="31" t="s">
        <v>467</v>
      </c>
      <c r="D325" s="32" t="str">
        <f t="shared" si="203"/>
        <v>3008129</v>
      </c>
      <c r="E325" s="15">
        <f t="shared" si="220"/>
        <v>143</v>
      </c>
      <c r="F325" s="15">
        <v>277</v>
      </c>
      <c r="G325" s="95" t="s">
        <v>468</v>
      </c>
      <c r="H325" s="83">
        <f>VLOOKUP($G325,[1]Total!$G$5:$I$452,2,0)</f>
        <v>17</v>
      </c>
      <c r="I325" s="83">
        <f>VLOOKUP($G325,[1]Total!$G$5:$I$452,3,0)</f>
        <v>77</v>
      </c>
      <c r="J325" s="83">
        <f t="shared" si="184"/>
        <v>94</v>
      </c>
      <c r="K325" s="83">
        <f>VLOOKUP($G325,'[2]CantFuncPorSexo - 2021-08-11T12'!$A$6:$O$406,11,0)</f>
        <v>17</v>
      </c>
      <c r="L325" s="83">
        <f>VLOOKUP($G325,'[2]CantFuncPorSexo - 2021-08-11T12'!$A$6:$O$406,14,0)</f>
        <v>32</v>
      </c>
      <c r="M325" s="83">
        <f t="shared" si="185"/>
        <v>49</v>
      </c>
      <c r="N325" s="83">
        <f>VLOOKUP($G325,[3]CantFuncPorSexo!$A$6:$N$410,11,0)</f>
        <v>20</v>
      </c>
      <c r="O325" s="83">
        <f>VLOOKUP($G325,[3]CantFuncPorSexo!$A$6:$N$410,14,0)</f>
        <v>31</v>
      </c>
      <c r="P325" s="83">
        <f t="shared" si="186"/>
        <v>51</v>
      </c>
      <c r="Q325" s="83">
        <f>VLOOKUP($G325,'[4]CantFuncPorSexo(3)'!$A$6:$O$420,11,0)</f>
        <v>20</v>
      </c>
      <c r="R325" s="83">
        <f>VLOOKUP($G325,'[4]CantFuncPorSexo(3)'!$A$6:$O$420,14,0)</f>
        <v>32</v>
      </c>
      <c r="S325" s="83">
        <f t="shared" si="187"/>
        <v>52</v>
      </c>
      <c r="T325" s="83">
        <f>VLOOKUP($G325,'[5]CantFuncPorSexo(17)'!$A$6:$N$421,11,0)</f>
        <v>20</v>
      </c>
      <c r="U325" s="83">
        <f>VLOOKUP($G325,'[5]CantFuncPorSexo(17)'!$A$6:$N$421,14,0)</f>
        <v>30</v>
      </c>
      <c r="V325" s="83">
        <f t="shared" si="188"/>
        <v>50</v>
      </c>
      <c r="W325" s="83">
        <f t="shared" ref="W325:X329" si="221">T325-H325</f>
        <v>3</v>
      </c>
      <c r="X325" s="83">
        <f t="shared" si="221"/>
        <v>-47</v>
      </c>
      <c r="Y325" s="83">
        <f t="shared" si="189"/>
        <v>-44</v>
      </c>
      <c r="Z325" s="83">
        <f t="shared" ref="Z325:AA329" si="222">T325-K325</f>
        <v>3</v>
      </c>
      <c r="AA325" s="83">
        <f t="shared" si="222"/>
        <v>-2</v>
      </c>
      <c r="AB325" s="83">
        <f t="shared" si="217"/>
        <v>1</v>
      </c>
      <c r="AC325" s="83">
        <f t="shared" ref="AC325:AD329" si="223">T325-Q325</f>
        <v>0</v>
      </c>
      <c r="AD325" s="83">
        <f t="shared" si="223"/>
        <v>-2</v>
      </c>
      <c r="AE325" s="83">
        <f t="shared" si="219"/>
        <v>-2</v>
      </c>
    </row>
    <row r="326" spans="1:31" ht="15.75" hidden="1" thickBot="1" x14ac:dyDescent="0.3">
      <c r="A326" s="47">
        <v>30</v>
      </c>
      <c r="B326" s="16" t="s">
        <v>24</v>
      </c>
      <c r="C326" s="31" t="s">
        <v>469</v>
      </c>
      <c r="D326" s="32" t="str">
        <f t="shared" si="203"/>
        <v>3008130</v>
      </c>
      <c r="E326" s="15">
        <f t="shared" si="220"/>
        <v>144</v>
      </c>
      <c r="F326" s="15">
        <v>278</v>
      </c>
      <c r="G326" s="95" t="s">
        <v>470</v>
      </c>
      <c r="H326" s="83">
        <f>VLOOKUP($G326,[1]Total!$G$5:$I$452,2,0)</f>
        <v>22</v>
      </c>
      <c r="I326" s="83">
        <f>VLOOKUP($G326,[1]Total!$G$5:$I$452,3,0)</f>
        <v>121</v>
      </c>
      <c r="J326" s="83">
        <f t="shared" si="184"/>
        <v>143</v>
      </c>
      <c r="K326" s="83">
        <f>VLOOKUP($G326,'[2]CantFuncPorSexo - 2021-08-11T12'!$A$6:$O$406,11,0)</f>
        <v>19</v>
      </c>
      <c r="L326" s="83">
        <f>VLOOKUP($G326,'[2]CantFuncPorSexo - 2021-08-11T12'!$A$6:$O$406,14,0)</f>
        <v>119</v>
      </c>
      <c r="M326" s="83">
        <f t="shared" si="185"/>
        <v>138</v>
      </c>
      <c r="N326" s="83">
        <f>VLOOKUP($G326,[3]CantFuncPorSexo!$A$6:$N$410,11,0)</f>
        <v>19</v>
      </c>
      <c r="O326" s="83">
        <f>VLOOKUP($G326,[3]CantFuncPorSexo!$A$6:$N$410,14,0)</f>
        <v>119</v>
      </c>
      <c r="P326" s="83">
        <f t="shared" si="186"/>
        <v>138</v>
      </c>
      <c r="Q326" s="83">
        <f>VLOOKUP($G326,'[4]CantFuncPorSexo(3)'!$A$6:$O$420,11,0)</f>
        <v>18</v>
      </c>
      <c r="R326" s="83">
        <f>VLOOKUP($G326,'[4]CantFuncPorSexo(3)'!$A$6:$O$420,14,0)</f>
        <v>71</v>
      </c>
      <c r="S326" s="83">
        <f t="shared" si="187"/>
        <v>89</v>
      </c>
      <c r="T326" s="83">
        <f>VLOOKUP($G326,'[5]CantFuncPorSexo(17)'!$A$6:$N$421,11,0)</f>
        <v>20</v>
      </c>
      <c r="U326" s="83">
        <f>VLOOKUP($G326,'[5]CantFuncPorSexo(17)'!$A$6:$N$421,14,0)</f>
        <v>70</v>
      </c>
      <c r="V326" s="83">
        <f t="shared" si="188"/>
        <v>90</v>
      </c>
      <c r="W326" s="83">
        <f t="shared" si="221"/>
        <v>-2</v>
      </c>
      <c r="X326" s="83">
        <f t="shared" si="221"/>
        <v>-51</v>
      </c>
      <c r="Y326" s="83">
        <f t="shared" si="189"/>
        <v>-53</v>
      </c>
      <c r="Z326" s="83">
        <f t="shared" si="222"/>
        <v>1</v>
      </c>
      <c r="AA326" s="83">
        <f t="shared" si="222"/>
        <v>-49</v>
      </c>
      <c r="AB326" s="83">
        <f t="shared" si="217"/>
        <v>-48</v>
      </c>
      <c r="AC326" s="83">
        <f t="shared" si="223"/>
        <v>2</v>
      </c>
      <c r="AD326" s="83">
        <f t="shared" si="223"/>
        <v>-1</v>
      </c>
      <c r="AE326" s="83">
        <f t="shared" si="219"/>
        <v>1</v>
      </c>
    </row>
    <row r="327" spans="1:31" ht="15.75" hidden="1" thickBot="1" x14ac:dyDescent="0.3">
      <c r="A327" s="47">
        <v>30</v>
      </c>
      <c r="B327" s="16" t="s">
        <v>24</v>
      </c>
      <c r="C327" s="31" t="s">
        <v>471</v>
      </c>
      <c r="D327" s="32" t="str">
        <f t="shared" si="203"/>
        <v>3008131</v>
      </c>
      <c r="E327" s="15">
        <f t="shared" si="220"/>
        <v>145</v>
      </c>
      <c r="F327" s="15">
        <v>279</v>
      </c>
      <c r="G327" s="95" t="s">
        <v>472</v>
      </c>
      <c r="H327" s="83">
        <f>VLOOKUP($G327,[1]Total!$G$5:$I$452,2,0)</f>
        <v>19</v>
      </c>
      <c r="I327" s="83">
        <f>VLOOKUP($G327,[1]Total!$G$5:$I$452,3,0)</f>
        <v>42</v>
      </c>
      <c r="J327" s="83">
        <f t="shared" ref="J327:J390" si="224">SUM(H327:I327)</f>
        <v>61</v>
      </c>
      <c r="K327" s="83">
        <f>VLOOKUP($G327,'[2]CantFuncPorSexo - 2021-08-11T12'!$A$6:$O$406,11,0)</f>
        <v>20</v>
      </c>
      <c r="L327" s="83">
        <f>VLOOKUP($G327,'[2]CantFuncPorSexo - 2021-08-11T12'!$A$6:$O$406,14,0)</f>
        <v>41</v>
      </c>
      <c r="M327" s="83">
        <f t="shared" ref="M327:M390" si="225">SUM(K327:L327)</f>
        <v>61</v>
      </c>
      <c r="N327" s="83">
        <f>VLOOKUP($G327,[3]CantFuncPorSexo!$A$6:$N$410,11,0)</f>
        <v>20</v>
      </c>
      <c r="O327" s="83">
        <f>VLOOKUP($G327,[3]CantFuncPorSexo!$A$6:$N$410,14,0)</f>
        <v>40</v>
      </c>
      <c r="P327" s="83">
        <f t="shared" ref="P327:P390" si="226">SUM(N327:O327)</f>
        <v>60</v>
      </c>
      <c r="Q327" s="83">
        <f>VLOOKUP($G327,'[4]CantFuncPorSexo(3)'!$A$6:$O$420,11,0)</f>
        <v>19</v>
      </c>
      <c r="R327" s="83">
        <f>VLOOKUP($G327,'[4]CantFuncPorSexo(3)'!$A$6:$O$420,14,0)</f>
        <v>36</v>
      </c>
      <c r="S327" s="83">
        <f t="shared" ref="S327:S390" si="227">SUM(Q327:R327)</f>
        <v>55</v>
      </c>
      <c r="T327" s="83">
        <f>VLOOKUP($G327,'[5]CantFuncPorSexo(17)'!$A$6:$N$421,11,0)</f>
        <v>19</v>
      </c>
      <c r="U327" s="83">
        <f>VLOOKUP($G327,'[5]CantFuncPorSexo(17)'!$A$6:$N$421,14,0)</f>
        <v>42</v>
      </c>
      <c r="V327" s="83">
        <f t="shared" ref="V327:V390" si="228">SUM(T327:U327)</f>
        <v>61</v>
      </c>
      <c r="W327" s="83">
        <f t="shared" si="221"/>
        <v>0</v>
      </c>
      <c r="X327" s="83">
        <f t="shared" si="221"/>
        <v>0</v>
      </c>
      <c r="Y327" s="83">
        <f t="shared" ref="Y327:Y390" si="229">SUM(W327:X327)</f>
        <v>0</v>
      </c>
      <c r="Z327" s="83">
        <f t="shared" si="222"/>
        <v>-1</v>
      </c>
      <c r="AA327" s="83">
        <f t="shared" si="222"/>
        <v>1</v>
      </c>
      <c r="AB327" s="83">
        <f t="shared" si="217"/>
        <v>0</v>
      </c>
      <c r="AC327" s="83">
        <f t="shared" si="223"/>
        <v>0</v>
      </c>
      <c r="AD327" s="83">
        <f t="shared" si="223"/>
        <v>6</v>
      </c>
      <c r="AE327" s="83">
        <f t="shared" si="219"/>
        <v>6</v>
      </c>
    </row>
    <row r="328" spans="1:31" ht="15.75" hidden="1" thickBot="1" x14ac:dyDescent="0.3">
      <c r="A328" s="47">
        <v>30</v>
      </c>
      <c r="B328" s="16" t="s">
        <v>24</v>
      </c>
      <c r="C328" s="31" t="s">
        <v>473</v>
      </c>
      <c r="D328" s="32" t="str">
        <f t="shared" si="203"/>
        <v>3008132</v>
      </c>
      <c r="E328" s="15">
        <f t="shared" si="220"/>
        <v>146</v>
      </c>
      <c r="F328" s="15">
        <v>280</v>
      </c>
      <c r="G328" s="95" t="s">
        <v>474</v>
      </c>
      <c r="H328" s="83">
        <f>VLOOKUP($G328,[1]Total!$G$5:$I$452,2,0)</f>
        <v>16</v>
      </c>
      <c r="I328" s="83">
        <f>VLOOKUP($G328,[1]Total!$G$5:$I$452,3,0)</f>
        <v>36</v>
      </c>
      <c r="J328" s="83">
        <f t="shared" si="224"/>
        <v>52</v>
      </c>
      <c r="K328" s="83">
        <f>VLOOKUP($G328,'[2]CantFuncPorSexo - 2021-08-11T12'!$A$6:$O$406,11,0)</f>
        <v>15</v>
      </c>
      <c r="L328" s="83">
        <f>VLOOKUP($G328,'[2]CantFuncPorSexo - 2021-08-11T12'!$A$6:$O$406,14,0)</f>
        <v>36</v>
      </c>
      <c r="M328" s="83">
        <f t="shared" si="225"/>
        <v>51</v>
      </c>
      <c r="N328" s="83">
        <f>VLOOKUP($G328,[3]CantFuncPorSexo!$A$6:$N$410,11,0)</f>
        <v>16</v>
      </c>
      <c r="O328" s="83">
        <f>VLOOKUP($G328,[3]CantFuncPorSexo!$A$6:$N$410,14,0)</f>
        <v>47</v>
      </c>
      <c r="P328" s="83">
        <f t="shared" si="226"/>
        <v>63</v>
      </c>
      <c r="Q328" s="83">
        <f>VLOOKUP($G328,'[4]CantFuncPorSexo(3)'!$A$6:$O$420,11,0)</f>
        <v>16</v>
      </c>
      <c r="R328" s="83">
        <f>VLOOKUP($G328,'[4]CantFuncPorSexo(3)'!$A$6:$O$420,14,0)</f>
        <v>59</v>
      </c>
      <c r="S328" s="83">
        <f t="shared" si="227"/>
        <v>75</v>
      </c>
      <c r="T328" s="83">
        <f>VLOOKUP($G328,'[5]CantFuncPorSexo(17)'!$A$6:$N$421,11,0)</f>
        <v>16</v>
      </c>
      <c r="U328" s="83">
        <f>VLOOKUP($G328,'[5]CantFuncPorSexo(17)'!$A$6:$N$421,14,0)</f>
        <v>59</v>
      </c>
      <c r="V328" s="83">
        <f t="shared" si="228"/>
        <v>75</v>
      </c>
      <c r="W328" s="83">
        <f t="shared" si="221"/>
        <v>0</v>
      </c>
      <c r="X328" s="83">
        <f t="shared" si="221"/>
        <v>23</v>
      </c>
      <c r="Y328" s="83">
        <f t="shared" si="229"/>
        <v>23</v>
      </c>
      <c r="Z328" s="83">
        <f t="shared" si="222"/>
        <v>1</v>
      </c>
      <c r="AA328" s="83">
        <f t="shared" si="222"/>
        <v>23</v>
      </c>
      <c r="AB328" s="83">
        <f t="shared" si="217"/>
        <v>24</v>
      </c>
      <c r="AC328" s="83">
        <f t="shared" si="223"/>
        <v>0</v>
      </c>
      <c r="AD328" s="83">
        <f t="shared" si="223"/>
        <v>0</v>
      </c>
      <c r="AE328" s="83">
        <f t="shared" si="219"/>
        <v>0</v>
      </c>
    </row>
    <row r="329" spans="1:31" ht="15.75" hidden="1" thickBot="1" x14ac:dyDescent="0.3">
      <c r="A329" s="50">
        <v>30</v>
      </c>
      <c r="B329" s="16" t="s">
        <v>24</v>
      </c>
      <c r="C329" s="64" t="s">
        <v>475</v>
      </c>
      <c r="D329" s="65" t="str">
        <f t="shared" si="203"/>
        <v>3008133</v>
      </c>
      <c r="E329" s="15">
        <f t="shared" si="220"/>
        <v>147</v>
      </c>
      <c r="F329" s="18">
        <v>281</v>
      </c>
      <c r="G329" s="112" t="s">
        <v>476</v>
      </c>
      <c r="H329" s="83">
        <f>VLOOKUP($G329,[1]Total!$G$5:$I$452,2,0)</f>
        <v>16</v>
      </c>
      <c r="I329" s="83">
        <f>VLOOKUP($G329,[1]Total!$G$5:$I$452,3,0)</f>
        <v>17</v>
      </c>
      <c r="J329" s="83">
        <f t="shared" si="224"/>
        <v>33</v>
      </c>
      <c r="K329" s="83">
        <f>VLOOKUP($G329,'[2]CantFuncPorSexo - 2021-08-11T12'!$A$6:$O$406,11,0)</f>
        <v>16</v>
      </c>
      <c r="L329" s="83">
        <f>VLOOKUP($G329,'[2]CantFuncPorSexo - 2021-08-11T12'!$A$6:$O$406,14,0)</f>
        <v>20</v>
      </c>
      <c r="M329" s="83">
        <f t="shared" si="225"/>
        <v>36</v>
      </c>
      <c r="N329" s="83">
        <f>VLOOKUP($G329,[3]CantFuncPorSexo!$A$6:$N$410,11,0)</f>
        <v>16</v>
      </c>
      <c r="O329" s="83">
        <f>VLOOKUP($G329,[3]CantFuncPorSexo!$A$6:$N$410,14,0)</f>
        <v>20</v>
      </c>
      <c r="P329" s="83">
        <f t="shared" si="226"/>
        <v>36</v>
      </c>
      <c r="Q329" s="83">
        <f>VLOOKUP($G329,'[4]CantFuncPorSexo(3)'!$A$6:$O$420,11,0)</f>
        <v>15</v>
      </c>
      <c r="R329" s="83">
        <f>VLOOKUP($G329,'[4]CantFuncPorSexo(3)'!$A$6:$O$420,14,0)</f>
        <v>20</v>
      </c>
      <c r="S329" s="83">
        <f t="shared" si="227"/>
        <v>35</v>
      </c>
      <c r="T329" s="83">
        <f>VLOOKUP($G329,'[5]CantFuncPorSexo(17)'!$A$6:$N$421,11,0)</f>
        <v>15</v>
      </c>
      <c r="U329" s="83">
        <f>VLOOKUP($G329,'[5]CantFuncPorSexo(17)'!$A$6:$N$421,14,0)</f>
        <v>20</v>
      </c>
      <c r="V329" s="83">
        <f t="shared" si="228"/>
        <v>35</v>
      </c>
      <c r="W329" s="83">
        <f t="shared" si="221"/>
        <v>-1</v>
      </c>
      <c r="X329" s="83">
        <f t="shared" si="221"/>
        <v>3</v>
      </c>
      <c r="Y329" s="83">
        <f t="shared" si="229"/>
        <v>2</v>
      </c>
      <c r="Z329" s="83">
        <f t="shared" si="222"/>
        <v>-1</v>
      </c>
      <c r="AA329" s="83">
        <f t="shared" si="222"/>
        <v>0</v>
      </c>
      <c r="AB329" s="83">
        <f t="shared" si="217"/>
        <v>-1</v>
      </c>
      <c r="AC329" s="83">
        <f t="shared" si="223"/>
        <v>0</v>
      </c>
      <c r="AD329" s="83">
        <f t="shared" si="223"/>
        <v>0</v>
      </c>
      <c r="AE329" s="83">
        <f t="shared" si="219"/>
        <v>0</v>
      </c>
    </row>
    <row r="330" spans="1:31" ht="15.75" thickBot="1" x14ac:dyDescent="0.3">
      <c r="A330" s="8"/>
      <c r="B330" s="43"/>
      <c r="C330" s="43"/>
      <c r="D330" s="11" t="str">
        <f t="shared" si="203"/>
        <v/>
      </c>
      <c r="E330" s="59"/>
      <c r="F330" s="60"/>
      <c r="G330" s="61" t="s">
        <v>477</v>
      </c>
      <c r="H330" s="115">
        <f>SUM(H331:H348)</f>
        <v>342</v>
      </c>
      <c r="I330" s="81">
        <f t="shared" ref="I330:AE330" si="230">SUM(I331:I348)</f>
        <v>616</v>
      </c>
      <c r="J330" s="82">
        <f t="shared" si="230"/>
        <v>958</v>
      </c>
      <c r="K330" s="115">
        <f>SUM(K331:K348)</f>
        <v>342</v>
      </c>
      <c r="L330" s="81">
        <f t="shared" si="230"/>
        <v>611</v>
      </c>
      <c r="M330" s="82">
        <f t="shared" si="230"/>
        <v>953</v>
      </c>
      <c r="N330" s="115">
        <f t="shared" si="230"/>
        <v>417</v>
      </c>
      <c r="O330" s="81">
        <f t="shared" si="230"/>
        <v>663</v>
      </c>
      <c r="P330" s="82">
        <f t="shared" si="230"/>
        <v>1080</v>
      </c>
      <c r="Q330" s="82">
        <f t="shared" si="230"/>
        <v>376</v>
      </c>
      <c r="R330" s="82">
        <f t="shared" si="230"/>
        <v>855</v>
      </c>
      <c r="S330" s="82">
        <f t="shared" si="230"/>
        <v>1231</v>
      </c>
      <c r="T330" s="115">
        <f t="shared" si="230"/>
        <v>376</v>
      </c>
      <c r="U330" s="81">
        <f t="shared" si="230"/>
        <v>866</v>
      </c>
      <c r="V330" s="82">
        <f t="shared" si="230"/>
        <v>1242</v>
      </c>
      <c r="W330" s="115">
        <f t="shared" si="230"/>
        <v>-9</v>
      </c>
      <c r="X330" s="81">
        <f t="shared" si="230"/>
        <v>167</v>
      </c>
      <c r="Y330" s="82">
        <f t="shared" si="230"/>
        <v>158</v>
      </c>
      <c r="Z330" s="115">
        <f t="shared" si="230"/>
        <v>10</v>
      </c>
      <c r="AA330" s="81">
        <f t="shared" si="230"/>
        <v>236</v>
      </c>
      <c r="AB330" s="82">
        <f t="shared" si="230"/>
        <v>246</v>
      </c>
      <c r="AC330" s="115">
        <f t="shared" si="230"/>
        <v>0</v>
      </c>
      <c r="AD330" s="81">
        <f t="shared" si="230"/>
        <v>9</v>
      </c>
      <c r="AE330" s="82">
        <f t="shared" si="230"/>
        <v>9</v>
      </c>
    </row>
    <row r="331" spans="1:31" ht="15.75" hidden="1" thickBot="1" x14ac:dyDescent="0.3">
      <c r="A331" s="44">
        <v>30</v>
      </c>
      <c r="B331" s="13" t="s">
        <v>60</v>
      </c>
      <c r="C331" s="62" t="s">
        <v>478</v>
      </c>
      <c r="D331" s="63" t="str">
        <f t="shared" si="203"/>
        <v>3009134</v>
      </c>
      <c r="E331" s="28">
        <f>E329+1</f>
        <v>148</v>
      </c>
      <c r="F331" s="28">
        <v>282</v>
      </c>
      <c r="G331" s="111" t="s">
        <v>479</v>
      </c>
      <c r="H331" s="83">
        <f>VLOOKUP($G331,[1]Total!$G$5:$I$452,2,0)</f>
        <v>60</v>
      </c>
      <c r="I331" s="83">
        <f>VLOOKUP($G331,[1]Total!$G$5:$I$452,3,0)</f>
        <v>80</v>
      </c>
      <c r="J331" s="83">
        <f t="shared" si="224"/>
        <v>140</v>
      </c>
      <c r="K331" s="83">
        <f>VLOOKUP($G331,'[2]CantFuncPorSexo - 2021-08-11T12'!$A$6:$O$406,11,0)</f>
        <v>60</v>
      </c>
      <c r="L331" s="83">
        <f>VLOOKUP($G331,'[2]CantFuncPorSexo - 2021-08-11T12'!$A$6:$O$406,14,0)</f>
        <v>67</v>
      </c>
      <c r="M331" s="83">
        <f t="shared" si="225"/>
        <v>127</v>
      </c>
      <c r="N331" s="83">
        <f>VLOOKUP($G331,[3]CantFuncPorSexo!$A$6:$N$410,11,0)</f>
        <v>68</v>
      </c>
      <c r="O331" s="83">
        <f>VLOOKUP($G331,[3]CantFuncPorSexo!$A$6:$N$410,14,0)</f>
        <v>74</v>
      </c>
      <c r="P331" s="83">
        <f t="shared" si="226"/>
        <v>142</v>
      </c>
      <c r="Q331" s="83">
        <f>VLOOKUP($G331,'[4]CantFuncPorSexo(3)'!$A$6:$O$420,11,0)</f>
        <v>58</v>
      </c>
      <c r="R331" s="83">
        <f>VLOOKUP($G331,'[4]CantFuncPorSexo(3)'!$A$6:$O$420,14,0)</f>
        <v>177</v>
      </c>
      <c r="S331" s="83">
        <f t="shared" si="227"/>
        <v>235</v>
      </c>
      <c r="T331" s="83">
        <f>VLOOKUP($G331,'[5]CantFuncPorSexo(17)'!$A$6:$N$421,11,0)</f>
        <v>58</v>
      </c>
      <c r="U331" s="83">
        <f>VLOOKUP($G331,'[5]CantFuncPorSexo(17)'!$A$6:$N$421,14,0)</f>
        <v>179</v>
      </c>
      <c r="V331" s="83">
        <f t="shared" si="228"/>
        <v>237</v>
      </c>
      <c r="W331" s="83">
        <f>T331-H331</f>
        <v>-2</v>
      </c>
      <c r="X331" s="83">
        <f>U331-I331</f>
        <v>99</v>
      </c>
      <c r="Y331" s="83">
        <f t="shared" si="229"/>
        <v>97</v>
      </c>
      <c r="Z331" s="83">
        <f>T331-K331</f>
        <v>-2</v>
      </c>
      <c r="AA331" s="83">
        <f>U331-L331</f>
        <v>112</v>
      </c>
      <c r="AB331" s="83">
        <f t="shared" ref="AB331:AB348" si="231">SUM(Z331:AA331)</f>
        <v>110</v>
      </c>
      <c r="AC331" s="83">
        <f>T331-Q331</f>
        <v>0</v>
      </c>
      <c r="AD331" s="83">
        <f>U331-R331</f>
        <v>2</v>
      </c>
      <c r="AE331" s="83">
        <f t="shared" ref="AE331:AE348" si="232">SUM(AC331:AD331)</f>
        <v>2</v>
      </c>
    </row>
    <row r="332" spans="1:31" ht="15.75" hidden="1" thickBot="1" x14ac:dyDescent="0.3">
      <c r="A332" s="47">
        <v>30</v>
      </c>
      <c r="B332" s="16" t="s">
        <v>60</v>
      </c>
      <c r="C332" s="31" t="s">
        <v>480</v>
      </c>
      <c r="D332" s="32" t="str">
        <f t="shared" si="203"/>
        <v>3009135</v>
      </c>
      <c r="E332" s="15">
        <f t="shared" ref="E332:E348" si="233">E331+1</f>
        <v>149</v>
      </c>
      <c r="F332" s="15">
        <v>283</v>
      </c>
      <c r="G332" s="95" t="s">
        <v>481</v>
      </c>
      <c r="H332" s="83" t="str">
        <f>VLOOKUP($G332,[1]Total!$G$5:$I$452,2,0)</f>
        <v>S/D</v>
      </c>
      <c r="I332" s="83" t="str">
        <f>VLOOKUP($G332,[1]Total!$G$5:$I$452,3,0)</f>
        <v>S/D</v>
      </c>
      <c r="J332" s="83">
        <f t="shared" si="224"/>
        <v>0</v>
      </c>
      <c r="K332" s="83">
        <f>VLOOKUP($G332,'[2]CantFuncPorSexo - 2021-08-11T12'!$A$6:$O$406,11,0)</f>
        <v>11</v>
      </c>
      <c r="L332" s="83">
        <f>VLOOKUP($G332,'[2]CantFuncPorSexo - 2021-08-11T12'!$A$6:$O$406,14,0)</f>
        <v>56</v>
      </c>
      <c r="M332" s="83">
        <f t="shared" si="225"/>
        <v>67</v>
      </c>
      <c r="N332" s="83">
        <f>VLOOKUP($G332,[3]CantFuncPorSexo!$A$6:$N$410,11,0)</f>
        <v>11</v>
      </c>
      <c r="O332" s="83">
        <f>VLOOKUP($G332,[3]CantFuncPorSexo!$A$6:$N$410,14,0)</f>
        <v>56</v>
      </c>
      <c r="P332" s="83">
        <f t="shared" si="226"/>
        <v>67</v>
      </c>
      <c r="Q332" s="83">
        <f>VLOOKUP($G332,'[4]CantFuncPorSexo(3)'!$A$6:$O$420,11,0)</f>
        <v>11</v>
      </c>
      <c r="R332" s="83">
        <f>VLOOKUP($G332,'[4]CantFuncPorSexo(3)'!$A$6:$O$420,14,0)</f>
        <v>26</v>
      </c>
      <c r="S332" s="83">
        <f t="shared" si="227"/>
        <v>37</v>
      </c>
      <c r="T332" s="83">
        <f>VLOOKUP($G332,'[5]CantFuncPorSexo(17)'!$A$6:$N$421,11,0)</f>
        <v>11</v>
      </c>
      <c r="U332" s="83">
        <f>VLOOKUP($G332,'[5]CantFuncPorSexo(17)'!$A$6:$N$421,14,0)</f>
        <v>26</v>
      </c>
      <c r="V332" s="83">
        <f t="shared" si="228"/>
        <v>37</v>
      </c>
      <c r="W332" s="83">
        <f>T332-N332</f>
        <v>0</v>
      </c>
      <c r="X332" s="83">
        <f>U332-O332</f>
        <v>-30</v>
      </c>
      <c r="Y332" s="83">
        <f t="shared" si="229"/>
        <v>-30</v>
      </c>
      <c r="Z332" s="83">
        <f>T332-Q332</f>
        <v>0</v>
      </c>
      <c r="AA332" s="83">
        <f>U332-R332</f>
        <v>0</v>
      </c>
      <c r="AB332" s="83">
        <f t="shared" si="231"/>
        <v>0</v>
      </c>
      <c r="AC332" s="83">
        <f>T332-T332</f>
        <v>0</v>
      </c>
      <c r="AD332" s="83">
        <f>U332-U332</f>
        <v>0</v>
      </c>
      <c r="AE332" s="83">
        <f t="shared" si="232"/>
        <v>0</v>
      </c>
    </row>
    <row r="333" spans="1:31" ht="15.75" hidden="1" thickBot="1" x14ac:dyDescent="0.3">
      <c r="A333" s="47">
        <v>30</v>
      </c>
      <c r="B333" s="16" t="s">
        <v>60</v>
      </c>
      <c r="C333" s="31" t="s">
        <v>482</v>
      </c>
      <c r="D333" s="32" t="str">
        <f t="shared" si="203"/>
        <v>3009136</v>
      </c>
      <c r="E333" s="15">
        <f t="shared" si="233"/>
        <v>150</v>
      </c>
      <c r="F333" s="15">
        <v>284</v>
      </c>
      <c r="G333" s="95" t="s">
        <v>483</v>
      </c>
      <c r="H333" s="83">
        <f>VLOOKUP($G333,[1]Total!$G$5:$I$452,2,0)</f>
        <v>30</v>
      </c>
      <c r="I333" s="83">
        <f>VLOOKUP($G333,[1]Total!$G$5:$I$452,3,0)</f>
        <v>47</v>
      </c>
      <c r="J333" s="83">
        <f t="shared" si="224"/>
        <v>77</v>
      </c>
      <c r="K333" s="83">
        <f>VLOOKUP($G333,'[2]CantFuncPorSexo - 2021-08-11T12'!$A$6:$O$406,11,0)</f>
        <v>36</v>
      </c>
      <c r="L333" s="83">
        <f>VLOOKUP($G333,'[2]CantFuncPorSexo - 2021-08-11T12'!$A$6:$O$406,14,0)</f>
        <v>41</v>
      </c>
      <c r="M333" s="83">
        <f t="shared" si="225"/>
        <v>77</v>
      </c>
      <c r="N333" s="83">
        <f>VLOOKUP($G333,[3]CantFuncPorSexo!$A$6:$N$410,11,0)</f>
        <v>41</v>
      </c>
      <c r="O333" s="83">
        <f>VLOOKUP($G333,[3]CantFuncPorSexo!$A$6:$N$410,14,0)</f>
        <v>71</v>
      </c>
      <c r="P333" s="83">
        <f t="shared" si="226"/>
        <v>112</v>
      </c>
      <c r="Q333" s="83">
        <f>VLOOKUP($G333,'[4]CantFuncPorSexo(3)'!$A$6:$O$420,11,0)</f>
        <v>41</v>
      </c>
      <c r="R333" s="83">
        <f>VLOOKUP($G333,'[4]CantFuncPorSexo(3)'!$A$6:$O$420,14,0)</f>
        <v>71</v>
      </c>
      <c r="S333" s="83">
        <f t="shared" si="227"/>
        <v>112</v>
      </c>
      <c r="T333" s="83">
        <f>VLOOKUP($G333,'[5]CantFuncPorSexo(17)'!$A$6:$N$421,11,0)</f>
        <v>41</v>
      </c>
      <c r="U333" s="83">
        <f>VLOOKUP($G333,'[5]CantFuncPorSexo(17)'!$A$6:$N$421,14,0)</f>
        <v>71</v>
      </c>
      <c r="V333" s="83">
        <f t="shared" si="228"/>
        <v>112</v>
      </c>
      <c r="W333" s="83">
        <f t="shared" ref="W333:W343" si="234">T333-H333</f>
        <v>11</v>
      </c>
      <c r="X333" s="83">
        <f t="shared" ref="X333:X343" si="235">U333-I333</f>
        <v>24</v>
      </c>
      <c r="Y333" s="83">
        <f t="shared" si="229"/>
        <v>35</v>
      </c>
      <c r="Z333" s="83">
        <f t="shared" ref="Z333:Z343" si="236">T333-K333</f>
        <v>5</v>
      </c>
      <c r="AA333" s="83">
        <f t="shared" ref="AA333:AA343" si="237">U333-L333</f>
        <v>30</v>
      </c>
      <c r="AB333" s="83">
        <f t="shared" si="231"/>
        <v>35</v>
      </c>
      <c r="AC333" s="83">
        <f t="shared" ref="AC333:AC347" si="238">T333-Q333</f>
        <v>0</v>
      </c>
      <c r="AD333" s="83">
        <f t="shared" ref="AD333:AD347" si="239">U333-R333</f>
        <v>0</v>
      </c>
      <c r="AE333" s="83">
        <f t="shared" si="232"/>
        <v>0</v>
      </c>
    </row>
    <row r="334" spans="1:31" ht="15.75" hidden="1" thickBot="1" x14ac:dyDescent="0.3">
      <c r="A334" s="47">
        <v>30</v>
      </c>
      <c r="B334" s="16" t="s">
        <v>60</v>
      </c>
      <c r="C334" s="31" t="s">
        <v>484</v>
      </c>
      <c r="D334" s="32" t="str">
        <f t="shared" si="203"/>
        <v>3009137</v>
      </c>
      <c r="E334" s="15">
        <f t="shared" si="233"/>
        <v>151</v>
      </c>
      <c r="F334" s="15">
        <v>285</v>
      </c>
      <c r="G334" s="95" t="s">
        <v>485</v>
      </c>
      <c r="H334" s="83">
        <f>VLOOKUP($G334,[1]Total!$G$5:$I$452,2,0)</f>
        <v>14</v>
      </c>
      <c r="I334" s="83">
        <f>VLOOKUP($G334,[1]Total!$G$5:$I$452,3,0)</f>
        <v>28</v>
      </c>
      <c r="J334" s="83">
        <f t="shared" si="224"/>
        <v>42</v>
      </c>
      <c r="K334" s="83">
        <f>VLOOKUP($G334,'[2]CantFuncPorSexo - 2021-08-11T12'!$A$6:$O$406,11,0)</f>
        <v>14</v>
      </c>
      <c r="L334" s="83">
        <f>VLOOKUP($G334,'[2]CantFuncPorSexo - 2021-08-11T12'!$A$6:$O$406,14,0)</f>
        <v>31</v>
      </c>
      <c r="M334" s="83">
        <f t="shared" si="225"/>
        <v>45</v>
      </c>
      <c r="N334" s="83">
        <f>VLOOKUP($G334,[3]CantFuncPorSexo!$A$6:$N$410,11,0)</f>
        <v>22</v>
      </c>
      <c r="O334" s="83">
        <f>VLOOKUP($G334,[3]CantFuncPorSexo!$A$6:$N$410,14,0)</f>
        <v>32</v>
      </c>
      <c r="P334" s="83">
        <f t="shared" si="226"/>
        <v>54</v>
      </c>
      <c r="Q334" s="83">
        <f>VLOOKUP($G334,'[4]CantFuncPorSexo(3)'!$A$6:$O$420,11,0)</f>
        <v>13</v>
      </c>
      <c r="R334" s="83">
        <f>VLOOKUP($G334,'[4]CantFuncPorSexo(3)'!$A$6:$O$420,14,0)</f>
        <v>32</v>
      </c>
      <c r="S334" s="83">
        <f t="shared" si="227"/>
        <v>45</v>
      </c>
      <c r="T334" s="83">
        <f>VLOOKUP($G334,'[5]CantFuncPorSexo(17)'!$A$6:$N$421,11,0)</f>
        <v>13</v>
      </c>
      <c r="U334" s="83">
        <f>VLOOKUP($G334,'[5]CantFuncPorSexo(17)'!$A$6:$N$421,14,0)</f>
        <v>31</v>
      </c>
      <c r="V334" s="83">
        <f t="shared" si="228"/>
        <v>44</v>
      </c>
      <c r="W334" s="83">
        <f t="shared" si="234"/>
        <v>-1</v>
      </c>
      <c r="X334" s="83">
        <f t="shared" si="235"/>
        <v>3</v>
      </c>
      <c r="Y334" s="83">
        <f t="shared" si="229"/>
        <v>2</v>
      </c>
      <c r="Z334" s="83">
        <f t="shared" si="236"/>
        <v>-1</v>
      </c>
      <c r="AA334" s="83">
        <f t="shared" si="237"/>
        <v>0</v>
      </c>
      <c r="AB334" s="83">
        <f t="shared" si="231"/>
        <v>-1</v>
      </c>
      <c r="AC334" s="83">
        <f t="shared" si="238"/>
        <v>0</v>
      </c>
      <c r="AD334" s="83">
        <f t="shared" si="239"/>
        <v>-1</v>
      </c>
      <c r="AE334" s="83">
        <f t="shared" si="232"/>
        <v>-1</v>
      </c>
    </row>
    <row r="335" spans="1:31" ht="15.75" hidden="1" thickBot="1" x14ac:dyDescent="0.3">
      <c r="A335" s="47">
        <v>30</v>
      </c>
      <c r="B335" s="16" t="s">
        <v>60</v>
      </c>
      <c r="C335" s="31" t="s">
        <v>486</v>
      </c>
      <c r="D335" s="32" t="str">
        <f t="shared" si="203"/>
        <v>3009138</v>
      </c>
      <c r="E335" s="15">
        <f t="shared" si="233"/>
        <v>152</v>
      </c>
      <c r="F335" s="15">
        <v>286</v>
      </c>
      <c r="G335" s="95" t="s">
        <v>487</v>
      </c>
      <c r="H335" s="83">
        <f>VLOOKUP($G335,[1]Total!$G$5:$I$452,2,0)</f>
        <v>39</v>
      </c>
      <c r="I335" s="83">
        <f>VLOOKUP($G335,[1]Total!$G$5:$I$452,3,0)</f>
        <v>98</v>
      </c>
      <c r="J335" s="83">
        <f t="shared" si="224"/>
        <v>137</v>
      </c>
      <c r="K335" s="83">
        <f>VLOOKUP($G335,'[2]CantFuncPorSexo - 2021-08-11T12'!$A$6:$O$406,11,0)</f>
        <v>37</v>
      </c>
      <c r="L335" s="83">
        <f>VLOOKUP($G335,'[2]CantFuncPorSexo - 2021-08-11T12'!$A$6:$O$406,14,0)</f>
        <v>85</v>
      </c>
      <c r="M335" s="83">
        <f t="shared" si="225"/>
        <v>122</v>
      </c>
      <c r="N335" s="83">
        <f>VLOOKUP($G335,[3]CantFuncPorSexo!$A$6:$N$410,11,0)</f>
        <v>47</v>
      </c>
      <c r="O335" s="83">
        <f>VLOOKUP($G335,[3]CantFuncPorSexo!$A$6:$N$410,14,0)</f>
        <v>89</v>
      </c>
      <c r="P335" s="83">
        <f t="shared" si="226"/>
        <v>136</v>
      </c>
      <c r="Q335" s="83">
        <f>VLOOKUP($G335,'[4]CantFuncPorSexo(3)'!$A$6:$O$420,11,0)</f>
        <v>47</v>
      </c>
      <c r="R335" s="83">
        <f>VLOOKUP($G335,'[4]CantFuncPorSexo(3)'!$A$6:$O$420,14,0)</f>
        <v>101</v>
      </c>
      <c r="S335" s="83">
        <f t="shared" si="227"/>
        <v>148</v>
      </c>
      <c r="T335" s="83">
        <f>VLOOKUP($G335,'[5]CantFuncPorSexo(17)'!$A$6:$N$421,11,0)</f>
        <v>47</v>
      </c>
      <c r="U335" s="83">
        <f>VLOOKUP($G335,'[5]CantFuncPorSexo(17)'!$A$6:$N$421,14,0)</f>
        <v>101</v>
      </c>
      <c r="V335" s="83">
        <f t="shared" si="228"/>
        <v>148</v>
      </c>
      <c r="W335" s="83">
        <f t="shared" si="234"/>
        <v>8</v>
      </c>
      <c r="X335" s="83">
        <f t="shared" si="235"/>
        <v>3</v>
      </c>
      <c r="Y335" s="83">
        <f t="shared" si="229"/>
        <v>11</v>
      </c>
      <c r="Z335" s="83">
        <f t="shared" si="236"/>
        <v>10</v>
      </c>
      <c r="AA335" s="83">
        <f t="shared" si="237"/>
        <v>16</v>
      </c>
      <c r="AB335" s="83">
        <f t="shared" si="231"/>
        <v>26</v>
      </c>
      <c r="AC335" s="83">
        <f t="shared" si="238"/>
        <v>0</v>
      </c>
      <c r="AD335" s="83">
        <f t="shared" si="239"/>
        <v>0</v>
      </c>
      <c r="AE335" s="83">
        <f t="shared" si="232"/>
        <v>0</v>
      </c>
    </row>
    <row r="336" spans="1:31" ht="15.75" hidden="1" thickBot="1" x14ac:dyDescent="0.3">
      <c r="A336" s="47">
        <v>30</v>
      </c>
      <c r="B336" s="16" t="s">
        <v>60</v>
      </c>
      <c r="C336" s="31" t="s">
        <v>488</v>
      </c>
      <c r="D336" s="32" t="str">
        <f t="shared" si="203"/>
        <v>3009139</v>
      </c>
      <c r="E336" s="15">
        <f t="shared" si="233"/>
        <v>153</v>
      </c>
      <c r="F336" s="15">
        <v>287</v>
      </c>
      <c r="G336" s="95" t="s">
        <v>489</v>
      </c>
      <c r="H336" s="83">
        <f>VLOOKUP($G336,[1]Total!$G$5:$I$452,2,0)</f>
        <v>14</v>
      </c>
      <c r="I336" s="83">
        <f>VLOOKUP($G336,[1]Total!$G$5:$I$452,3,0)</f>
        <v>39</v>
      </c>
      <c r="J336" s="83">
        <f t="shared" si="224"/>
        <v>53</v>
      </c>
      <c r="K336" s="83">
        <f>VLOOKUP($G336,'[2]CantFuncPorSexo - 2021-08-11T12'!$A$6:$O$406,11,0)</f>
        <v>13</v>
      </c>
      <c r="L336" s="83">
        <f>VLOOKUP($G336,'[2]CantFuncPorSexo - 2021-08-11T12'!$A$6:$O$406,14,0)</f>
        <v>19</v>
      </c>
      <c r="M336" s="83">
        <f t="shared" si="225"/>
        <v>32</v>
      </c>
      <c r="N336" s="83">
        <f>VLOOKUP($G336,[3]CantFuncPorSexo!$A$6:$N$410,11,0)</f>
        <v>13</v>
      </c>
      <c r="O336" s="83">
        <f>VLOOKUP($G336,[3]CantFuncPorSexo!$A$6:$N$410,14,0)</f>
        <v>19</v>
      </c>
      <c r="P336" s="83">
        <f t="shared" si="226"/>
        <v>32</v>
      </c>
      <c r="Q336" s="83">
        <f>VLOOKUP($G336,'[4]CantFuncPorSexo(3)'!$A$6:$O$420,11,0)</f>
        <v>10</v>
      </c>
      <c r="R336" s="83">
        <f>VLOOKUP($G336,'[4]CantFuncPorSexo(3)'!$A$6:$O$420,14,0)</f>
        <v>36</v>
      </c>
      <c r="S336" s="83">
        <f t="shared" si="227"/>
        <v>46</v>
      </c>
      <c r="T336" s="83">
        <f>VLOOKUP($G336,'[5]CantFuncPorSexo(17)'!$A$6:$N$421,11,0)</f>
        <v>11</v>
      </c>
      <c r="U336" s="83">
        <f>VLOOKUP($G336,'[5]CantFuncPorSexo(17)'!$A$6:$N$421,14,0)</f>
        <v>39</v>
      </c>
      <c r="V336" s="83">
        <f t="shared" si="228"/>
        <v>50</v>
      </c>
      <c r="W336" s="83">
        <f t="shared" si="234"/>
        <v>-3</v>
      </c>
      <c r="X336" s="83">
        <f t="shared" si="235"/>
        <v>0</v>
      </c>
      <c r="Y336" s="83">
        <f t="shared" si="229"/>
        <v>-3</v>
      </c>
      <c r="Z336" s="83">
        <f t="shared" si="236"/>
        <v>-2</v>
      </c>
      <c r="AA336" s="83">
        <f t="shared" si="237"/>
        <v>20</v>
      </c>
      <c r="AB336" s="83">
        <f t="shared" si="231"/>
        <v>18</v>
      </c>
      <c r="AC336" s="83">
        <f t="shared" si="238"/>
        <v>1</v>
      </c>
      <c r="AD336" s="83">
        <f t="shared" si="239"/>
        <v>3</v>
      </c>
      <c r="AE336" s="83">
        <f t="shared" si="232"/>
        <v>4</v>
      </c>
    </row>
    <row r="337" spans="1:31" ht="15.75" hidden="1" thickBot="1" x14ac:dyDescent="0.3">
      <c r="A337" s="47">
        <v>30</v>
      </c>
      <c r="B337" s="16" t="s">
        <v>60</v>
      </c>
      <c r="C337" s="31" t="s">
        <v>490</v>
      </c>
      <c r="D337" s="32" t="str">
        <f t="shared" si="203"/>
        <v>3009140</v>
      </c>
      <c r="E337" s="15">
        <f t="shared" si="233"/>
        <v>154</v>
      </c>
      <c r="F337" s="15">
        <v>288</v>
      </c>
      <c r="G337" s="95" t="s">
        <v>491</v>
      </c>
      <c r="H337" s="83">
        <f>VLOOKUP($G337,[1]Total!$G$5:$I$452,2,0)</f>
        <v>14</v>
      </c>
      <c r="I337" s="83">
        <f>VLOOKUP($G337,[1]Total!$G$5:$I$452,3,0)</f>
        <v>32</v>
      </c>
      <c r="J337" s="83">
        <f t="shared" si="224"/>
        <v>46</v>
      </c>
      <c r="K337" s="83">
        <f>VLOOKUP($G337,'[2]CantFuncPorSexo - 2021-08-11T12'!$A$6:$O$406,11,0)</f>
        <v>14</v>
      </c>
      <c r="L337" s="83">
        <f>VLOOKUP($G337,'[2]CantFuncPorSexo - 2021-08-11T12'!$A$6:$O$406,14,0)</f>
        <v>30</v>
      </c>
      <c r="M337" s="83">
        <f t="shared" si="225"/>
        <v>44</v>
      </c>
      <c r="N337" s="83">
        <f>VLOOKUP($G337,[3]CantFuncPorSexo!$A$6:$N$410,11,0)</f>
        <v>22</v>
      </c>
      <c r="O337" s="83">
        <f>VLOOKUP($G337,[3]CantFuncPorSexo!$A$6:$N$410,14,0)</f>
        <v>33</v>
      </c>
      <c r="P337" s="83">
        <f t="shared" si="226"/>
        <v>55</v>
      </c>
      <c r="Q337" s="83">
        <f>VLOOKUP($G337,'[4]CantFuncPorSexo(3)'!$A$6:$O$420,11,0)</f>
        <v>14</v>
      </c>
      <c r="R337" s="83">
        <f>VLOOKUP($G337,'[4]CantFuncPorSexo(3)'!$A$6:$O$420,14,0)</f>
        <v>31</v>
      </c>
      <c r="S337" s="83">
        <f t="shared" si="227"/>
        <v>45</v>
      </c>
      <c r="T337" s="83">
        <f>VLOOKUP($G337,'[5]CantFuncPorSexo(17)'!$A$6:$N$421,11,0)</f>
        <v>14</v>
      </c>
      <c r="U337" s="83">
        <f>VLOOKUP($G337,'[5]CantFuncPorSexo(17)'!$A$6:$N$421,14,0)</f>
        <v>33</v>
      </c>
      <c r="V337" s="83">
        <f t="shared" si="228"/>
        <v>47</v>
      </c>
      <c r="W337" s="83">
        <f t="shared" si="234"/>
        <v>0</v>
      </c>
      <c r="X337" s="83">
        <f t="shared" si="235"/>
        <v>1</v>
      </c>
      <c r="Y337" s="83">
        <f t="shared" si="229"/>
        <v>1</v>
      </c>
      <c r="Z337" s="83">
        <f t="shared" si="236"/>
        <v>0</v>
      </c>
      <c r="AA337" s="83">
        <f t="shared" si="237"/>
        <v>3</v>
      </c>
      <c r="AB337" s="83">
        <f t="shared" si="231"/>
        <v>3</v>
      </c>
      <c r="AC337" s="83">
        <f t="shared" si="238"/>
        <v>0</v>
      </c>
      <c r="AD337" s="83">
        <f t="shared" si="239"/>
        <v>2</v>
      </c>
      <c r="AE337" s="83">
        <f t="shared" si="232"/>
        <v>2</v>
      </c>
    </row>
    <row r="338" spans="1:31" ht="15.75" hidden="1" thickBot="1" x14ac:dyDescent="0.3">
      <c r="A338" s="47">
        <v>30</v>
      </c>
      <c r="B338" s="16" t="s">
        <v>60</v>
      </c>
      <c r="C338" s="31" t="s">
        <v>492</v>
      </c>
      <c r="D338" s="32" t="str">
        <f t="shared" si="203"/>
        <v>3009141</v>
      </c>
      <c r="E338" s="15">
        <f t="shared" si="233"/>
        <v>155</v>
      </c>
      <c r="F338" s="15">
        <v>289</v>
      </c>
      <c r="G338" s="95" t="s">
        <v>493</v>
      </c>
      <c r="H338" s="83">
        <f>VLOOKUP($G338,[1]Total!$G$5:$I$452,2,0)</f>
        <v>17</v>
      </c>
      <c r="I338" s="83">
        <f>VLOOKUP($G338,[1]Total!$G$5:$I$452,3,0)</f>
        <v>27</v>
      </c>
      <c r="J338" s="83">
        <f t="shared" si="224"/>
        <v>44</v>
      </c>
      <c r="K338" s="83">
        <f>VLOOKUP($G338,'[2]CantFuncPorSexo - 2021-08-11T12'!$A$6:$O$406,11,0)</f>
        <v>16</v>
      </c>
      <c r="L338" s="83">
        <f>VLOOKUP($G338,'[2]CantFuncPorSexo - 2021-08-11T12'!$A$6:$O$406,14,0)</f>
        <v>30</v>
      </c>
      <c r="M338" s="83">
        <f t="shared" si="225"/>
        <v>46</v>
      </c>
      <c r="N338" s="83">
        <f>VLOOKUP($G338,[3]CantFuncPorSexo!$A$6:$N$410,11,0)</f>
        <v>24</v>
      </c>
      <c r="O338" s="83">
        <f>VLOOKUP($G338,[3]CantFuncPorSexo!$A$6:$N$410,14,0)</f>
        <v>30</v>
      </c>
      <c r="P338" s="83">
        <f t="shared" si="226"/>
        <v>54</v>
      </c>
      <c r="Q338" s="83">
        <f>VLOOKUP($G338,'[4]CantFuncPorSexo(3)'!$A$6:$O$420,11,0)</f>
        <v>14</v>
      </c>
      <c r="R338" s="83">
        <f>VLOOKUP($G338,'[4]CantFuncPorSexo(3)'!$A$6:$O$420,14,0)</f>
        <v>34</v>
      </c>
      <c r="S338" s="83">
        <f t="shared" si="227"/>
        <v>48</v>
      </c>
      <c r="T338" s="83">
        <f>VLOOKUP($G338,'[5]CantFuncPorSexo(17)'!$A$6:$N$421,11,0)</f>
        <v>13</v>
      </c>
      <c r="U338" s="83">
        <f>VLOOKUP($G338,'[5]CantFuncPorSexo(17)'!$A$6:$N$421,14,0)</f>
        <v>31</v>
      </c>
      <c r="V338" s="83">
        <f t="shared" si="228"/>
        <v>44</v>
      </c>
      <c r="W338" s="83">
        <f t="shared" si="234"/>
        <v>-4</v>
      </c>
      <c r="X338" s="83">
        <f t="shared" si="235"/>
        <v>4</v>
      </c>
      <c r="Y338" s="83">
        <f t="shared" si="229"/>
        <v>0</v>
      </c>
      <c r="Z338" s="83">
        <f t="shared" si="236"/>
        <v>-3</v>
      </c>
      <c r="AA338" s="83">
        <f t="shared" si="237"/>
        <v>1</v>
      </c>
      <c r="AB338" s="83">
        <f t="shared" si="231"/>
        <v>-2</v>
      </c>
      <c r="AC338" s="83">
        <f t="shared" si="238"/>
        <v>-1</v>
      </c>
      <c r="AD338" s="83">
        <f t="shared" si="239"/>
        <v>-3</v>
      </c>
      <c r="AE338" s="83">
        <f t="shared" si="232"/>
        <v>-4</v>
      </c>
    </row>
    <row r="339" spans="1:31" ht="15.75" hidden="1" thickBot="1" x14ac:dyDescent="0.3">
      <c r="A339" s="47">
        <v>30</v>
      </c>
      <c r="B339" s="16" t="s">
        <v>60</v>
      </c>
      <c r="C339" s="31" t="s">
        <v>494</v>
      </c>
      <c r="D339" s="32" t="str">
        <f t="shared" si="203"/>
        <v>3009142</v>
      </c>
      <c r="E339" s="15">
        <f t="shared" si="233"/>
        <v>156</v>
      </c>
      <c r="F339" s="15">
        <v>290</v>
      </c>
      <c r="G339" s="95" t="s">
        <v>495</v>
      </c>
      <c r="H339" s="83">
        <f>VLOOKUP($G339,[1]Total!$G$5:$I$452,2,0)</f>
        <v>17</v>
      </c>
      <c r="I339" s="83">
        <f>VLOOKUP($G339,[1]Total!$G$5:$I$452,3,0)</f>
        <v>49</v>
      </c>
      <c r="J339" s="83">
        <f t="shared" si="224"/>
        <v>66</v>
      </c>
      <c r="K339" s="83">
        <f>VLOOKUP($G339,'[2]CantFuncPorSexo - 2021-08-11T12'!$A$6:$O$406,11,0)</f>
        <v>15</v>
      </c>
      <c r="L339" s="83">
        <f>VLOOKUP($G339,'[2]CantFuncPorSexo - 2021-08-11T12'!$A$6:$O$406,14,0)</f>
        <v>41</v>
      </c>
      <c r="M339" s="83">
        <f t="shared" si="225"/>
        <v>56</v>
      </c>
      <c r="N339" s="83">
        <f>VLOOKUP($G339,[3]CantFuncPorSexo!$A$6:$N$410,11,0)</f>
        <v>25</v>
      </c>
      <c r="O339" s="83">
        <f>VLOOKUP($G339,[3]CantFuncPorSexo!$A$6:$N$410,14,0)</f>
        <v>43</v>
      </c>
      <c r="P339" s="83">
        <f t="shared" si="226"/>
        <v>68</v>
      </c>
      <c r="Q339" s="83">
        <f>VLOOKUP($G339,'[4]CantFuncPorSexo(3)'!$A$6:$O$420,11,0)</f>
        <v>16</v>
      </c>
      <c r="R339" s="83">
        <f>VLOOKUP($G339,'[4]CantFuncPorSexo(3)'!$A$6:$O$420,14,0)</f>
        <v>51</v>
      </c>
      <c r="S339" s="83">
        <f t="shared" si="227"/>
        <v>67</v>
      </c>
      <c r="T339" s="83">
        <f>VLOOKUP($G339,'[5]CantFuncPorSexo(17)'!$A$6:$N$421,11,0)</f>
        <v>16</v>
      </c>
      <c r="U339" s="83">
        <f>VLOOKUP($G339,'[5]CantFuncPorSexo(17)'!$A$6:$N$421,14,0)</f>
        <v>40</v>
      </c>
      <c r="V339" s="83">
        <f t="shared" si="228"/>
        <v>56</v>
      </c>
      <c r="W339" s="83">
        <f t="shared" si="234"/>
        <v>-1</v>
      </c>
      <c r="X339" s="83">
        <f t="shared" si="235"/>
        <v>-9</v>
      </c>
      <c r="Y339" s="83">
        <f t="shared" si="229"/>
        <v>-10</v>
      </c>
      <c r="Z339" s="83">
        <f t="shared" si="236"/>
        <v>1</v>
      </c>
      <c r="AA339" s="83">
        <f t="shared" si="237"/>
        <v>-1</v>
      </c>
      <c r="AB339" s="83">
        <f t="shared" si="231"/>
        <v>0</v>
      </c>
      <c r="AC339" s="83">
        <f t="shared" si="238"/>
        <v>0</v>
      </c>
      <c r="AD339" s="83">
        <f t="shared" si="239"/>
        <v>-11</v>
      </c>
      <c r="AE339" s="83">
        <f t="shared" si="232"/>
        <v>-11</v>
      </c>
    </row>
    <row r="340" spans="1:31" ht="15.75" hidden="1" thickBot="1" x14ac:dyDescent="0.3">
      <c r="A340" s="47">
        <v>30</v>
      </c>
      <c r="B340" s="16" t="s">
        <v>60</v>
      </c>
      <c r="C340" s="31" t="s">
        <v>496</v>
      </c>
      <c r="D340" s="32" t="str">
        <f t="shared" si="203"/>
        <v>3009143</v>
      </c>
      <c r="E340" s="15">
        <f t="shared" si="233"/>
        <v>157</v>
      </c>
      <c r="F340" s="15">
        <v>291</v>
      </c>
      <c r="G340" s="95" t="s">
        <v>497</v>
      </c>
      <c r="H340" s="83">
        <f>VLOOKUP($G340,[1]Total!$G$5:$I$452,2,0)</f>
        <v>29</v>
      </c>
      <c r="I340" s="83">
        <f>VLOOKUP($G340,[1]Total!$G$5:$I$452,3,0)</f>
        <v>44</v>
      </c>
      <c r="J340" s="83">
        <f t="shared" si="224"/>
        <v>73</v>
      </c>
      <c r="K340" s="83">
        <f>VLOOKUP($G340,'[2]CantFuncPorSexo - 2021-08-11T12'!$A$6:$O$406,11,0)</f>
        <v>28</v>
      </c>
      <c r="L340" s="83">
        <f>VLOOKUP($G340,'[2]CantFuncPorSexo - 2021-08-11T12'!$A$6:$O$406,14,0)</f>
        <v>49</v>
      </c>
      <c r="M340" s="83">
        <f t="shared" si="225"/>
        <v>77</v>
      </c>
      <c r="N340" s="83">
        <f>VLOOKUP($G340,[3]CantFuncPorSexo!$A$6:$N$410,11,0)</f>
        <v>29</v>
      </c>
      <c r="O340" s="83">
        <f>VLOOKUP($G340,[3]CantFuncPorSexo!$A$6:$N$410,14,0)</f>
        <v>49</v>
      </c>
      <c r="P340" s="83">
        <f t="shared" si="226"/>
        <v>78</v>
      </c>
      <c r="Q340" s="83">
        <f>VLOOKUP($G340,'[4]CantFuncPorSexo(3)'!$A$6:$O$420,11,0)</f>
        <v>31</v>
      </c>
      <c r="R340" s="83">
        <f>VLOOKUP($G340,'[4]CantFuncPorSexo(3)'!$A$6:$O$420,14,0)</f>
        <v>59</v>
      </c>
      <c r="S340" s="83">
        <f t="shared" si="227"/>
        <v>90</v>
      </c>
      <c r="T340" s="83">
        <f>VLOOKUP($G340,'[5]CantFuncPorSexo(17)'!$A$6:$N$421,11,0)</f>
        <v>29</v>
      </c>
      <c r="U340" s="83">
        <f>VLOOKUP($G340,'[5]CantFuncPorSexo(17)'!$A$6:$N$421,14,0)</f>
        <v>72</v>
      </c>
      <c r="V340" s="83">
        <f t="shared" si="228"/>
        <v>101</v>
      </c>
      <c r="W340" s="83">
        <f t="shared" si="234"/>
        <v>0</v>
      </c>
      <c r="X340" s="83">
        <f t="shared" si="235"/>
        <v>28</v>
      </c>
      <c r="Y340" s="83">
        <f t="shared" si="229"/>
        <v>28</v>
      </c>
      <c r="Z340" s="83">
        <f t="shared" si="236"/>
        <v>1</v>
      </c>
      <c r="AA340" s="83">
        <f t="shared" si="237"/>
        <v>23</v>
      </c>
      <c r="AB340" s="83">
        <f t="shared" si="231"/>
        <v>24</v>
      </c>
      <c r="AC340" s="83">
        <f t="shared" si="238"/>
        <v>-2</v>
      </c>
      <c r="AD340" s="83">
        <f t="shared" si="239"/>
        <v>13</v>
      </c>
      <c r="AE340" s="83">
        <f t="shared" si="232"/>
        <v>11</v>
      </c>
    </row>
    <row r="341" spans="1:31" ht="15.75" hidden="1" thickBot="1" x14ac:dyDescent="0.3">
      <c r="A341" s="47">
        <v>30</v>
      </c>
      <c r="B341" s="16" t="s">
        <v>60</v>
      </c>
      <c r="C341" s="31" t="s">
        <v>498</v>
      </c>
      <c r="D341" s="32" t="str">
        <f t="shared" si="203"/>
        <v>3009144</v>
      </c>
      <c r="E341" s="15">
        <f t="shared" si="233"/>
        <v>158</v>
      </c>
      <c r="F341" s="15">
        <v>292</v>
      </c>
      <c r="G341" s="95" t="s">
        <v>499</v>
      </c>
      <c r="H341" s="83">
        <f>VLOOKUP($G341,[1]Total!$G$5:$I$452,2,0)</f>
        <v>14</v>
      </c>
      <c r="I341" s="83">
        <f>VLOOKUP($G341,[1]Total!$G$5:$I$452,3,0)</f>
        <v>34</v>
      </c>
      <c r="J341" s="83">
        <f t="shared" si="224"/>
        <v>48</v>
      </c>
      <c r="K341" s="83">
        <f>VLOOKUP($G341,'[2]CantFuncPorSexo - 2021-08-11T12'!$A$6:$O$406,11,0)</f>
        <v>11</v>
      </c>
      <c r="L341" s="83">
        <f>VLOOKUP($G341,'[2]CantFuncPorSexo - 2021-08-11T12'!$A$6:$O$406,14,0)</f>
        <v>20</v>
      </c>
      <c r="M341" s="83">
        <f t="shared" si="225"/>
        <v>31</v>
      </c>
      <c r="N341" s="83">
        <f>VLOOKUP($G341,[3]CantFuncPorSexo!$A$6:$N$410,11,0)</f>
        <v>11</v>
      </c>
      <c r="O341" s="83">
        <f>VLOOKUP($G341,[3]CantFuncPorSexo!$A$6:$N$410,14,0)</f>
        <v>21</v>
      </c>
      <c r="P341" s="83">
        <f t="shared" si="226"/>
        <v>32</v>
      </c>
      <c r="Q341" s="83">
        <f>VLOOKUP($G341,'[4]CantFuncPorSexo(3)'!$A$6:$O$420,11,0)</f>
        <v>11</v>
      </c>
      <c r="R341" s="83">
        <f>VLOOKUP($G341,'[4]CantFuncPorSexo(3)'!$A$6:$O$420,14,0)</f>
        <v>21</v>
      </c>
      <c r="S341" s="83">
        <f t="shared" si="227"/>
        <v>32</v>
      </c>
      <c r="T341" s="83">
        <f>VLOOKUP($G341,'[5]CantFuncPorSexo(17)'!$A$6:$N$421,11,0)</f>
        <v>11</v>
      </c>
      <c r="U341" s="83">
        <f>VLOOKUP($G341,'[5]CantFuncPorSexo(17)'!$A$6:$N$421,14,0)</f>
        <v>21</v>
      </c>
      <c r="V341" s="83">
        <f t="shared" si="228"/>
        <v>32</v>
      </c>
      <c r="W341" s="83">
        <f t="shared" si="234"/>
        <v>-3</v>
      </c>
      <c r="X341" s="83">
        <f t="shared" si="235"/>
        <v>-13</v>
      </c>
      <c r="Y341" s="83">
        <f t="shared" si="229"/>
        <v>-16</v>
      </c>
      <c r="Z341" s="83">
        <f t="shared" si="236"/>
        <v>0</v>
      </c>
      <c r="AA341" s="83">
        <f t="shared" si="237"/>
        <v>1</v>
      </c>
      <c r="AB341" s="83">
        <f t="shared" si="231"/>
        <v>1</v>
      </c>
      <c r="AC341" s="83">
        <f t="shared" si="238"/>
        <v>0</v>
      </c>
      <c r="AD341" s="83">
        <f t="shared" si="239"/>
        <v>0</v>
      </c>
      <c r="AE341" s="83">
        <f t="shared" si="232"/>
        <v>0</v>
      </c>
    </row>
    <row r="342" spans="1:31" ht="15.75" hidden="1" thickBot="1" x14ac:dyDescent="0.3">
      <c r="A342" s="47">
        <v>30</v>
      </c>
      <c r="B342" s="16" t="s">
        <v>60</v>
      </c>
      <c r="C342" s="31" t="s">
        <v>500</v>
      </c>
      <c r="D342" s="32" t="str">
        <f t="shared" si="203"/>
        <v>3009145</v>
      </c>
      <c r="E342" s="15">
        <f t="shared" si="233"/>
        <v>159</v>
      </c>
      <c r="F342" s="15">
        <v>293</v>
      </c>
      <c r="G342" s="95" t="s">
        <v>501</v>
      </c>
      <c r="H342" s="83">
        <f>VLOOKUP($G342,[1]Total!$G$5:$I$452,2,0)</f>
        <v>15</v>
      </c>
      <c r="I342" s="83">
        <f>VLOOKUP($G342,[1]Total!$G$5:$I$452,3,0)</f>
        <v>12</v>
      </c>
      <c r="J342" s="83">
        <f t="shared" si="224"/>
        <v>27</v>
      </c>
      <c r="K342" s="83">
        <f>VLOOKUP($G342,'[2]CantFuncPorSexo - 2021-08-11T12'!$A$6:$O$406,11,0)</f>
        <v>15</v>
      </c>
      <c r="L342" s="83">
        <f>VLOOKUP($G342,'[2]CantFuncPorSexo - 2021-08-11T12'!$A$6:$O$406,14,0)</f>
        <v>13</v>
      </c>
      <c r="M342" s="83">
        <f t="shared" si="225"/>
        <v>28</v>
      </c>
      <c r="N342" s="83">
        <f>VLOOKUP($G342,[3]CantFuncPorSexo!$A$6:$N$410,11,0)</f>
        <v>14</v>
      </c>
      <c r="O342" s="83">
        <f>VLOOKUP($G342,[3]CantFuncPorSexo!$A$6:$N$410,14,0)</f>
        <v>8</v>
      </c>
      <c r="P342" s="83">
        <f t="shared" si="226"/>
        <v>22</v>
      </c>
      <c r="Q342" s="83">
        <f>VLOOKUP($G342,'[4]CantFuncPorSexo(3)'!$A$6:$O$420,11,0)</f>
        <v>14</v>
      </c>
      <c r="R342" s="83">
        <f>VLOOKUP($G342,'[4]CantFuncPorSexo(3)'!$A$6:$O$420,14,0)</f>
        <v>16</v>
      </c>
      <c r="S342" s="83">
        <f t="shared" si="227"/>
        <v>30</v>
      </c>
      <c r="T342" s="83">
        <f>VLOOKUP($G342,'[5]CantFuncPorSexo(17)'!$A$6:$N$421,11,0)</f>
        <v>14</v>
      </c>
      <c r="U342" s="83">
        <f>VLOOKUP($G342,'[5]CantFuncPorSexo(17)'!$A$6:$N$421,14,0)</f>
        <v>16</v>
      </c>
      <c r="V342" s="83">
        <f t="shared" si="228"/>
        <v>30</v>
      </c>
      <c r="W342" s="83">
        <f t="shared" si="234"/>
        <v>-1</v>
      </c>
      <c r="X342" s="83">
        <f t="shared" si="235"/>
        <v>4</v>
      </c>
      <c r="Y342" s="83">
        <f t="shared" si="229"/>
        <v>3</v>
      </c>
      <c r="Z342" s="83">
        <f t="shared" si="236"/>
        <v>-1</v>
      </c>
      <c r="AA342" s="83">
        <f t="shared" si="237"/>
        <v>3</v>
      </c>
      <c r="AB342" s="83">
        <f t="shared" si="231"/>
        <v>2</v>
      </c>
      <c r="AC342" s="83">
        <f t="shared" si="238"/>
        <v>0</v>
      </c>
      <c r="AD342" s="83">
        <f t="shared" si="239"/>
        <v>0</v>
      </c>
      <c r="AE342" s="83">
        <f t="shared" si="232"/>
        <v>0</v>
      </c>
    </row>
    <row r="343" spans="1:31" ht="15.75" hidden="1" thickBot="1" x14ac:dyDescent="0.3">
      <c r="A343" s="47">
        <v>30</v>
      </c>
      <c r="B343" s="16" t="s">
        <v>60</v>
      </c>
      <c r="C343" s="31" t="s">
        <v>502</v>
      </c>
      <c r="D343" s="32" t="str">
        <f t="shared" si="203"/>
        <v>3009146</v>
      </c>
      <c r="E343" s="15">
        <f t="shared" si="233"/>
        <v>160</v>
      </c>
      <c r="F343" s="15">
        <v>294</v>
      </c>
      <c r="G343" s="95" t="s">
        <v>503</v>
      </c>
      <c r="H343" s="83">
        <f>VLOOKUP($G343,[1]Total!$G$5:$I$452,2,0)</f>
        <v>17</v>
      </c>
      <c r="I343" s="83">
        <f>VLOOKUP($G343,[1]Total!$G$5:$I$452,3,0)</f>
        <v>16</v>
      </c>
      <c r="J343" s="83">
        <f t="shared" si="224"/>
        <v>33</v>
      </c>
      <c r="K343" s="83">
        <f>VLOOKUP($G343,'[2]CantFuncPorSexo - 2021-08-11T12'!$A$6:$O$406,11,0)</f>
        <v>16</v>
      </c>
      <c r="L343" s="83">
        <f>VLOOKUP($G343,'[2]CantFuncPorSexo - 2021-08-11T12'!$A$6:$O$406,14,0)</f>
        <v>13</v>
      </c>
      <c r="M343" s="83">
        <f t="shared" si="225"/>
        <v>29</v>
      </c>
      <c r="N343" s="83">
        <f>VLOOKUP($G343,[3]CantFuncPorSexo!$A$6:$N$410,11,0)</f>
        <v>16</v>
      </c>
      <c r="O343" s="83">
        <f>VLOOKUP($G343,[3]CantFuncPorSexo!$A$6:$N$410,14,0)</f>
        <v>13</v>
      </c>
      <c r="P343" s="83">
        <f t="shared" si="226"/>
        <v>29</v>
      </c>
      <c r="Q343" s="83">
        <f>VLOOKUP($G343,'[4]CantFuncPorSexo(3)'!$A$6:$O$420,11,0)</f>
        <v>17</v>
      </c>
      <c r="R343" s="83">
        <f>VLOOKUP($G343,'[4]CantFuncPorSexo(3)'!$A$6:$O$420,14,0)</f>
        <v>20</v>
      </c>
      <c r="S343" s="83">
        <f t="shared" si="227"/>
        <v>37</v>
      </c>
      <c r="T343" s="83">
        <f>VLOOKUP($G343,'[5]CantFuncPorSexo(17)'!$A$6:$N$421,11,0)</f>
        <v>17</v>
      </c>
      <c r="U343" s="83">
        <f>VLOOKUP($G343,'[5]CantFuncPorSexo(17)'!$A$6:$N$421,14,0)</f>
        <v>20</v>
      </c>
      <c r="V343" s="83">
        <f t="shared" si="228"/>
        <v>37</v>
      </c>
      <c r="W343" s="83">
        <f t="shared" si="234"/>
        <v>0</v>
      </c>
      <c r="X343" s="83">
        <f t="shared" si="235"/>
        <v>4</v>
      </c>
      <c r="Y343" s="83">
        <f t="shared" si="229"/>
        <v>4</v>
      </c>
      <c r="Z343" s="83">
        <f t="shared" si="236"/>
        <v>1</v>
      </c>
      <c r="AA343" s="83">
        <f t="shared" si="237"/>
        <v>7</v>
      </c>
      <c r="AB343" s="83">
        <f t="shared" si="231"/>
        <v>8</v>
      </c>
      <c r="AC343" s="83">
        <f t="shared" si="238"/>
        <v>0</v>
      </c>
      <c r="AD343" s="83">
        <f t="shared" si="239"/>
        <v>0</v>
      </c>
      <c r="AE343" s="83">
        <f t="shared" si="232"/>
        <v>0</v>
      </c>
    </row>
    <row r="344" spans="1:31" ht="15.75" hidden="1" thickBot="1" x14ac:dyDescent="0.3">
      <c r="A344" s="47">
        <v>30</v>
      </c>
      <c r="B344" s="16" t="s">
        <v>60</v>
      </c>
      <c r="C344" s="31" t="s">
        <v>504</v>
      </c>
      <c r="D344" s="32" t="str">
        <f t="shared" si="203"/>
        <v>3009147</v>
      </c>
      <c r="E344" s="15">
        <f t="shared" si="233"/>
        <v>161</v>
      </c>
      <c r="F344" s="15">
        <v>295</v>
      </c>
      <c r="G344" s="95" t="s">
        <v>505</v>
      </c>
      <c r="H344" s="83" t="str">
        <f>VLOOKUP($G344,[1]Total!$G$5:$I$452,2,0)</f>
        <v>S/D</v>
      </c>
      <c r="I344" s="83" t="str">
        <f>VLOOKUP($G344,[1]Total!$G$5:$I$452,3,0)</f>
        <v>S/D</v>
      </c>
      <c r="J344" s="83">
        <f t="shared" si="224"/>
        <v>0</v>
      </c>
      <c r="K344" s="83" t="s">
        <v>722</v>
      </c>
      <c r="L344" s="83" t="s">
        <v>722</v>
      </c>
      <c r="M344" s="83">
        <f t="shared" si="225"/>
        <v>0</v>
      </c>
      <c r="N344" s="83" t="s">
        <v>722</v>
      </c>
      <c r="O344" s="83" t="s">
        <v>722</v>
      </c>
      <c r="P344" s="83">
        <f t="shared" si="226"/>
        <v>0</v>
      </c>
      <c r="Q344" s="83">
        <f>VLOOKUP($G344,'[4]CantFuncPorSexo(3)'!$A$6:$O$420,11,0)</f>
        <v>13</v>
      </c>
      <c r="R344" s="83">
        <f>VLOOKUP($G344,'[4]CantFuncPorSexo(3)'!$A$6:$O$420,14,0)</f>
        <v>20</v>
      </c>
      <c r="S344" s="83">
        <f t="shared" si="227"/>
        <v>33</v>
      </c>
      <c r="T344" s="83">
        <f>VLOOKUP($G344,'[5]CantFuncPorSexo(17)'!$A$6:$N$421,11,0)</f>
        <v>13</v>
      </c>
      <c r="U344" s="83">
        <f>VLOOKUP($G344,'[5]CantFuncPorSexo(17)'!$A$6:$N$421,14,0)</f>
        <v>20</v>
      </c>
      <c r="V344" s="83">
        <f t="shared" si="228"/>
        <v>33</v>
      </c>
      <c r="W344" s="83" t="s">
        <v>723</v>
      </c>
      <c r="X344" s="83" t="s">
        <v>723</v>
      </c>
      <c r="Y344" s="83">
        <f t="shared" si="229"/>
        <v>0</v>
      </c>
      <c r="Z344" s="83" t="s">
        <v>723</v>
      </c>
      <c r="AA344" s="83" t="s">
        <v>723</v>
      </c>
      <c r="AB344" s="83">
        <f t="shared" si="231"/>
        <v>0</v>
      </c>
      <c r="AC344" s="83">
        <f t="shared" si="238"/>
        <v>0</v>
      </c>
      <c r="AD344" s="83">
        <f t="shared" si="239"/>
        <v>0</v>
      </c>
      <c r="AE344" s="83">
        <f t="shared" si="232"/>
        <v>0</v>
      </c>
    </row>
    <row r="345" spans="1:31" ht="15.75" hidden="1" thickBot="1" x14ac:dyDescent="0.3">
      <c r="A345" s="47">
        <v>30</v>
      </c>
      <c r="B345" s="16" t="s">
        <v>60</v>
      </c>
      <c r="C345" s="31" t="s">
        <v>506</v>
      </c>
      <c r="D345" s="32" t="str">
        <f t="shared" si="203"/>
        <v>3009148</v>
      </c>
      <c r="E345" s="15">
        <f t="shared" si="233"/>
        <v>162</v>
      </c>
      <c r="F345" s="15">
        <v>296</v>
      </c>
      <c r="G345" s="95" t="s">
        <v>507</v>
      </c>
      <c r="H345" s="83">
        <f>VLOOKUP($G345,[1]Total!$G$5:$I$452,2,0)</f>
        <v>29</v>
      </c>
      <c r="I345" s="83">
        <f>VLOOKUP($G345,[1]Total!$G$5:$I$452,3,0)</f>
        <v>47</v>
      </c>
      <c r="J345" s="83">
        <f t="shared" si="224"/>
        <v>76</v>
      </c>
      <c r="K345" s="83">
        <f>VLOOKUP($G345,'[2]CantFuncPorSexo - 2021-08-11T12'!$A$6:$O$406,11,0)</f>
        <v>26</v>
      </c>
      <c r="L345" s="83">
        <f>VLOOKUP($G345,'[2]CantFuncPorSexo - 2021-08-11T12'!$A$6:$O$406,14,0)</f>
        <v>65</v>
      </c>
      <c r="M345" s="83">
        <f t="shared" si="225"/>
        <v>91</v>
      </c>
      <c r="N345" s="83">
        <f>VLOOKUP($G345,[3]CantFuncPorSexo!$A$6:$N$410,11,0)</f>
        <v>25</v>
      </c>
      <c r="O345" s="83">
        <f>VLOOKUP($G345,[3]CantFuncPorSexo!$A$6:$N$410,14,0)</f>
        <v>65</v>
      </c>
      <c r="P345" s="83">
        <f t="shared" si="226"/>
        <v>90</v>
      </c>
      <c r="Q345" s="83">
        <f>VLOOKUP($G345,'[4]CantFuncPorSexo(3)'!$A$6:$O$420,11,0)</f>
        <v>24</v>
      </c>
      <c r="R345" s="83">
        <f>VLOOKUP($G345,'[4]CantFuncPorSexo(3)'!$A$6:$O$420,14,0)</f>
        <v>64</v>
      </c>
      <c r="S345" s="83">
        <f t="shared" si="227"/>
        <v>88</v>
      </c>
      <c r="T345" s="83">
        <f>VLOOKUP($G345,'[5]CantFuncPorSexo(17)'!$A$6:$N$421,11,0)</f>
        <v>26</v>
      </c>
      <c r="U345" s="83">
        <f>VLOOKUP($G345,'[5]CantFuncPorSexo(17)'!$A$6:$N$421,14,0)</f>
        <v>64</v>
      </c>
      <c r="V345" s="83">
        <f t="shared" si="228"/>
        <v>90</v>
      </c>
      <c r="W345" s="83">
        <f t="shared" ref="W345:X347" si="240">T345-H345</f>
        <v>-3</v>
      </c>
      <c r="X345" s="83">
        <f t="shared" si="240"/>
        <v>17</v>
      </c>
      <c r="Y345" s="83">
        <f t="shared" si="229"/>
        <v>14</v>
      </c>
      <c r="Z345" s="83">
        <f t="shared" ref="Z345:AA347" si="241">T345-K345</f>
        <v>0</v>
      </c>
      <c r="AA345" s="83">
        <f t="shared" si="241"/>
        <v>-1</v>
      </c>
      <c r="AB345" s="83">
        <f t="shared" si="231"/>
        <v>-1</v>
      </c>
      <c r="AC345" s="83">
        <f t="shared" si="238"/>
        <v>2</v>
      </c>
      <c r="AD345" s="83">
        <f t="shared" si="239"/>
        <v>0</v>
      </c>
      <c r="AE345" s="83">
        <f t="shared" si="232"/>
        <v>2</v>
      </c>
    </row>
    <row r="346" spans="1:31" ht="15.75" hidden="1" thickBot="1" x14ac:dyDescent="0.3">
      <c r="A346" s="47">
        <v>30</v>
      </c>
      <c r="B346" s="16" t="s">
        <v>60</v>
      </c>
      <c r="C346" s="31" t="s">
        <v>508</v>
      </c>
      <c r="D346" s="32" t="str">
        <f t="shared" si="203"/>
        <v>3009149</v>
      </c>
      <c r="E346" s="15">
        <f t="shared" si="233"/>
        <v>163</v>
      </c>
      <c r="F346" s="15">
        <v>297</v>
      </c>
      <c r="G346" s="95" t="s">
        <v>509</v>
      </c>
      <c r="H346" s="83">
        <f>VLOOKUP($G346,[1]Total!$G$5:$I$452,2,0)</f>
        <v>22</v>
      </c>
      <c r="I346" s="83">
        <f>VLOOKUP($G346,[1]Total!$G$5:$I$452,3,0)</f>
        <v>44</v>
      </c>
      <c r="J346" s="83">
        <f t="shared" si="224"/>
        <v>66</v>
      </c>
      <c r="K346" s="83">
        <f>VLOOKUP($G346,'[2]CantFuncPorSexo - 2021-08-11T12'!$A$6:$O$406,11,0)</f>
        <v>19</v>
      </c>
      <c r="L346" s="83">
        <f>VLOOKUP($G346,'[2]CantFuncPorSexo - 2021-08-11T12'!$A$6:$O$406,14,0)</f>
        <v>34</v>
      </c>
      <c r="M346" s="83">
        <f t="shared" si="225"/>
        <v>53</v>
      </c>
      <c r="N346" s="83">
        <f>VLOOKUP($G346,[3]CantFuncPorSexo!$A$6:$N$410,11,0)</f>
        <v>19</v>
      </c>
      <c r="O346" s="83">
        <f>VLOOKUP($G346,[3]CantFuncPorSexo!$A$6:$N$410,14,0)</f>
        <v>34</v>
      </c>
      <c r="P346" s="83">
        <f t="shared" si="226"/>
        <v>53</v>
      </c>
      <c r="Q346" s="83">
        <f>VLOOKUP($G346,'[4]CantFuncPorSexo(3)'!$A$6:$O$420,11,0)</f>
        <v>20</v>
      </c>
      <c r="R346" s="83">
        <f>VLOOKUP($G346,'[4]CantFuncPorSexo(3)'!$A$6:$O$420,14,0)</f>
        <v>45</v>
      </c>
      <c r="S346" s="83">
        <f t="shared" si="227"/>
        <v>65</v>
      </c>
      <c r="T346" s="83">
        <f>VLOOKUP($G346,'[5]CantFuncPorSexo(17)'!$A$6:$N$421,11,0)</f>
        <v>20</v>
      </c>
      <c r="U346" s="83">
        <f>VLOOKUP($G346,'[5]CantFuncPorSexo(17)'!$A$6:$N$421,14,0)</f>
        <v>45</v>
      </c>
      <c r="V346" s="83">
        <f t="shared" si="228"/>
        <v>65</v>
      </c>
      <c r="W346" s="83">
        <f t="shared" si="240"/>
        <v>-2</v>
      </c>
      <c r="X346" s="83">
        <f t="shared" si="240"/>
        <v>1</v>
      </c>
      <c r="Y346" s="83">
        <f t="shared" si="229"/>
        <v>-1</v>
      </c>
      <c r="Z346" s="83">
        <f t="shared" si="241"/>
        <v>1</v>
      </c>
      <c r="AA346" s="83">
        <f t="shared" si="241"/>
        <v>11</v>
      </c>
      <c r="AB346" s="83">
        <f t="shared" si="231"/>
        <v>12</v>
      </c>
      <c r="AC346" s="83">
        <f t="shared" si="238"/>
        <v>0</v>
      </c>
      <c r="AD346" s="83">
        <f t="shared" si="239"/>
        <v>0</v>
      </c>
      <c r="AE346" s="83">
        <f t="shared" si="232"/>
        <v>0</v>
      </c>
    </row>
    <row r="347" spans="1:31" ht="15.75" hidden="1" thickBot="1" x14ac:dyDescent="0.3">
      <c r="A347" s="50">
        <v>30</v>
      </c>
      <c r="B347" s="16" t="s">
        <v>60</v>
      </c>
      <c r="C347" s="64" t="s">
        <v>510</v>
      </c>
      <c r="D347" s="65" t="str">
        <f>CONCATENATE(A347,B347,C347)</f>
        <v>3009150</v>
      </c>
      <c r="E347" s="15">
        <f t="shared" si="233"/>
        <v>164</v>
      </c>
      <c r="F347" s="18">
        <v>298</v>
      </c>
      <c r="G347" s="95" t="s">
        <v>511</v>
      </c>
      <c r="H347" s="83">
        <f>VLOOKUP($G347,[1]Total!$G$5:$I$452,2,0)</f>
        <v>11</v>
      </c>
      <c r="I347" s="83">
        <f>VLOOKUP($G347,[1]Total!$G$5:$I$452,3,0)</f>
        <v>19</v>
      </c>
      <c r="J347" s="83">
        <f t="shared" si="224"/>
        <v>30</v>
      </c>
      <c r="K347" s="83">
        <f>VLOOKUP($G347,'[2]CantFuncPorSexo - 2021-08-11T12'!$A$6:$O$406,11,0)</f>
        <v>11</v>
      </c>
      <c r="L347" s="83">
        <f>VLOOKUP($G347,'[2]CantFuncPorSexo - 2021-08-11T12'!$A$6:$O$406,14,0)</f>
        <v>17</v>
      </c>
      <c r="M347" s="83">
        <f t="shared" si="225"/>
        <v>28</v>
      </c>
      <c r="N347" s="83">
        <f>VLOOKUP($G347,[3]CantFuncPorSexo!$A$6:$N$410,11,0)</f>
        <v>11</v>
      </c>
      <c r="O347" s="83">
        <f>VLOOKUP($G347,[3]CantFuncPorSexo!$A$6:$N$410,14,0)</f>
        <v>19</v>
      </c>
      <c r="P347" s="83">
        <f t="shared" si="226"/>
        <v>30</v>
      </c>
      <c r="Q347" s="83">
        <f>VLOOKUP($G347,'[4]CantFuncPorSexo(3)'!$A$6:$O$420,11,0)</f>
        <v>11</v>
      </c>
      <c r="R347" s="83">
        <f>VLOOKUP($G347,'[4]CantFuncPorSexo(3)'!$A$6:$O$420,14,0)</f>
        <v>22</v>
      </c>
      <c r="S347" s="83">
        <f t="shared" si="227"/>
        <v>33</v>
      </c>
      <c r="T347" s="83">
        <f>VLOOKUP($G347,'[5]CantFuncPorSexo(17)'!$A$6:$N$421,11,0)</f>
        <v>11</v>
      </c>
      <c r="U347" s="83">
        <f>VLOOKUP($G347,'[5]CantFuncPorSexo(17)'!$A$6:$N$421,14,0)</f>
        <v>26</v>
      </c>
      <c r="V347" s="83">
        <f t="shared" si="228"/>
        <v>37</v>
      </c>
      <c r="W347" s="83">
        <f t="shared" si="240"/>
        <v>0</v>
      </c>
      <c r="X347" s="83">
        <f t="shared" si="240"/>
        <v>7</v>
      </c>
      <c r="Y347" s="83">
        <f t="shared" si="229"/>
        <v>7</v>
      </c>
      <c r="Z347" s="83">
        <f t="shared" si="241"/>
        <v>0</v>
      </c>
      <c r="AA347" s="83">
        <f t="shared" si="241"/>
        <v>9</v>
      </c>
      <c r="AB347" s="83">
        <f t="shared" si="231"/>
        <v>9</v>
      </c>
      <c r="AC347" s="83">
        <f t="shared" si="238"/>
        <v>0</v>
      </c>
      <c r="AD347" s="83">
        <f t="shared" si="239"/>
        <v>4</v>
      </c>
      <c r="AE347" s="83">
        <f t="shared" si="232"/>
        <v>4</v>
      </c>
    </row>
    <row r="348" spans="1:31" ht="15.75" hidden="1" thickBot="1" x14ac:dyDescent="0.3">
      <c r="A348" s="50">
        <v>30</v>
      </c>
      <c r="B348" s="16" t="s">
        <v>60</v>
      </c>
      <c r="C348" s="64" t="s">
        <v>510</v>
      </c>
      <c r="D348" s="65" t="str">
        <f t="shared" si="203"/>
        <v>3009150</v>
      </c>
      <c r="E348" s="15">
        <f t="shared" si="233"/>
        <v>165</v>
      </c>
      <c r="F348" s="18">
        <v>298</v>
      </c>
      <c r="G348" s="112" t="s">
        <v>512</v>
      </c>
      <c r="H348" s="83" t="str">
        <f>VLOOKUP($G348,[1]Total!$G$5:$I$452,2,0)</f>
        <v>S/D</v>
      </c>
      <c r="I348" s="83" t="str">
        <f>VLOOKUP($G348,[1]Total!$G$5:$I$452,3,0)</f>
        <v>S/D</v>
      </c>
      <c r="J348" s="83">
        <f t="shared" si="224"/>
        <v>0</v>
      </c>
      <c r="K348" s="83" t="s">
        <v>722</v>
      </c>
      <c r="L348" s="83" t="s">
        <v>722</v>
      </c>
      <c r="M348" s="83">
        <f t="shared" si="225"/>
        <v>0</v>
      </c>
      <c r="N348" s="83">
        <f>VLOOKUP($G348,[3]CantFuncPorSexo!$A$6:$N$410,11,0)</f>
        <v>19</v>
      </c>
      <c r="O348" s="83">
        <f>VLOOKUP($G348,[3]CantFuncPorSexo!$A$6:$N$410,14,0)</f>
        <v>7</v>
      </c>
      <c r="P348" s="83">
        <f t="shared" si="226"/>
        <v>26</v>
      </c>
      <c r="Q348" s="83">
        <f>VLOOKUP($G348,'[4]CantFuncPorSexo(3)'!$A$6:$O$420,11,0)</f>
        <v>11</v>
      </c>
      <c r="R348" s="83">
        <f>VLOOKUP($G348,'[4]CantFuncPorSexo(3)'!$A$6:$O$420,14,0)</f>
        <v>29</v>
      </c>
      <c r="S348" s="83">
        <f t="shared" si="227"/>
        <v>40</v>
      </c>
      <c r="T348" s="83">
        <f>VLOOKUP($G348,'[5]CantFuncPorSexo(17)'!$A$6:$N$421,11,0)</f>
        <v>11</v>
      </c>
      <c r="U348" s="83">
        <f>VLOOKUP($G348,'[5]CantFuncPorSexo(17)'!$A$6:$N$421,14,0)</f>
        <v>31</v>
      </c>
      <c r="V348" s="83">
        <f t="shared" si="228"/>
        <v>42</v>
      </c>
      <c r="W348" s="83">
        <f>T348-N348</f>
        <v>-8</v>
      </c>
      <c r="X348" s="83">
        <f>U348-O348</f>
        <v>24</v>
      </c>
      <c r="Y348" s="83">
        <f t="shared" si="229"/>
        <v>16</v>
      </c>
      <c r="Z348" s="83">
        <f>T348-Q348</f>
        <v>0</v>
      </c>
      <c r="AA348" s="83">
        <f>U348-R348</f>
        <v>2</v>
      </c>
      <c r="AB348" s="83">
        <f t="shared" si="231"/>
        <v>2</v>
      </c>
      <c r="AC348" s="83">
        <f>T348-T348</f>
        <v>0</v>
      </c>
      <c r="AD348" s="83">
        <f>U348-U348</f>
        <v>0</v>
      </c>
      <c r="AE348" s="83">
        <f t="shared" si="232"/>
        <v>0</v>
      </c>
    </row>
    <row r="349" spans="1:31" ht="15.75" thickBot="1" x14ac:dyDescent="0.3">
      <c r="A349" s="8"/>
      <c r="B349" s="43"/>
      <c r="C349" s="43"/>
      <c r="D349" s="11" t="str">
        <f t="shared" si="203"/>
        <v/>
      </c>
      <c r="E349" s="59"/>
      <c r="F349" s="60"/>
      <c r="G349" s="61" t="s">
        <v>513</v>
      </c>
      <c r="H349" s="115">
        <f>SUM(H350:H371)</f>
        <v>995</v>
      </c>
      <c r="I349" s="81">
        <f t="shared" ref="I349:AE349" si="242">SUM(I350:I371)</f>
        <v>3195</v>
      </c>
      <c r="J349" s="82">
        <f t="shared" si="242"/>
        <v>4190</v>
      </c>
      <c r="K349" s="115">
        <f>SUM(K350:K371)</f>
        <v>1134</v>
      </c>
      <c r="L349" s="81">
        <f t="shared" si="242"/>
        <v>3768</v>
      </c>
      <c r="M349" s="82">
        <f t="shared" si="242"/>
        <v>4902</v>
      </c>
      <c r="N349" s="115">
        <f t="shared" si="242"/>
        <v>1270</v>
      </c>
      <c r="O349" s="81">
        <f t="shared" si="242"/>
        <v>3700</v>
      </c>
      <c r="P349" s="82">
        <f t="shared" si="242"/>
        <v>4970</v>
      </c>
      <c r="Q349" s="82">
        <f t="shared" si="242"/>
        <v>1118</v>
      </c>
      <c r="R349" s="82">
        <f t="shared" si="242"/>
        <v>3464</v>
      </c>
      <c r="S349" s="82">
        <f t="shared" si="242"/>
        <v>4582</v>
      </c>
      <c r="T349" s="115">
        <f t="shared" si="242"/>
        <v>1112</v>
      </c>
      <c r="U349" s="81">
        <f t="shared" si="242"/>
        <v>3767</v>
      </c>
      <c r="V349" s="82">
        <f t="shared" si="242"/>
        <v>4879</v>
      </c>
      <c r="W349" s="115">
        <f t="shared" si="242"/>
        <v>117</v>
      </c>
      <c r="X349" s="81">
        <f t="shared" si="242"/>
        <v>572</v>
      </c>
      <c r="Y349" s="82">
        <f t="shared" si="242"/>
        <v>689</v>
      </c>
      <c r="Z349" s="115">
        <f t="shared" si="242"/>
        <v>-22</v>
      </c>
      <c r="AA349" s="81">
        <f t="shared" si="242"/>
        <v>-1</v>
      </c>
      <c r="AB349" s="82">
        <f t="shared" si="242"/>
        <v>-23</v>
      </c>
      <c r="AC349" s="115">
        <f t="shared" si="242"/>
        <v>-6</v>
      </c>
      <c r="AD349" s="81">
        <f t="shared" si="242"/>
        <v>303</v>
      </c>
      <c r="AE349" s="82">
        <f t="shared" si="242"/>
        <v>297</v>
      </c>
    </row>
    <row r="350" spans="1:31" ht="15.75" hidden="1" thickBot="1" x14ac:dyDescent="0.3">
      <c r="A350" s="44">
        <v>30</v>
      </c>
      <c r="B350" s="13">
        <v>10</v>
      </c>
      <c r="C350" s="62" t="s">
        <v>514</v>
      </c>
      <c r="D350" s="63" t="str">
        <f t="shared" si="203"/>
        <v>3010151</v>
      </c>
      <c r="E350" s="12">
        <f>E348+1</f>
        <v>166</v>
      </c>
      <c r="F350" s="12">
        <v>299</v>
      </c>
      <c r="G350" s="109" t="s">
        <v>515</v>
      </c>
      <c r="H350" s="83">
        <f>VLOOKUP($G350,[1]Total!$G$5:$I$452,2,0)</f>
        <v>272</v>
      </c>
      <c r="I350" s="83">
        <f>VLOOKUP($G350,[1]Total!$G$5:$I$452,3,0)</f>
        <v>1676</v>
      </c>
      <c r="J350" s="83">
        <f t="shared" si="224"/>
        <v>1948</v>
      </c>
      <c r="K350" s="83">
        <f>VLOOKUP($G350,'[2]CantFuncPorSexo - 2021-08-11T12'!$A$6:$O$406,11,0)</f>
        <v>385</v>
      </c>
      <c r="L350" s="83">
        <f>VLOOKUP($G350,'[2]CantFuncPorSexo - 2021-08-11T12'!$A$6:$O$406,14,0)</f>
        <v>2032</v>
      </c>
      <c r="M350" s="83">
        <f t="shared" si="225"/>
        <v>2417</v>
      </c>
      <c r="N350" s="83">
        <f>VLOOKUP($G350,[3]CantFuncPorSexo!$A$6:$N$410,11,0)</f>
        <v>363</v>
      </c>
      <c r="O350" s="83">
        <f>VLOOKUP($G350,[3]CantFuncPorSexo!$A$6:$N$410,14,0)</f>
        <v>1999</v>
      </c>
      <c r="P350" s="83">
        <f t="shared" si="226"/>
        <v>2362</v>
      </c>
      <c r="Q350" s="83">
        <f>VLOOKUP($G350,'[4]CantFuncPorSexo(3)'!$A$6:$O$420,11,0)</f>
        <v>331</v>
      </c>
      <c r="R350" s="83">
        <f>VLOOKUP($G350,'[4]CantFuncPorSexo(3)'!$A$6:$O$420,14,0)</f>
        <v>1766</v>
      </c>
      <c r="S350" s="83">
        <f t="shared" si="227"/>
        <v>2097</v>
      </c>
      <c r="T350" s="83">
        <f>VLOOKUP($G350,'[5]CantFuncPorSexo(17)'!$A$6:$N$421,11,0)</f>
        <v>334</v>
      </c>
      <c r="U350" s="83">
        <f>VLOOKUP($G350,'[5]CantFuncPorSexo(17)'!$A$6:$N$421,14,0)</f>
        <v>1869</v>
      </c>
      <c r="V350" s="83">
        <f t="shared" si="228"/>
        <v>2203</v>
      </c>
      <c r="W350" s="83">
        <f t="shared" ref="W350:W371" si="243">T350-H350</f>
        <v>62</v>
      </c>
      <c r="X350" s="83">
        <f t="shared" ref="X350:X371" si="244">U350-I350</f>
        <v>193</v>
      </c>
      <c r="Y350" s="83">
        <f t="shared" si="229"/>
        <v>255</v>
      </c>
      <c r="Z350" s="83">
        <f t="shared" ref="Z350:Z371" si="245">T350-K350</f>
        <v>-51</v>
      </c>
      <c r="AA350" s="83">
        <f t="shared" ref="AA350:AA371" si="246">U350-L350</f>
        <v>-163</v>
      </c>
      <c r="AB350" s="83">
        <f t="shared" ref="AB350:AB371" si="247">SUM(Z350:AA350)</f>
        <v>-214</v>
      </c>
      <c r="AC350" s="83">
        <f t="shared" ref="AC350:AC371" si="248">T350-Q350</f>
        <v>3</v>
      </c>
      <c r="AD350" s="83">
        <f t="shared" ref="AD350:AD371" si="249">U350-R350</f>
        <v>103</v>
      </c>
      <c r="AE350" s="83">
        <f t="shared" ref="AE350:AE371" si="250">SUM(AC350:AD350)</f>
        <v>106</v>
      </c>
    </row>
    <row r="351" spans="1:31" ht="15.75" hidden="1" thickBot="1" x14ac:dyDescent="0.3">
      <c r="A351" s="47">
        <v>30</v>
      </c>
      <c r="B351" s="16">
        <v>10</v>
      </c>
      <c r="C351" s="31" t="s">
        <v>516</v>
      </c>
      <c r="D351" s="32" t="str">
        <f t="shared" si="203"/>
        <v>3010152</v>
      </c>
      <c r="E351" s="15">
        <f t="shared" ref="E351:E371" si="251">E350+1</f>
        <v>167</v>
      </c>
      <c r="F351" s="15">
        <v>300</v>
      </c>
      <c r="G351" s="95" t="s">
        <v>517</v>
      </c>
      <c r="H351" s="83">
        <f>VLOOKUP($G351,[1]Total!$G$5:$I$452,2,0)</f>
        <v>73</v>
      </c>
      <c r="I351" s="83">
        <f>VLOOKUP($G351,[1]Total!$G$5:$I$452,3,0)</f>
        <v>260</v>
      </c>
      <c r="J351" s="83">
        <f t="shared" si="224"/>
        <v>333</v>
      </c>
      <c r="K351" s="83">
        <f>VLOOKUP($G351,'[2]CantFuncPorSexo - 2021-08-11T12'!$A$6:$O$406,11,0)</f>
        <v>77</v>
      </c>
      <c r="L351" s="83">
        <f>VLOOKUP($G351,'[2]CantFuncPorSexo - 2021-08-11T12'!$A$6:$O$406,14,0)</f>
        <v>333</v>
      </c>
      <c r="M351" s="83">
        <f t="shared" si="225"/>
        <v>410</v>
      </c>
      <c r="N351" s="83">
        <f>VLOOKUP($G351,[3]CantFuncPorSexo!$A$6:$N$410,11,0)</f>
        <v>90</v>
      </c>
      <c r="O351" s="83">
        <f>VLOOKUP($G351,[3]CantFuncPorSexo!$A$6:$N$410,14,0)</f>
        <v>416</v>
      </c>
      <c r="P351" s="83">
        <f t="shared" si="226"/>
        <v>506</v>
      </c>
      <c r="Q351" s="83">
        <f>VLOOKUP($G351,'[4]CantFuncPorSexo(3)'!$A$6:$O$420,11,0)</f>
        <v>94</v>
      </c>
      <c r="R351" s="83">
        <f>VLOOKUP($G351,'[4]CantFuncPorSexo(3)'!$A$6:$O$420,14,0)</f>
        <v>413</v>
      </c>
      <c r="S351" s="83">
        <f t="shared" si="227"/>
        <v>507</v>
      </c>
      <c r="T351" s="83">
        <f>VLOOKUP($G351,'[5]CantFuncPorSexo(17)'!$A$6:$N$421,11,0)</f>
        <v>93</v>
      </c>
      <c r="U351" s="83">
        <f>VLOOKUP($G351,'[5]CantFuncPorSexo(17)'!$A$6:$N$421,14,0)</f>
        <v>432</v>
      </c>
      <c r="V351" s="83">
        <f t="shared" si="228"/>
        <v>525</v>
      </c>
      <c r="W351" s="83">
        <f t="shared" si="243"/>
        <v>20</v>
      </c>
      <c r="X351" s="83">
        <f t="shared" si="244"/>
        <v>172</v>
      </c>
      <c r="Y351" s="83">
        <f t="shared" si="229"/>
        <v>192</v>
      </c>
      <c r="Z351" s="83">
        <f t="shared" si="245"/>
        <v>16</v>
      </c>
      <c r="AA351" s="83">
        <f t="shared" si="246"/>
        <v>99</v>
      </c>
      <c r="AB351" s="83">
        <f t="shared" si="247"/>
        <v>115</v>
      </c>
      <c r="AC351" s="83">
        <f t="shared" si="248"/>
        <v>-1</v>
      </c>
      <c r="AD351" s="83">
        <f t="shared" si="249"/>
        <v>19</v>
      </c>
      <c r="AE351" s="83">
        <f t="shared" si="250"/>
        <v>18</v>
      </c>
    </row>
    <row r="352" spans="1:31" ht="15.75" hidden="1" thickBot="1" x14ac:dyDescent="0.3">
      <c r="A352" s="47">
        <v>30</v>
      </c>
      <c r="B352" s="16">
        <v>10</v>
      </c>
      <c r="C352" s="31" t="s">
        <v>518</v>
      </c>
      <c r="D352" s="32" t="str">
        <f t="shared" si="203"/>
        <v>3010153</v>
      </c>
      <c r="E352" s="15">
        <f t="shared" si="251"/>
        <v>168</v>
      </c>
      <c r="F352" s="15">
        <v>301</v>
      </c>
      <c r="G352" s="95" t="s">
        <v>519</v>
      </c>
      <c r="H352" s="83">
        <f>VLOOKUP($G352,[1]Total!$G$5:$I$452,2,0)</f>
        <v>13</v>
      </c>
      <c r="I352" s="83">
        <f>VLOOKUP($G352,[1]Total!$G$5:$I$452,3,0)</f>
        <v>62</v>
      </c>
      <c r="J352" s="83">
        <f t="shared" si="224"/>
        <v>75</v>
      </c>
      <c r="K352" s="83">
        <f>VLOOKUP($G352,'[2]CantFuncPorSexo - 2021-08-11T12'!$A$6:$O$406,11,0)</f>
        <v>13</v>
      </c>
      <c r="L352" s="83">
        <f>VLOOKUP($G352,'[2]CantFuncPorSexo - 2021-08-11T12'!$A$6:$O$406,14,0)</f>
        <v>54</v>
      </c>
      <c r="M352" s="83">
        <f t="shared" si="225"/>
        <v>67</v>
      </c>
      <c r="N352" s="83">
        <f>VLOOKUP($G352,[3]CantFuncPorSexo!$A$6:$N$410,11,0)</f>
        <v>13</v>
      </c>
      <c r="O352" s="83">
        <f>VLOOKUP($G352,[3]CantFuncPorSexo!$A$6:$N$410,14,0)</f>
        <v>53</v>
      </c>
      <c r="P352" s="83">
        <f t="shared" si="226"/>
        <v>66</v>
      </c>
      <c r="Q352" s="83">
        <f>VLOOKUP($G352,'[4]CantFuncPorSexo(3)'!$A$6:$O$420,11,0)</f>
        <v>13</v>
      </c>
      <c r="R352" s="83">
        <f>VLOOKUP($G352,'[4]CantFuncPorSexo(3)'!$A$6:$O$420,14,0)</f>
        <v>40</v>
      </c>
      <c r="S352" s="83">
        <f t="shared" si="227"/>
        <v>53</v>
      </c>
      <c r="T352" s="83">
        <f>VLOOKUP($G352,'[5]CantFuncPorSexo(17)'!$A$6:$N$421,11,0)</f>
        <v>13</v>
      </c>
      <c r="U352" s="83">
        <f>VLOOKUP($G352,'[5]CantFuncPorSexo(17)'!$A$6:$N$421,14,0)</f>
        <v>46</v>
      </c>
      <c r="V352" s="83">
        <f t="shared" si="228"/>
        <v>59</v>
      </c>
      <c r="W352" s="83">
        <f t="shared" si="243"/>
        <v>0</v>
      </c>
      <c r="X352" s="83">
        <f t="shared" si="244"/>
        <v>-16</v>
      </c>
      <c r="Y352" s="83">
        <f t="shared" si="229"/>
        <v>-16</v>
      </c>
      <c r="Z352" s="83">
        <f t="shared" si="245"/>
        <v>0</v>
      </c>
      <c r="AA352" s="83">
        <f t="shared" si="246"/>
        <v>-8</v>
      </c>
      <c r="AB352" s="83">
        <f t="shared" si="247"/>
        <v>-8</v>
      </c>
      <c r="AC352" s="83">
        <f t="shared" si="248"/>
        <v>0</v>
      </c>
      <c r="AD352" s="83">
        <f t="shared" si="249"/>
        <v>6</v>
      </c>
      <c r="AE352" s="83">
        <f t="shared" si="250"/>
        <v>6</v>
      </c>
    </row>
    <row r="353" spans="1:31" ht="15.75" hidden="1" thickBot="1" x14ac:dyDescent="0.3">
      <c r="A353" s="47">
        <v>30</v>
      </c>
      <c r="B353" s="16">
        <v>10</v>
      </c>
      <c r="C353" s="31" t="s">
        <v>520</v>
      </c>
      <c r="D353" s="32" t="str">
        <f t="shared" ref="D353:D418" si="252">CONCATENATE(A353,B353,C353)</f>
        <v>3010154</v>
      </c>
      <c r="E353" s="15">
        <f t="shared" si="251"/>
        <v>169</v>
      </c>
      <c r="F353" s="15">
        <v>302</v>
      </c>
      <c r="G353" s="95" t="s">
        <v>521</v>
      </c>
      <c r="H353" s="83">
        <f>VLOOKUP($G353,[1]Total!$G$5:$I$452,2,0)</f>
        <v>21</v>
      </c>
      <c r="I353" s="83">
        <f>VLOOKUP($G353,[1]Total!$G$5:$I$452,3,0)</f>
        <v>50</v>
      </c>
      <c r="J353" s="83">
        <f t="shared" si="224"/>
        <v>71</v>
      </c>
      <c r="K353" s="83">
        <f>VLOOKUP($G353,'[2]CantFuncPorSexo - 2021-08-11T12'!$A$6:$O$406,11,0)</f>
        <v>20</v>
      </c>
      <c r="L353" s="83">
        <f>VLOOKUP($G353,'[2]CantFuncPorSexo - 2021-08-11T12'!$A$6:$O$406,14,0)</f>
        <v>45</v>
      </c>
      <c r="M353" s="83">
        <f t="shared" si="225"/>
        <v>65</v>
      </c>
      <c r="N353" s="83">
        <f>VLOOKUP($G353,[3]CantFuncPorSexo!$A$6:$N$410,11,0)</f>
        <v>30</v>
      </c>
      <c r="O353" s="83">
        <f>VLOOKUP($G353,[3]CantFuncPorSexo!$A$6:$N$410,14,0)</f>
        <v>57</v>
      </c>
      <c r="P353" s="83">
        <f t="shared" si="226"/>
        <v>87</v>
      </c>
      <c r="Q353" s="83">
        <f>VLOOKUP($G353,'[4]CantFuncPorSexo(3)'!$A$6:$O$420,11,0)</f>
        <v>18</v>
      </c>
      <c r="R353" s="83">
        <f>VLOOKUP($G353,'[4]CantFuncPorSexo(3)'!$A$6:$O$420,14,0)</f>
        <v>54</v>
      </c>
      <c r="S353" s="83">
        <f t="shared" si="227"/>
        <v>72</v>
      </c>
      <c r="T353" s="83">
        <f>VLOOKUP($G353,'[5]CantFuncPorSexo(17)'!$A$6:$N$421,11,0)</f>
        <v>19</v>
      </c>
      <c r="U353" s="83">
        <f>VLOOKUP($G353,'[5]CantFuncPorSexo(17)'!$A$6:$N$421,14,0)</f>
        <v>57</v>
      </c>
      <c r="V353" s="83">
        <f t="shared" si="228"/>
        <v>76</v>
      </c>
      <c r="W353" s="83">
        <f t="shared" si="243"/>
        <v>-2</v>
      </c>
      <c r="X353" s="83">
        <f t="shared" si="244"/>
        <v>7</v>
      </c>
      <c r="Y353" s="83">
        <f t="shared" si="229"/>
        <v>5</v>
      </c>
      <c r="Z353" s="83">
        <f t="shared" si="245"/>
        <v>-1</v>
      </c>
      <c r="AA353" s="83">
        <f t="shared" si="246"/>
        <v>12</v>
      </c>
      <c r="AB353" s="83">
        <f t="shared" si="247"/>
        <v>11</v>
      </c>
      <c r="AC353" s="83">
        <f t="shared" si="248"/>
        <v>1</v>
      </c>
      <c r="AD353" s="83">
        <f t="shared" si="249"/>
        <v>3</v>
      </c>
      <c r="AE353" s="83">
        <f t="shared" si="250"/>
        <v>4</v>
      </c>
    </row>
    <row r="354" spans="1:31" ht="15.75" hidden="1" thickBot="1" x14ac:dyDescent="0.3">
      <c r="A354" s="47">
        <v>30</v>
      </c>
      <c r="B354" s="16">
        <v>10</v>
      </c>
      <c r="C354" s="31" t="s">
        <v>522</v>
      </c>
      <c r="D354" s="32" t="str">
        <f t="shared" si="252"/>
        <v>3010155</v>
      </c>
      <c r="E354" s="15">
        <f t="shared" si="251"/>
        <v>170</v>
      </c>
      <c r="F354" s="15">
        <v>303</v>
      </c>
      <c r="G354" s="95" t="s">
        <v>523</v>
      </c>
      <c r="H354" s="83">
        <f>VLOOKUP($G354,[1]Total!$G$5:$I$452,2,0)</f>
        <v>108</v>
      </c>
      <c r="I354" s="83">
        <f>VLOOKUP($G354,[1]Total!$G$5:$I$452,3,0)</f>
        <v>474</v>
      </c>
      <c r="J354" s="83">
        <f t="shared" si="224"/>
        <v>582</v>
      </c>
      <c r="K354" s="83">
        <f>VLOOKUP($G354,'[2]CantFuncPorSexo - 2021-08-11T12'!$A$6:$O$406,11,0)</f>
        <v>116</v>
      </c>
      <c r="L354" s="83">
        <f>VLOOKUP($G354,'[2]CantFuncPorSexo - 2021-08-11T12'!$A$6:$O$406,14,0)</f>
        <v>543</v>
      </c>
      <c r="M354" s="83">
        <f t="shared" si="225"/>
        <v>659</v>
      </c>
      <c r="N354" s="83">
        <f>VLOOKUP($G354,[3]CantFuncPorSexo!$A$6:$N$410,11,0)</f>
        <v>126</v>
      </c>
      <c r="O354" s="83">
        <f>VLOOKUP($G354,[3]CantFuncPorSexo!$A$6:$N$410,14,0)</f>
        <v>403</v>
      </c>
      <c r="P354" s="83">
        <f t="shared" si="226"/>
        <v>529</v>
      </c>
      <c r="Q354" s="83">
        <f>VLOOKUP($G354,'[4]CantFuncPorSexo(3)'!$A$6:$O$420,11,0)</f>
        <v>114</v>
      </c>
      <c r="R354" s="83">
        <f>VLOOKUP($G354,'[4]CantFuncPorSexo(3)'!$A$6:$O$420,14,0)</f>
        <v>402</v>
      </c>
      <c r="S354" s="83">
        <f t="shared" si="227"/>
        <v>516</v>
      </c>
      <c r="T354" s="83">
        <f>VLOOKUP($G354,'[5]CantFuncPorSexo(17)'!$A$6:$N$421,11,0)</f>
        <v>113</v>
      </c>
      <c r="U354" s="83">
        <f>VLOOKUP($G354,'[5]CantFuncPorSexo(17)'!$A$6:$N$421,14,0)</f>
        <v>528</v>
      </c>
      <c r="V354" s="83">
        <f t="shared" si="228"/>
        <v>641</v>
      </c>
      <c r="W354" s="83">
        <f t="shared" si="243"/>
        <v>5</v>
      </c>
      <c r="X354" s="83">
        <f t="shared" si="244"/>
        <v>54</v>
      </c>
      <c r="Y354" s="83">
        <f t="shared" si="229"/>
        <v>59</v>
      </c>
      <c r="Z354" s="83">
        <f t="shared" si="245"/>
        <v>-3</v>
      </c>
      <c r="AA354" s="83">
        <f t="shared" si="246"/>
        <v>-15</v>
      </c>
      <c r="AB354" s="83">
        <f t="shared" si="247"/>
        <v>-18</v>
      </c>
      <c r="AC354" s="83">
        <f t="shared" si="248"/>
        <v>-1</v>
      </c>
      <c r="AD354" s="83">
        <f t="shared" si="249"/>
        <v>126</v>
      </c>
      <c r="AE354" s="83">
        <f t="shared" si="250"/>
        <v>125</v>
      </c>
    </row>
    <row r="355" spans="1:31" ht="15.75" hidden="1" thickBot="1" x14ac:dyDescent="0.3">
      <c r="A355" s="47">
        <v>30</v>
      </c>
      <c r="B355" s="16">
        <v>10</v>
      </c>
      <c r="C355" s="31" t="s">
        <v>524</v>
      </c>
      <c r="D355" s="32" t="str">
        <f t="shared" si="252"/>
        <v>3010156</v>
      </c>
      <c r="E355" s="15">
        <f t="shared" si="251"/>
        <v>171</v>
      </c>
      <c r="F355" s="15">
        <v>304</v>
      </c>
      <c r="G355" s="95" t="s">
        <v>525</v>
      </c>
      <c r="H355" s="83">
        <f>VLOOKUP($G355,[1]Total!$G$5:$I$452,2,0)</f>
        <v>23</v>
      </c>
      <c r="I355" s="83">
        <f>VLOOKUP($G355,[1]Total!$G$5:$I$452,3,0)</f>
        <v>30</v>
      </c>
      <c r="J355" s="83">
        <f t="shared" si="224"/>
        <v>53</v>
      </c>
      <c r="K355" s="83">
        <f>VLOOKUP($G355,'[2]CantFuncPorSexo - 2021-08-11T12'!$A$6:$O$406,11,0)</f>
        <v>22</v>
      </c>
      <c r="L355" s="83">
        <f>VLOOKUP($G355,'[2]CantFuncPorSexo - 2021-08-11T12'!$A$6:$O$406,14,0)</f>
        <v>26</v>
      </c>
      <c r="M355" s="83">
        <f t="shared" si="225"/>
        <v>48</v>
      </c>
      <c r="N355" s="83">
        <f>VLOOKUP($G355,[3]CantFuncPorSexo!$A$6:$N$410,11,0)</f>
        <v>29</v>
      </c>
      <c r="O355" s="83">
        <f>VLOOKUP($G355,[3]CantFuncPorSexo!$A$6:$N$410,14,0)</f>
        <v>28</v>
      </c>
      <c r="P355" s="83">
        <f t="shared" si="226"/>
        <v>57</v>
      </c>
      <c r="Q355" s="83">
        <f>VLOOKUP($G355,'[4]CantFuncPorSexo(3)'!$A$6:$O$420,11,0)</f>
        <v>21</v>
      </c>
      <c r="R355" s="83">
        <f>VLOOKUP($G355,'[4]CantFuncPorSexo(3)'!$A$6:$O$420,14,0)</f>
        <v>30</v>
      </c>
      <c r="S355" s="83">
        <f t="shared" si="227"/>
        <v>51</v>
      </c>
      <c r="T355" s="83">
        <f>VLOOKUP($G355,'[5]CantFuncPorSexo(17)'!$A$6:$N$421,11,0)</f>
        <v>21</v>
      </c>
      <c r="U355" s="83">
        <f>VLOOKUP($G355,'[5]CantFuncPorSexo(17)'!$A$6:$N$421,14,0)</f>
        <v>32</v>
      </c>
      <c r="V355" s="83">
        <f t="shared" si="228"/>
        <v>53</v>
      </c>
      <c r="W355" s="83">
        <f t="shared" si="243"/>
        <v>-2</v>
      </c>
      <c r="X355" s="83">
        <f t="shared" si="244"/>
        <v>2</v>
      </c>
      <c r="Y355" s="83">
        <f t="shared" si="229"/>
        <v>0</v>
      </c>
      <c r="Z355" s="83">
        <f t="shared" si="245"/>
        <v>-1</v>
      </c>
      <c r="AA355" s="83">
        <f t="shared" si="246"/>
        <v>6</v>
      </c>
      <c r="AB355" s="83">
        <f t="shared" si="247"/>
        <v>5</v>
      </c>
      <c r="AC355" s="83">
        <f t="shared" si="248"/>
        <v>0</v>
      </c>
      <c r="AD355" s="83">
        <f t="shared" si="249"/>
        <v>2</v>
      </c>
      <c r="AE355" s="83">
        <f t="shared" si="250"/>
        <v>2</v>
      </c>
    </row>
    <row r="356" spans="1:31" ht="15.75" hidden="1" thickBot="1" x14ac:dyDescent="0.3">
      <c r="A356" s="47">
        <v>30</v>
      </c>
      <c r="B356" s="16">
        <v>10</v>
      </c>
      <c r="C356" s="31" t="s">
        <v>526</v>
      </c>
      <c r="D356" s="32" t="str">
        <f t="shared" si="252"/>
        <v>3010157</v>
      </c>
      <c r="E356" s="15">
        <f t="shared" si="251"/>
        <v>172</v>
      </c>
      <c r="F356" s="15">
        <v>305</v>
      </c>
      <c r="G356" s="95" t="s">
        <v>527</v>
      </c>
      <c r="H356" s="83">
        <f>VLOOKUP($G356,[1]Total!$G$5:$I$452,2,0)</f>
        <v>26</v>
      </c>
      <c r="I356" s="83">
        <f>VLOOKUP($G356,[1]Total!$G$5:$I$452,3,0)</f>
        <v>59</v>
      </c>
      <c r="J356" s="83">
        <f t="shared" si="224"/>
        <v>85</v>
      </c>
      <c r="K356" s="83">
        <f>VLOOKUP($G356,'[2]CantFuncPorSexo - 2021-08-11T12'!$A$6:$O$406,11,0)</f>
        <v>27</v>
      </c>
      <c r="L356" s="83">
        <f>VLOOKUP($G356,'[2]CantFuncPorSexo - 2021-08-11T12'!$A$6:$O$406,14,0)</f>
        <v>58</v>
      </c>
      <c r="M356" s="83">
        <f t="shared" si="225"/>
        <v>85</v>
      </c>
      <c r="N356" s="83">
        <f>VLOOKUP($G356,[3]CantFuncPorSexo!$A$6:$N$410,11,0)</f>
        <v>38</v>
      </c>
      <c r="O356" s="83">
        <f>VLOOKUP($G356,[3]CantFuncPorSexo!$A$6:$N$410,14,0)</f>
        <v>55</v>
      </c>
      <c r="P356" s="83">
        <f t="shared" si="226"/>
        <v>93</v>
      </c>
      <c r="Q356" s="83">
        <f>VLOOKUP($G356,'[4]CantFuncPorSexo(3)'!$A$6:$O$420,11,0)</f>
        <v>26</v>
      </c>
      <c r="R356" s="83">
        <f>VLOOKUP($G356,'[4]CantFuncPorSexo(3)'!$A$6:$O$420,14,0)</f>
        <v>62</v>
      </c>
      <c r="S356" s="83">
        <f t="shared" si="227"/>
        <v>88</v>
      </c>
      <c r="T356" s="83">
        <f>VLOOKUP($G356,'[5]CantFuncPorSexo(17)'!$A$6:$N$421,11,0)</f>
        <v>26</v>
      </c>
      <c r="U356" s="83">
        <f>VLOOKUP($G356,'[5]CantFuncPorSexo(17)'!$A$6:$N$421,14,0)</f>
        <v>65</v>
      </c>
      <c r="V356" s="83">
        <f t="shared" si="228"/>
        <v>91</v>
      </c>
      <c r="W356" s="83">
        <f t="shared" si="243"/>
        <v>0</v>
      </c>
      <c r="X356" s="83">
        <f t="shared" si="244"/>
        <v>6</v>
      </c>
      <c r="Y356" s="83">
        <f t="shared" si="229"/>
        <v>6</v>
      </c>
      <c r="Z356" s="83">
        <f t="shared" si="245"/>
        <v>-1</v>
      </c>
      <c r="AA356" s="83">
        <f t="shared" si="246"/>
        <v>7</v>
      </c>
      <c r="AB356" s="83">
        <f t="shared" si="247"/>
        <v>6</v>
      </c>
      <c r="AC356" s="83">
        <f t="shared" si="248"/>
        <v>0</v>
      </c>
      <c r="AD356" s="83">
        <f t="shared" si="249"/>
        <v>3</v>
      </c>
      <c r="AE356" s="83">
        <f t="shared" si="250"/>
        <v>3</v>
      </c>
    </row>
    <row r="357" spans="1:31" ht="15.75" hidden="1" thickBot="1" x14ac:dyDescent="0.3">
      <c r="A357" s="47">
        <v>30</v>
      </c>
      <c r="B357" s="16">
        <v>10</v>
      </c>
      <c r="C357" s="31" t="s">
        <v>528</v>
      </c>
      <c r="D357" s="32" t="str">
        <f t="shared" si="252"/>
        <v>3010158</v>
      </c>
      <c r="E357" s="15">
        <f t="shared" si="251"/>
        <v>173</v>
      </c>
      <c r="F357" s="15">
        <v>306</v>
      </c>
      <c r="G357" s="95" t="s">
        <v>529</v>
      </c>
      <c r="H357" s="83">
        <f>VLOOKUP($G357,[1]Total!$G$5:$I$452,2,0)</f>
        <v>19</v>
      </c>
      <c r="I357" s="83">
        <f>VLOOKUP($G357,[1]Total!$G$5:$I$452,3,0)</f>
        <v>38</v>
      </c>
      <c r="J357" s="83">
        <f t="shared" si="224"/>
        <v>57</v>
      </c>
      <c r="K357" s="83">
        <f>VLOOKUP($G357,'[2]CantFuncPorSexo - 2021-08-11T12'!$A$6:$O$406,11,0)</f>
        <v>19</v>
      </c>
      <c r="L357" s="83">
        <f>VLOOKUP($G357,'[2]CantFuncPorSexo - 2021-08-11T12'!$A$6:$O$406,14,0)</f>
        <v>42</v>
      </c>
      <c r="M357" s="83">
        <f t="shared" si="225"/>
        <v>61</v>
      </c>
      <c r="N357" s="83">
        <f>VLOOKUP($G357,[3]CantFuncPorSexo!$A$6:$N$410,11,0)</f>
        <v>31</v>
      </c>
      <c r="O357" s="83">
        <f>VLOOKUP($G357,[3]CantFuncPorSexo!$A$6:$N$410,14,0)</f>
        <v>56</v>
      </c>
      <c r="P357" s="83">
        <f t="shared" si="226"/>
        <v>87</v>
      </c>
      <c r="Q357" s="83">
        <f>VLOOKUP($G357,'[4]CantFuncPorSexo(3)'!$A$6:$O$420,11,0)</f>
        <v>18</v>
      </c>
      <c r="R357" s="83">
        <f>VLOOKUP($G357,'[4]CantFuncPorSexo(3)'!$A$6:$O$420,14,0)</f>
        <v>45</v>
      </c>
      <c r="S357" s="83">
        <f t="shared" si="227"/>
        <v>63</v>
      </c>
      <c r="T357" s="83">
        <f>VLOOKUP($G357,'[5]CantFuncPorSexo(17)'!$A$6:$N$421,11,0)</f>
        <v>18</v>
      </c>
      <c r="U357" s="83">
        <f>VLOOKUP($G357,'[5]CantFuncPorSexo(17)'!$A$6:$N$421,14,0)</f>
        <v>42</v>
      </c>
      <c r="V357" s="83">
        <f t="shared" si="228"/>
        <v>60</v>
      </c>
      <c r="W357" s="83">
        <f t="shared" si="243"/>
        <v>-1</v>
      </c>
      <c r="X357" s="83">
        <f t="shared" si="244"/>
        <v>4</v>
      </c>
      <c r="Y357" s="83">
        <f t="shared" si="229"/>
        <v>3</v>
      </c>
      <c r="Z357" s="83">
        <f t="shared" si="245"/>
        <v>-1</v>
      </c>
      <c r="AA357" s="83">
        <f t="shared" si="246"/>
        <v>0</v>
      </c>
      <c r="AB357" s="83">
        <f t="shared" si="247"/>
        <v>-1</v>
      </c>
      <c r="AC357" s="83">
        <f t="shared" si="248"/>
        <v>0</v>
      </c>
      <c r="AD357" s="83">
        <f t="shared" si="249"/>
        <v>-3</v>
      </c>
      <c r="AE357" s="83">
        <f t="shared" si="250"/>
        <v>-3</v>
      </c>
    </row>
    <row r="358" spans="1:31" ht="15.75" hidden="1" thickBot="1" x14ac:dyDescent="0.3">
      <c r="A358" s="47">
        <v>30</v>
      </c>
      <c r="B358" s="16">
        <v>10</v>
      </c>
      <c r="C358" s="31" t="s">
        <v>530</v>
      </c>
      <c r="D358" s="32" t="str">
        <f t="shared" si="252"/>
        <v>3010159</v>
      </c>
      <c r="E358" s="15">
        <f t="shared" si="251"/>
        <v>174</v>
      </c>
      <c r="F358" s="15">
        <v>307</v>
      </c>
      <c r="G358" s="95" t="s">
        <v>531</v>
      </c>
      <c r="H358" s="83">
        <f>VLOOKUP($G358,[1]Total!$G$5:$I$452,2,0)</f>
        <v>20</v>
      </c>
      <c r="I358" s="83">
        <f>VLOOKUP($G358,[1]Total!$G$5:$I$452,3,0)</f>
        <v>13</v>
      </c>
      <c r="J358" s="83">
        <f t="shared" si="224"/>
        <v>33</v>
      </c>
      <c r="K358" s="83">
        <f>VLOOKUP($G358,'[2]CantFuncPorSexo - 2021-08-11T12'!$A$6:$O$406,11,0)</f>
        <v>20</v>
      </c>
      <c r="L358" s="83">
        <f>VLOOKUP($G358,'[2]CantFuncPorSexo - 2021-08-11T12'!$A$6:$O$406,14,0)</f>
        <v>15</v>
      </c>
      <c r="M358" s="83">
        <f t="shared" si="225"/>
        <v>35</v>
      </c>
      <c r="N358" s="83">
        <f>VLOOKUP($G358,[3]CantFuncPorSexo!$A$6:$N$410,11,0)</f>
        <v>22</v>
      </c>
      <c r="O358" s="83">
        <f>VLOOKUP($G358,[3]CantFuncPorSexo!$A$6:$N$410,14,0)</f>
        <v>13</v>
      </c>
      <c r="P358" s="83">
        <f t="shared" si="226"/>
        <v>35</v>
      </c>
      <c r="Q358" s="83">
        <f>VLOOKUP($G358,'[4]CantFuncPorSexo(3)'!$A$6:$O$420,11,0)</f>
        <v>22</v>
      </c>
      <c r="R358" s="83">
        <f>VLOOKUP($G358,'[4]CantFuncPorSexo(3)'!$A$6:$O$420,14,0)</f>
        <v>31</v>
      </c>
      <c r="S358" s="83">
        <f t="shared" si="227"/>
        <v>53</v>
      </c>
      <c r="T358" s="83">
        <f>VLOOKUP($G358,'[5]CantFuncPorSexo(17)'!$A$6:$N$421,11,0)</f>
        <v>22</v>
      </c>
      <c r="U358" s="83">
        <f>VLOOKUP($G358,'[5]CantFuncPorSexo(17)'!$A$6:$N$421,14,0)</f>
        <v>25</v>
      </c>
      <c r="V358" s="83">
        <f t="shared" si="228"/>
        <v>47</v>
      </c>
      <c r="W358" s="83">
        <f t="shared" si="243"/>
        <v>2</v>
      </c>
      <c r="X358" s="83">
        <f t="shared" si="244"/>
        <v>12</v>
      </c>
      <c r="Y358" s="83">
        <f t="shared" si="229"/>
        <v>14</v>
      </c>
      <c r="Z358" s="83">
        <f t="shared" si="245"/>
        <v>2</v>
      </c>
      <c r="AA358" s="83">
        <f t="shared" si="246"/>
        <v>10</v>
      </c>
      <c r="AB358" s="83">
        <f t="shared" si="247"/>
        <v>12</v>
      </c>
      <c r="AC358" s="83">
        <f t="shared" si="248"/>
        <v>0</v>
      </c>
      <c r="AD358" s="83">
        <f t="shared" si="249"/>
        <v>-6</v>
      </c>
      <c r="AE358" s="83">
        <f t="shared" si="250"/>
        <v>-6</v>
      </c>
    </row>
    <row r="359" spans="1:31" ht="15.75" hidden="1" thickBot="1" x14ac:dyDescent="0.3">
      <c r="A359" s="47">
        <v>30</v>
      </c>
      <c r="B359" s="16">
        <v>10</v>
      </c>
      <c r="C359" s="31" t="s">
        <v>532</v>
      </c>
      <c r="D359" s="32" t="str">
        <f t="shared" si="252"/>
        <v>3010160</v>
      </c>
      <c r="E359" s="15">
        <f t="shared" si="251"/>
        <v>175</v>
      </c>
      <c r="F359" s="15">
        <v>308</v>
      </c>
      <c r="G359" s="95" t="s">
        <v>533</v>
      </c>
      <c r="H359" s="83">
        <f>VLOOKUP($G359,[1]Total!$G$5:$I$452,2,0)</f>
        <v>26</v>
      </c>
      <c r="I359" s="83">
        <f>VLOOKUP($G359,[1]Total!$G$5:$I$452,3,0)</f>
        <v>26</v>
      </c>
      <c r="J359" s="83">
        <f t="shared" si="224"/>
        <v>52</v>
      </c>
      <c r="K359" s="83">
        <f>VLOOKUP($G359,'[2]CantFuncPorSexo - 2021-08-11T12'!$A$6:$O$406,11,0)</f>
        <v>24</v>
      </c>
      <c r="L359" s="83">
        <f>VLOOKUP($G359,'[2]CantFuncPorSexo - 2021-08-11T12'!$A$6:$O$406,14,0)</f>
        <v>32</v>
      </c>
      <c r="M359" s="83">
        <f t="shared" si="225"/>
        <v>56</v>
      </c>
      <c r="N359" s="83">
        <f>VLOOKUP($G359,[3]CantFuncPorSexo!$A$6:$N$410,11,0)</f>
        <v>30</v>
      </c>
      <c r="O359" s="83">
        <f>VLOOKUP($G359,[3]CantFuncPorSexo!$A$6:$N$410,14,0)</f>
        <v>32</v>
      </c>
      <c r="P359" s="83">
        <f t="shared" si="226"/>
        <v>62</v>
      </c>
      <c r="Q359" s="83">
        <f>VLOOKUP($G359,'[4]CantFuncPorSexo(3)'!$A$6:$O$420,11,0)</f>
        <v>25</v>
      </c>
      <c r="R359" s="83">
        <f>VLOOKUP($G359,'[4]CantFuncPorSexo(3)'!$A$6:$O$420,14,0)</f>
        <v>28</v>
      </c>
      <c r="S359" s="83">
        <f t="shared" si="227"/>
        <v>53</v>
      </c>
      <c r="T359" s="83">
        <f>VLOOKUP($G359,'[5]CantFuncPorSexo(17)'!$A$6:$N$421,11,0)</f>
        <v>25</v>
      </c>
      <c r="U359" s="83">
        <f>VLOOKUP($G359,'[5]CantFuncPorSexo(17)'!$A$6:$N$421,14,0)</f>
        <v>29</v>
      </c>
      <c r="V359" s="83">
        <f t="shared" si="228"/>
        <v>54</v>
      </c>
      <c r="W359" s="83">
        <f t="shared" si="243"/>
        <v>-1</v>
      </c>
      <c r="X359" s="83">
        <f t="shared" si="244"/>
        <v>3</v>
      </c>
      <c r="Y359" s="83">
        <f t="shared" si="229"/>
        <v>2</v>
      </c>
      <c r="Z359" s="83">
        <f t="shared" si="245"/>
        <v>1</v>
      </c>
      <c r="AA359" s="83">
        <f t="shared" si="246"/>
        <v>-3</v>
      </c>
      <c r="AB359" s="83">
        <f t="shared" si="247"/>
        <v>-2</v>
      </c>
      <c r="AC359" s="83">
        <f t="shared" si="248"/>
        <v>0</v>
      </c>
      <c r="AD359" s="83">
        <f t="shared" si="249"/>
        <v>1</v>
      </c>
      <c r="AE359" s="83">
        <f t="shared" si="250"/>
        <v>1</v>
      </c>
    </row>
    <row r="360" spans="1:31" ht="15.75" hidden="1" thickBot="1" x14ac:dyDescent="0.3">
      <c r="A360" s="47">
        <v>30</v>
      </c>
      <c r="B360" s="16">
        <v>10</v>
      </c>
      <c r="C360" s="31" t="s">
        <v>534</v>
      </c>
      <c r="D360" s="32" t="str">
        <f t="shared" si="252"/>
        <v>3010161</v>
      </c>
      <c r="E360" s="15">
        <f t="shared" si="251"/>
        <v>176</v>
      </c>
      <c r="F360" s="15">
        <v>309</v>
      </c>
      <c r="G360" s="95" t="s">
        <v>535</v>
      </c>
      <c r="H360" s="83">
        <f>VLOOKUP($G360,[1]Total!$G$5:$I$452,2,0)</f>
        <v>23</v>
      </c>
      <c r="I360" s="83">
        <f>VLOOKUP($G360,[1]Total!$G$5:$I$452,3,0)</f>
        <v>41</v>
      </c>
      <c r="J360" s="83">
        <f t="shared" si="224"/>
        <v>64</v>
      </c>
      <c r="K360" s="83">
        <f>VLOOKUP($G360,'[2]CantFuncPorSexo - 2021-08-11T12'!$A$6:$O$406,11,0)</f>
        <v>24</v>
      </c>
      <c r="L360" s="83">
        <f>VLOOKUP($G360,'[2]CantFuncPorSexo - 2021-08-11T12'!$A$6:$O$406,14,0)</f>
        <v>54</v>
      </c>
      <c r="M360" s="83">
        <f t="shared" si="225"/>
        <v>78</v>
      </c>
      <c r="N360" s="83">
        <f>VLOOKUP($G360,[3]CantFuncPorSexo!$A$6:$N$410,11,0)</f>
        <v>23</v>
      </c>
      <c r="O360" s="83">
        <f>VLOOKUP($G360,[3]CantFuncPorSexo!$A$6:$N$410,14,0)</f>
        <v>54</v>
      </c>
      <c r="P360" s="83">
        <f t="shared" si="226"/>
        <v>77</v>
      </c>
      <c r="Q360" s="83">
        <f>VLOOKUP($G360,'[4]CantFuncPorSexo(3)'!$A$6:$O$420,11,0)</f>
        <v>25</v>
      </c>
      <c r="R360" s="83">
        <f>VLOOKUP($G360,'[4]CantFuncPorSexo(3)'!$A$6:$O$420,14,0)</f>
        <v>53</v>
      </c>
      <c r="S360" s="83">
        <f t="shared" si="227"/>
        <v>78</v>
      </c>
      <c r="T360" s="83">
        <f>VLOOKUP($G360,'[5]CantFuncPorSexo(17)'!$A$6:$N$421,11,0)</f>
        <v>25</v>
      </c>
      <c r="U360" s="83">
        <f>VLOOKUP($G360,'[5]CantFuncPorSexo(17)'!$A$6:$N$421,14,0)</f>
        <v>52</v>
      </c>
      <c r="V360" s="83">
        <f t="shared" si="228"/>
        <v>77</v>
      </c>
      <c r="W360" s="83">
        <f t="shared" si="243"/>
        <v>2</v>
      </c>
      <c r="X360" s="83">
        <f t="shared" si="244"/>
        <v>11</v>
      </c>
      <c r="Y360" s="83">
        <f t="shared" si="229"/>
        <v>13</v>
      </c>
      <c r="Z360" s="83">
        <f t="shared" si="245"/>
        <v>1</v>
      </c>
      <c r="AA360" s="83">
        <f t="shared" si="246"/>
        <v>-2</v>
      </c>
      <c r="AB360" s="83">
        <f t="shared" si="247"/>
        <v>-1</v>
      </c>
      <c r="AC360" s="83">
        <f t="shared" si="248"/>
        <v>0</v>
      </c>
      <c r="AD360" s="83">
        <f t="shared" si="249"/>
        <v>-1</v>
      </c>
      <c r="AE360" s="83">
        <f t="shared" si="250"/>
        <v>-1</v>
      </c>
    </row>
    <row r="361" spans="1:31" ht="15.75" hidden="1" thickBot="1" x14ac:dyDescent="0.3">
      <c r="A361" s="47">
        <v>30</v>
      </c>
      <c r="B361" s="16">
        <v>10</v>
      </c>
      <c r="C361" s="31" t="s">
        <v>536</v>
      </c>
      <c r="D361" s="32" t="str">
        <f t="shared" si="252"/>
        <v>3010162</v>
      </c>
      <c r="E361" s="15">
        <f t="shared" si="251"/>
        <v>177</v>
      </c>
      <c r="F361" s="15">
        <v>310</v>
      </c>
      <c r="G361" s="95" t="s">
        <v>537</v>
      </c>
      <c r="H361" s="83">
        <f>VLOOKUP($G361,[1]Total!$G$5:$I$452,2,0)</f>
        <v>82</v>
      </c>
      <c r="I361" s="83">
        <f>VLOOKUP($G361,[1]Total!$G$5:$I$452,3,0)</f>
        <v>111</v>
      </c>
      <c r="J361" s="83">
        <f t="shared" si="224"/>
        <v>193</v>
      </c>
      <c r="K361" s="83">
        <f>VLOOKUP($G361,'[2]CantFuncPorSexo - 2021-08-11T12'!$A$6:$O$406,11,0)</f>
        <v>83</v>
      </c>
      <c r="L361" s="83">
        <f>VLOOKUP($G361,'[2]CantFuncPorSexo - 2021-08-11T12'!$A$6:$O$406,14,0)</f>
        <v>169</v>
      </c>
      <c r="M361" s="83">
        <f t="shared" si="225"/>
        <v>252</v>
      </c>
      <c r="N361" s="83">
        <f>VLOOKUP($G361,[3]CantFuncPorSexo!$A$6:$N$410,11,0)</f>
        <v>97</v>
      </c>
      <c r="O361" s="83">
        <f>VLOOKUP($G361,[3]CantFuncPorSexo!$A$6:$N$410,14,0)</f>
        <v>163</v>
      </c>
      <c r="P361" s="83">
        <f t="shared" si="226"/>
        <v>260</v>
      </c>
      <c r="Q361" s="83">
        <f>VLOOKUP($G361,'[4]CantFuncPorSexo(3)'!$A$6:$O$420,11,0)</f>
        <v>98</v>
      </c>
      <c r="R361" s="83">
        <f>VLOOKUP($G361,'[4]CantFuncPorSexo(3)'!$A$6:$O$420,14,0)</f>
        <v>153</v>
      </c>
      <c r="S361" s="83">
        <f t="shared" si="227"/>
        <v>251</v>
      </c>
      <c r="T361" s="83">
        <f>VLOOKUP($G361,'[5]CantFuncPorSexo(17)'!$A$6:$N$421,11,0)</f>
        <v>93</v>
      </c>
      <c r="U361" s="83">
        <f>VLOOKUP($G361,'[5]CantFuncPorSexo(17)'!$A$6:$N$421,14,0)</f>
        <v>172</v>
      </c>
      <c r="V361" s="83">
        <f t="shared" si="228"/>
        <v>265</v>
      </c>
      <c r="W361" s="83">
        <f t="shared" si="243"/>
        <v>11</v>
      </c>
      <c r="X361" s="83">
        <f t="shared" si="244"/>
        <v>61</v>
      </c>
      <c r="Y361" s="83">
        <f t="shared" si="229"/>
        <v>72</v>
      </c>
      <c r="Z361" s="83">
        <f t="shared" si="245"/>
        <v>10</v>
      </c>
      <c r="AA361" s="83">
        <f t="shared" si="246"/>
        <v>3</v>
      </c>
      <c r="AB361" s="83">
        <f t="shared" si="247"/>
        <v>13</v>
      </c>
      <c r="AC361" s="83">
        <f t="shared" si="248"/>
        <v>-5</v>
      </c>
      <c r="AD361" s="83">
        <f t="shared" si="249"/>
        <v>19</v>
      </c>
      <c r="AE361" s="83">
        <f t="shared" si="250"/>
        <v>14</v>
      </c>
    </row>
    <row r="362" spans="1:31" ht="15.75" hidden="1" thickBot="1" x14ac:dyDescent="0.3">
      <c r="A362" s="47">
        <v>30</v>
      </c>
      <c r="B362" s="15">
        <v>10</v>
      </c>
      <c r="C362" s="31" t="s">
        <v>538</v>
      </c>
      <c r="D362" s="32" t="str">
        <f t="shared" si="252"/>
        <v>3010163</v>
      </c>
      <c r="E362" s="15">
        <f t="shared" si="251"/>
        <v>178</v>
      </c>
      <c r="F362" s="15">
        <v>311</v>
      </c>
      <c r="G362" s="95" t="s">
        <v>539</v>
      </c>
      <c r="H362" s="83">
        <f>VLOOKUP($G362,[1]Total!$G$5:$I$452,2,0)</f>
        <v>16</v>
      </c>
      <c r="I362" s="83">
        <f>VLOOKUP($G362,[1]Total!$G$5:$I$452,3,0)</f>
        <v>27</v>
      </c>
      <c r="J362" s="83">
        <f t="shared" si="224"/>
        <v>43</v>
      </c>
      <c r="K362" s="83">
        <f>VLOOKUP($G362,'[2]CantFuncPorSexo - 2021-08-11T12'!$A$6:$O$406,11,0)</f>
        <v>17</v>
      </c>
      <c r="L362" s="83">
        <f>VLOOKUP($G362,'[2]CantFuncPorSexo - 2021-08-11T12'!$A$6:$O$406,14,0)</f>
        <v>39</v>
      </c>
      <c r="M362" s="83">
        <f t="shared" si="225"/>
        <v>56</v>
      </c>
      <c r="N362" s="83">
        <f>VLOOKUP($G362,[3]CantFuncPorSexo!$A$6:$N$410,11,0)</f>
        <v>29</v>
      </c>
      <c r="O362" s="83">
        <f>VLOOKUP($G362,[3]CantFuncPorSexo!$A$6:$N$410,14,0)</f>
        <v>24</v>
      </c>
      <c r="P362" s="83">
        <f t="shared" si="226"/>
        <v>53</v>
      </c>
      <c r="Q362" s="83">
        <f>VLOOKUP($G362,'[4]CantFuncPorSexo(3)'!$A$6:$O$420,11,0)</f>
        <v>17</v>
      </c>
      <c r="R362" s="83">
        <f>VLOOKUP($G362,'[4]CantFuncPorSexo(3)'!$A$6:$O$420,14,0)</f>
        <v>28</v>
      </c>
      <c r="S362" s="83">
        <f t="shared" si="227"/>
        <v>45</v>
      </c>
      <c r="T362" s="83">
        <f>VLOOKUP($G362,'[5]CantFuncPorSexo(17)'!$A$6:$N$421,11,0)</f>
        <v>17</v>
      </c>
      <c r="U362" s="83">
        <f>VLOOKUP($G362,'[5]CantFuncPorSexo(17)'!$A$6:$N$421,14,0)</f>
        <v>29</v>
      </c>
      <c r="V362" s="83">
        <f t="shared" si="228"/>
        <v>46</v>
      </c>
      <c r="W362" s="83">
        <f t="shared" si="243"/>
        <v>1</v>
      </c>
      <c r="X362" s="83">
        <f t="shared" si="244"/>
        <v>2</v>
      </c>
      <c r="Y362" s="83">
        <f t="shared" si="229"/>
        <v>3</v>
      </c>
      <c r="Z362" s="83">
        <f t="shared" si="245"/>
        <v>0</v>
      </c>
      <c r="AA362" s="83">
        <f t="shared" si="246"/>
        <v>-10</v>
      </c>
      <c r="AB362" s="83">
        <f t="shared" si="247"/>
        <v>-10</v>
      </c>
      <c r="AC362" s="83">
        <f t="shared" si="248"/>
        <v>0</v>
      </c>
      <c r="AD362" s="83">
        <f t="shared" si="249"/>
        <v>1</v>
      </c>
      <c r="AE362" s="83">
        <f t="shared" si="250"/>
        <v>1</v>
      </c>
    </row>
    <row r="363" spans="1:31" ht="15.75" hidden="1" thickBot="1" x14ac:dyDescent="0.3">
      <c r="A363" s="47">
        <v>30</v>
      </c>
      <c r="B363" s="15">
        <v>10</v>
      </c>
      <c r="C363" s="31" t="s">
        <v>540</v>
      </c>
      <c r="D363" s="32" t="str">
        <f t="shared" si="252"/>
        <v>3010164</v>
      </c>
      <c r="E363" s="15">
        <f t="shared" si="251"/>
        <v>179</v>
      </c>
      <c r="F363" s="15">
        <v>312</v>
      </c>
      <c r="G363" s="95" t="s">
        <v>541</v>
      </c>
      <c r="H363" s="83">
        <f>VLOOKUP($G363,[1]Total!$G$5:$I$452,2,0)</f>
        <v>103</v>
      </c>
      <c r="I363" s="83">
        <f>VLOOKUP($G363,[1]Total!$G$5:$I$452,3,0)</f>
        <v>42</v>
      </c>
      <c r="J363" s="83">
        <f t="shared" si="224"/>
        <v>145</v>
      </c>
      <c r="K363" s="83">
        <f>VLOOKUP($G363,'[2]CantFuncPorSexo - 2021-08-11T12'!$A$6:$O$406,11,0)</f>
        <v>117</v>
      </c>
      <c r="L363" s="83">
        <f>VLOOKUP($G363,'[2]CantFuncPorSexo - 2021-08-11T12'!$A$6:$O$406,14,0)</f>
        <v>55</v>
      </c>
      <c r="M363" s="83">
        <f t="shared" si="225"/>
        <v>172</v>
      </c>
      <c r="N363" s="83">
        <f>VLOOKUP($G363,[3]CantFuncPorSexo!$A$6:$N$410,11,0)</f>
        <v>124</v>
      </c>
      <c r="O363" s="83">
        <f>VLOOKUP($G363,[3]CantFuncPorSexo!$A$6:$N$410,14,0)</f>
        <v>59</v>
      </c>
      <c r="P363" s="83">
        <f t="shared" si="226"/>
        <v>183</v>
      </c>
      <c r="Q363" s="83">
        <f>VLOOKUP($G363,'[4]CantFuncPorSexo(3)'!$A$6:$O$420,11,0)</f>
        <v>119</v>
      </c>
      <c r="R363" s="83">
        <f>VLOOKUP($G363,'[4]CantFuncPorSexo(3)'!$A$6:$O$420,14,0)</f>
        <v>51</v>
      </c>
      <c r="S363" s="83">
        <f t="shared" si="227"/>
        <v>170</v>
      </c>
      <c r="T363" s="83">
        <f>VLOOKUP($G363,'[5]CantFuncPorSexo(17)'!$A$6:$N$421,11,0)</f>
        <v>119</v>
      </c>
      <c r="U363" s="83">
        <f>VLOOKUP($G363,'[5]CantFuncPorSexo(17)'!$A$6:$N$421,14,0)</f>
        <v>65</v>
      </c>
      <c r="V363" s="83">
        <f t="shared" si="228"/>
        <v>184</v>
      </c>
      <c r="W363" s="83">
        <f t="shared" si="243"/>
        <v>16</v>
      </c>
      <c r="X363" s="83">
        <f t="shared" si="244"/>
        <v>23</v>
      </c>
      <c r="Y363" s="83">
        <f t="shared" si="229"/>
        <v>39</v>
      </c>
      <c r="Z363" s="83">
        <f t="shared" si="245"/>
        <v>2</v>
      </c>
      <c r="AA363" s="83">
        <f t="shared" si="246"/>
        <v>10</v>
      </c>
      <c r="AB363" s="83">
        <f t="shared" si="247"/>
        <v>12</v>
      </c>
      <c r="AC363" s="83">
        <f t="shared" si="248"/>
        <v>0</v>
      </c>
      <c r="AD363" s="83">
        <f t="shared" si="249"/>
        <v>14</v>
      </c>
      <c r="AE363" s="83">
        <f t="shared" si="250"/>
        <v>14</v>
      </c>
    </row>
    <row r="364" spans="1:31" ht="15.75" hidden="1" thickBot="1" x14ac:dyDescent="0.3">
      <c r="A364" s="47">
        <v>30</v>
      </c>
      <c r="B364" s="15">
        <v>10</v>
      </c>
      <c r="C364" s="31" t="s">
        <v>542</v>
      </c>
      <c r="D364" s="32" t="str">
        <f t="shared" si="252"/>
        <v>3010165</v>
      </c>
      <c r="E364" s="15">
        <f t="shared" si="251"/>
        <v>180</v>
      </c>
      <c r="F364" s="15">
        <v>313</v>
      </c>
      <c r="G364" s="95" t="s">
        <v>543</v>
      </c>
      <c r="H364" s="83">
        <f>VLOOKUP($G364,[1]Total!$G$5:$I$452,2,0)</f>
        <v>18</v>
      </c>
      <c r="I364" s="83">
        <f>VLOOKUP($G364,[1]Total!$G$5:$I$452,3,0)</f>
        <v>33</v>
      </c>
      <c r="J364" s="83">
        <f t="shared" si="224"/>
        <v>51</v>
      </c>
      <c r="K364" s="83">
        <f>VLOOKUP($G364,'[2]CantFuncPorSexo - 2021-08-11T12'!$A$6:$O$406,11,0)</f>
        <v>18</v>
      </c>
      <c r="L364" s="83">
        <f>VLOOKUP($G364,'[2]CantFuncPorSexo - 2021-08-11T12'!$A$6:$O$406,14,0)</f>
        <v>33</v>
      </c>
      <c r="M364" s="83">
        <f t="shared" si="225"/>
        <v>51</v>
      </c>
      <c r="N364" s="83">
        <f>VLOOKUP($G364,[3]CantFuncPorSexo!$A$6:$N$410,11,0)</f>
        <v>24</v>
      </c>
      <c r="O364" s="83">
        <f>VLOOKUP($G364,[3]CantFuncPorSexo!$A$6:$N$410,14,0)</f>
        <v>33</v>
      </c>
      <c r="P364" s="83">
        <f t="shared" si="226"/>
        <v>57</v>
      </c>
      <c r="Q364" s="83">
        <f>VLOOKUP($G364,'[4]CantFuncPorSexo(3)'!$A$6:$O$420,11,0)</f>
        <v>21</v>
      </c>
      <c r="R364" s="83">
        <f>VLOOKUP($G364,'[4]CantFuncPorSexo(3)'!$A$6:$O$420,14,0)</f>
        <v>33</v>
      </c>
      <c r="S364" s="83">
        <f t="shared" si="227"/>
        <v>54</v>
      </c>
      <c r="T364" s="83">
        <f>VLOOKUP($G364,'[5]CantFuncPorSexo(17)'!$A$6:$N$421,11,0)</f>
        <v>20</v>
      </c>
      <c r="U364" s="83">
        <f>VLOOKUP($G364,'[5]CantFuncPorSexo(17)'!$A$6:$N$421,14,0)</f>
        <v>34</v>
      </c>
      <c r="V364" s="83">
        <f t="shared" si="228"/>
        <v>54</v>
      </c>
      <c r="W364" s="83">
        <f t="shared" si="243"/>
        <v>2</v>
      </c>
      <c r="X364" s="83">
        <f t="shared" si="244"/>
        <v>1</v>
      </c>
      <c r="Y364" s="83">
        <f t="shared" si="229"/>
        <v>3</v>
      </c>
      <c r="Z364" s="83">
        <f t="shared" si="245"/>
        <v>2</v>
      </c>
      <c r="AA364" s="83">
        <f t="shared" si="246"/>
        <v>1</v>
      </c>
      <c r="AB364" s="83">
        <f t="shared" si="247"/>
        <v>3</v>
      </c>
      <c r="AC364" s="83">
        <f t="shared" si="248"/>
        <v>-1</v>
      </c>
      <c r="AD364" s="83">
        <f t="shared" si="249"/>
        <v>1</v>
      </c>
      <c r="AE364" s="83">
        <f t="shared" si="250"/>
        <v>0</v>
      </c>
    </row>
    <row r="365" spans="1:31" ht="15.75" hidden="1" thickBot="1" x14ac:dyDescent="0.3">
      <c r="A365" s="47">
        <v>30</v>
      </c>
      <c r="B365" s="15">
        <v>10</v>
      </c>
      <c r="C365" s="31" t="s">
        <v>544</v>
      </c>
      <c r="D365" s="32" t="str">
        <f t="shared" si="252"/>
        <v>3010166</v>
      </c>
      <c r="E365" s="15">
        <f t="shared" si="251"/>
        <v>181</v>
      </c>
      <c r="F365" s="15">
        <v>314</v>
      </c>
      <c r="G365" s="95" t="s">
        <v>545</v>
      </c>
      <c r="H365" s="83">
        <f>VLOOKUP($G365,[1]Total!$G$5:$I$452,2,0)</f>
        <v>25</v>
      </c>
      <c r="I365" s="83">
        <f>VLOOKUP($G365,[1]Total!$G$5:$I$452,3,0)</f>
        <v>32</v>
      </c>
      <c r="J365" s="83">
        <f t="shared" si="224"/>
        <v>57</v>
      </c>
      <c r="K365" s="83">
        <f>VLOOKUP($G365,'[2]CantFuncPorSexo - 2021-08-11T12'!$A$6:$O$406,11,0)</f>
        <v>24</v>
      </c>
      <c r="L365" s="83">
        <f>VLOOKUP($G365,'[2]CantFuncPorSexo - 2021-08-11T12'!$A$6:$O$406,14,0)</f>
        <v>30</v>
      </c>
      <c r="M365" s="83">
        <f t="shared" si="225"/>
        <v>54</v>
      </c>
      <c r="N365" s="83">
        <f>VLOOKUP($G365,[3]CantFuncPorSexo!$A$6:$N$410,11,0)</f>
        <v>23</v>
      </c>
      <c r="O365" s="83">
        <f>VLOOKUP($G365,[3]CantFuncPorSexo!$A$6:$N$410,14,0)</f>
        <v>32</v>
      </c>
      <c r="P365" s="83">
        <f t="shared" si="226"/>
        <v>55</v>
      </c>
      <c r="Q365" s="83">
        <f>VLOOKUP($G365,'[4]CantFuncPorSexo(3)'!$A$6:$O$420,11,0)</f>
        <v>23</v>
      </c>
      <c r="R365" s="83">
        <f>VLOOKUP($G365,'[4]CantFuncPorSexo(3)'!$A$6:$O$420,14,0)</f>
        <v>33</v>
      </c>
      <c r="S365" s="83">
        <f t="shared" si="227"/>
        <v>56</v>
      </c>
      <c r="T365" s="83">
        <f>VLOOKUP($G365,'[5]CantFuncPorSexo(17)'!$A$6:$N$421,11,0)</f>
        <v>23</v>
      </c>
      <c r="U365" s="83">
        <f>VLOOKUP($G365,'[5]CantFuncPorSexo(17)'!$A$6:$N$421,14,0)</f>
        <v>33</v>
      </c>
      <c r="V365" s="83">
        <f t="shared" si="228"/>
        <v>56</v>
      </c>
      <c r="W365" s="83">
        <f t="shared" si="243"/>
        <v>-2</v>
      </c>
      <c r="X365" s="83">
        <f t="shared" si="244"/>
        <v>1</v>
      </c>
      <c r="Y365" s="83">
        <f t="shared" si="229"/>
        <v>-1</v>
      </c>
      <c r="Z365" s="83">
        <f t="shared" si="245"/>
        <v>-1</v>
      </c>
      <c r="AA365" s="83">
        <f t="shared" si="246"/>
        <v>3</v>
      </c>
      <c r="AB365" s="83">
        <f t="shared" si="247"/>
        <v>2</v>
      </c>
      <c r="AC365" s="83">
        <f t="shared" si="248"/>
        <v>0</v>
      </c>
      <c r="AD365" s="83">
        <f t="shared" si="249"/>
        <v>0</v>
      </c>
      <c r="AE365" s="83">
        <f t="shared" si="250"/>
        <v>0</v>
      </c>
    </row>
    <row r="366" spans="1:31" ht="15.75" hidden="1" thickBot="1" x14ac:dyDescent="0.3">
      <c r="A366" s="47">
        <v>30</v>
      </c>
      <c r="B366" s="15">
        <v>10</v>
      </c>
      <c r="C366" s="31" t="s">
        <v>546</v>
      </c>
      <c r="D366" s="32" t="str">
        <f t="shared" si="252"/>
        <v>3010167</v>
      </c>
      <c r="E366" s="15">
        <f t="shared" si="251"/>
        <v>182</v>
      </c>
      <c r="F366" s="15">
        <v>315</v>
      </c>
      <c r="G366" s="95" t="s">
        <v>547</v>
      </c>
      <c r="H366" s="83">
        <f>VLOOKUP($G366,[1]Total!$G$5:$I$452,2,0)</f>
        <v>27</v>
      </c>
      <c r="I366" s="83">
        <f>VLOOKUP($G366,[1]Total!$G$5:$I$452,3,0)</f>
        <v>59</v>
      </c>
      <c r="J366" s="83">
        <f t="shared" si="224"/>
        <v>86</v>
      </c>
      <c r="K366" s="83">
        <f>VLOOKUP($G366,'[2]CantFuncPorSexo - 2021-08-11T12'!$A$6:$O$406,11,0)</f>
        <v>25</v>
      </c>
      <c r="L366" s="83">
        <f>VLOOKUP($G366,'[2]CantFuncPorSexo - 2021-08-11T12'!$A$6:$O$406,14,0)</f>
        <v>60</v>
      </c>
      <c r="M366" s="83">
        <f t="shared" si="225"/>
        <v>85</v>
      </c>
      <c r="N366" s="83">
        <f>VLOOKUP($G366,[3]CantFuncPorSexo!$A$6:$N$410,11,0)</f>
        <v>35</v>
      </c>
      <c r="O366" s="83">
        <f>VLOOKUP($G366,[3]CantFuncPorSexo!$A$6:$N$410,14,0)</f>
        <v>63</v>
      </c>
      <c r="P366" s="83">
        <f t="shared" si="226"/>
        <v>98</v>
      </c>
      <c r="Q366" s="83">
        <f>VLOOKUP($G366,'[4]CantFuncPorSexo(3)'!$A$6:$O$420,11,0)</f>
        <v>23</v>
      </c>
      <c r="R366" s="83">
        <f>VLOOKUP($G366,'[4]CantFuncPorSexo(3)'!$A$6:$O$420,14,0)</f>
        <v>62</v>
      </c>
      <c r="S366" s="83">
        <f t="shared" si="227"/>
        <v>85</v>
      </c>
      <c r="T366" s="83">
        <f>VLOOKUP($G366,'[5]CantFuncPorSexo(17)'!$A$6:$N$421,11,0)</f>
        <v>23</v>
      </c>
      <c r="U366" s="83">
        <f>VLOOKUP($G366,'[5]CantFuncPorSexo(17)'!$A$6:$N$421,14,0)</f>
        <v>67</v>
      </c>
      <c r="V366" s="83">
        <f t="shared" si="228"/>
        <v>90</v>
      </c>
      <c r="W366" s="83">
        <f t="shared" si="243"/>
        <v>-4</v>
      </c>
      <c r="X366" s="83">
        <f t="shared" si="244"/>
        <v>8</v>
      </c>
      <c r="Y366" s="83">
        <f t="shared" si="229"/>
        <v>4</v>
      </c>
      <c r="Z366" s="83">
        <f t="shared" si="245"/>
        <v>-2</v>
      </c>
      <c r="AA366" s="83">
        <f t="shared" si="246"/>
        <v>7</v>
      </c>
      <c r="AB366" s="83">
        <f t="shared" si="247"/>
        <v>5</v>
      </c>
      <c r="AC366" s="83">
        <f t="shared" si="248"/>
        <v>0</v>
      </c>
      <c r="AD366" s="83">
        <f t="shared" si="249"/>
        <v>5</v>
      </c>
      <c r="AE366" s="83">
        <f t="shared" si="250"/>
        <v>5</v>
      </c>
    </row>
    <row r="367" spans="1:31" ht="15.75" hidden="1" thickBot="1" x14ac:dyDescent="0.3">
      <c r="A367" s="47">
        <v>30</v>
      </c>
      <c r="B367" s="15">
        <v>10</v>
      </c>
      <c r="C367" s="31" t="s">
        <v>548</v>
      </c>
      <c r="D367" s="32" t="str">
        <f t="shared" si="252"/>
        <v>3010168</v>
      </c>
      <c r="E367" s="15">
        <f t="shared" si="251"/>
        <v>183</v>
      </c>
      <c r="F367" s="15">
        <v>316</v>
      </c>
      <c r="G367" s="95" t="s">
        <v>549</v>
      </c>
      <c r="H367" s="83">
        <f>VLOOKUP($G367,[1]Total!$G$5:$I$452,2,0)</f>
        <v>22</v>
      </c>
      <c r="I367" s="83">
        <f>VLOOKUP($G367,[1]Total!$G$5:$I$452,3,0)</f>
        <v>29</v>
      </c>
      <c r="J367" s="83">
        <f t="shared" si="224"/>
        <v>51</v>
      </c>
      <c r="K367" s="83">
        <f>VLOOKUP($G367,'[2]CantFuncPorSexo - 2021-08-11T12'!$A$6:$O$406,11,0)</f>
        <v>22</v>
      </c>
      <c r="L367" s="83">
        <f>VLOOKUP($G367,'[2]CantFuncPorSexo - 2021-08-11T12'!$A$6:$O$406,14,0)</f>
        <v>31</v>
      </c>
      <c r="M367" s="83">
        <f t="shared" si="225"/>
        <v>53</v>
      </c>
      <c r="N367" s="83">
        <f>VLOOKUP($G367,[3]CantFuncPorSexo!$A$6:$N$410,11,0)</f>
        <v>35</v>
      </c>
      <c r="O367" s="83">
        <f>VLOOKUP($G367,[3]CantFuncPorSexo!$A$6:$N$410,14,0)</f>
        <v>40</v>
      </c>
      <c r="P367" s="83">
        <f t="shared" si="226"/>
        <v>75</v>
      </c>
      <c r="Q367" s="83">
        <f>VLOOKUP($G367,'[4]CantFuncPorSexo(3)'!$A$6:$O$420,11,0)</f>
        <v>22</v>
      </c>
      <c r="R367" s="83">
        <f>VLOOKUP($G367,'[4]CantFuncPorSexo(3)'!$A$6:$O$420,14,0)</f>
        <v>40</v>
      </c>
      <c r="S367" s="83">
        <f t="shared" si="227"/>
        <v>62</v>
      </c>
      <c r="T367" s="83">
        <f>VLOOKUP($G367,'[5]CantFuncPorSexo(17)'!$A$6:$N$421,11,0)</f>
        <v>21</v>
      </c>
      <c r="U367" s="83">
        <f>VLOOKUP($G367,'[5]CantFuncPorSexo(17)'!$A$6:$N$421,14,0)</f>
        <v>47</v>
      </c>
      <c r="V367" s="83">
        <f t="shared" si="228"/>
        <v>68</v>
      </c>
      <c r="W367" s="83">
        <f t="shared" si="243"/>
        <v>-1</v>
      </c>
      <c r="X367" s="83">
        <f t="shared" si="244"/>
        <v>18</v>
      </c>
      <c r="Y367" s="83">
        <f t="shared" si="229"/>
        <v>17</v>
      </c>
      <c r="Z367" s="83">
        <f t="shared" si="245"/>
        <v>-1</v>
      </c>
      <c r="AA367" s="83">
        <f t="shared" si="246"/>
        <v>16</v>
      </c>
      <c r="AB367" s="83">
        <f t="shared" si="247"/>
        <v>15</v>
      </c>
      <c r="AC367" s="83">
        <f t="shared" si="248"/>
        <v>-1</v>
      </c>
      <c r="AD367" s="83">
        <f t="shared" si="249"/>
        <v>7</v>
      </c>
      <c r="AE367" s="83">
        <f t="shared" si="250"/>
        <v>6</v>
      </c>
    </row>
    <row r="368" spans="1:31" ht="15.75" hidden="1" customHeight="1" x14ac:dyDescent="0.3">
      <c r="A368" s="47">
        <v>30</v>
      </c>
      <c r="B368" s="15">
        <v>10</v>
      </c>
      <c r="C368" s="31" t="s">
        <v>550</v>
      </c>
      <c r="D368" s="32" t="str">
        <f t="shared" si="252"/>
        <v>3010169</v>
      </c>
      <c r="E368" s="15">
        <f t="shared" si="251"/>
        <v>184</v>
      </c>
      <c r="F368" s="15">
        <v>317</v>
      </c>
      <c r="G368" s="95" t="s">
        <v>551</v>
      </c>
      <c r="H368" s="83">
        <f>VLOOKUP($G368,[1]Total!$G$5:$I$452,2,0)</f>
        <v>25</v>
      </c>
      <c r="I368" s="83">
        <f>VLOOKUP($G368,[1]Total!$G$5:$I$452,3,0)</f>
        <v>65</v>
      </c>
      <c r="J368" s="83">
        <f t="shared" si="224"/>
        <v>90</v>
      </c>
      <c r="K368" s="83">
        <f>VLOOKUP($G368,'[2]CantFuncPorSexo - 2021-08-11T12'!$A$6:$O$406,11,0)</f>
        <v>28</v>
      </c>
      <c r="L368" s="83">
        <f>VLOOKUP($G368,'[2]CantFuncPorSexo - 2021-08-11T12'!$A$6:$O$406,14,0)</f>
        <v>64</v>
      </c>
      <c r="M368" s="83">
        <f t="shared" si="225"/>
        <v>92</v>
      </c>
      <c r="N368" s="83">
        <f>VLOOKUP($G368,[3]CantFuncPorSexo!$A$6:$N$410,11,0)</f>
        <v>37</v>
      </c>
      <c r="O368" s="83">
        <f>VLOOKUP($G368,[3]CantFuncPorSexo!$A$6:$N$410,14,0)</f>
        <v>65</v>
      </c>
      <c r="P368" s="83">
        <f t="shared" si="226"/>
        <v>102</v>
      </c>
      <c r="Q368" s="83">
        <f>VLOOKUP($G368,'[4]CantFuncPorSexo(3)'!$A$6:$O$420,11,0)</f>
        <v>29</v>
      </c>
      <c r="R368" s="83">
        <f>VLOOKUP($G368,'[4]CantFuncPorSexo(3)'!$A$6:$O$420,14,0)</f>
        <v>71</v>
      </c>
      <c r="S368" s="83">
        <f t="shared" si="227"/>
        <v>100</v>
      </c>
      <c r="T368" s="83">
        <f>VLOOKUP($G368,'[5]CantFuncPorSexo(17)'!$A$6:$N$421,11,0)</f>
        <v>26</v>
      </c>
      <c r="U368" s="83">
        <f>VLOOKUP($G368,'[5]CantFuncPorSexo(17)'!$A$6:$N$421,14,0)</f>
        <v>81</v>
      </c>
      <c r="V368" s="83">
        <f t="shared" si="228"/>
        <v>107</v>
      </c>
      <c r="W368" s="83">
        <f t="shared" si="243"/>
        <v>1</v>
      </c>
      <c r="X368" s="83">
        <f t="shared" si="244"/>
        <v>16</v>
      </c>
      <c r="Y368" s="83">
        <f t="shared" si="229"/>
        <v>17</v>
      </c>
      <c r="Z368" s="83">
        <f t="shared" si="245"/>
        <v>-2</v>
      </c>
      <c r="AA368" s="83">
        <f t="shared" si="246"/>
        <v>17</v>
      </c>
      <c r="AB368" s="83">
        <f t="shared" si="247"/>
        <v>15</v>
      </c>
      <c r="AC368" s="83">
        <f t="shared" si="248"/>
        <v>-3</v>
      </c>
      <c r="AD368" s="83">
        <f t="shared" si="249"/>
        <v>10</v>
      </c>
      <c r="AE368" s="83">
        <f t="shared" si="250"/>
        <v>7</v>
      </c>
    </row>
    <row r="369" spans="1:31" ht="15.75" hidden="1" thickBot="1" x14ac:dyDescent="0.3">
      <c r="A369" s="47">
        <v>30</v>
      </c>
      <c r="B369" s="15">
        <v>10</v>
      </c>
      <c r="C369" s="31" t="s">
        <v>552</v>
      </c>
      <c r="D369" s="32" t="str">
        <f t="shared" si="252"/>
        <v>3010170</v>
      </c>
      <c r="E369" s="15">
        <f t="shared" si="251"/>
        <v>185</v>
      </c>
      <c r="F369" s="15">
        <v>318</v>
      </c>
      <c r="G369" s="95" t="s">
        <v>553</v>
      </c>
      <c r="H369" s="83">
        <f>VLOOKUP($G369,[1]Total!$G$5:$I$452,2,0)</f>
        <v>19</v>
      </c>
      <c r="I369" s="83">
        <f>VLOOKUP($G369,[1]Total!$G$5:$I$452,3,0)</f>
        <v>22</v>
      </c>
      <c r="J369" s="83">
        <f t="shared" si="224"/>
        <v>41</v>
      </c>
      <c r="K369" s="83">
        <f>VLOOKUP($G369,'[2]CantFuncPorSexo - 2021-08-11T12'!$A$6:$O$406,11,0)</f>
        <v>17</v>
      </c>
      <c r="L369" s="83">
        <f>VLOOKUP($G369,'[2]CantFuncPorSexo - 2021-08-11T12'!$A$6:$O$406,14,0)</f>
        <v>18</v>
      </c>
      <c r="M369" s="83">
        <f t="shared" si="225"/>
        <v>35</v>
      </c>
      <c r="N369" s="83">
        <f>VLOOKUP($G369,[3]CantFuncPorSexo!$A$6:$N$410,11,0)</f>
        <v>21</v>
      </c>
      <c r="O369" s="83">
        <f>VLOOKUP($G369,[3]CantFuncPorSexo!$A$6:$N$410,14,0)</f>
        <v>17</v>
      </c>
      <c r="P369" s="83">
        <f t="shared" si="226"/>
        <v>38</v>
      </c>
      <c r="Q369" s="83">
        <f>VLOOKUP($G369,'[4]CantFuncPorSexo(3)'!$A$6:$O$420,11,0)</f>
        <v>23</v>
      </c>
      <c r="R369" s="83">
        <f>VLOOKUP($G369,'[4]CantFuncPorSexo(3)'!$A$6:$O$420,14,0)</f>
        <v>21</v>
      </c>
      <c r="S369" s="83">
        <f t="shared" si="227"/>
        <v>44</v>
      </c>
      <c r="T369" s="83">
        <f>VLOOKUP($G369,'[5]CantFuncPorSexo(17)'!$A$6:$N$421,11,0)</f>
        <v>25</v>
      </c>
      <c r="U369" s="83">
        <f>VLOOKUP($G369,'[5]CantFuncPorSexo(17)'!$A$6:$N$421,14,0)</f>
        <v>19</v>
      </c>
      <c r="V369" s="83">
        <f t="shared" si="228"/>
        <v>44</v>
      </c>
      <c r="W369" s="83">
        <f t="shared" si="243"/>
        <v>6</v>
      </c>
      <c r="X369" s="83">
        <f t="shared" si="244"/>
        <v>-3</v>
      </c>
      <c r="Y369" s="83">
        <f t="shared" si="229"/>
        <v>3</v>
      </c>
      <c r="Z369" s="83">
        <f t="shared" si="245"/>
        <v>8</v>
      </c>
      <c r="AA369" s="83">
        <f t="shared" si="246"/>
        <v>1</v>
      </c>
      <c r="AB369" s="83">
        <f t="shared" si="247"/>
        <v>9</v>
      </c>
      <c r="AC369" s="83">
        <f t="shared" si="248"/>
        <v>2</v>
      </c>
      <c r="AD369" s="83">
        <f t="shared" si="249"/>
        <v>-2</v>
      </c>
      <c r="AE369" s="83">
        <f t="shared" si="250"/>
        <v>0</v>
      </c>
    </row>
    <row r="370" spans="1:31" ht="15.75" hidden="1" customHeight="1" x14ac:dyDescent="0.3">
      <c r="A370" s="47">
        <v>30</v>
      </c>
      <c r="B370" s="15">
        <v>10</v>
      </c>
      <c r="C370" s="31" t="s">
        <v>554</v>
      </c>
      <c r="D370" s="32" t="str">
        <f t="shared" si="252"/>
        <v>3010240</v>
      </c>
      <c r="E370" s="15">
        <f t="shared" si="251"/>
        <v>186</v>
      </c>
      <c r="F370" s="15">
        <v>319</v>
      </c>
      <c r="G370" s="95" t="s">
        <v>555</v>
      </c>
      <c r="H370" s="83">
        <f>VLOOKUP($G370,[1]Total!$G$5:$I$452,2,0)</f>
        <v>18</v>
      </c>
      <c r="I370" s="83">
        <f>VLOOKUP($G370,[1]Total!$G$5:$I$452,3,0)</f>
        <v>25</v>
      </c>
      <c r="J370" s="83">
        <f t="shared" si="224"/>
        <v>43</v>
      </c>
      <c r="K370" s="83">
        <f>VLOOKUP($G370,'[2]CantFuncPorSexo - 2021-08-11T12'!$A$6:$O$406,11,0)</f>
        <v>20</v>
      </c>
      <c r="L370" s="83">
        <f>VLOOKUP($G370,'[2]CantFuncPorSexo - 2021-08-11T12'!$A$6:$O$406,14,0)</f>
        <v>22</v>
      </c>
      <c r="M370" s="83">
        <f t="shared" si="225"/>
        <v>42</v>
      </c>
      <c r="N370" s="83">
        <f>VLOOKUP($G370,[3]CantFuncPorSexo!$A$6:$N$410,11,0)</f>
        <v>33</v>
      </c>
      <c r="O370" s="83">
        <f>VLOOKUP($G370,[3]CantFuncPorSexo!$A$6:$N$410,14,0)</f>
        <v>27</v>
      </c>
      <c r="P370" s="83">
        <f t="shared" si="226"/>
        <v>60</v>
      </c>
      <c r="Q370" s="83">
        <f>VLOOKUP($G370,'[4]CantFuncPorSexo(3)'!$A$6:$O$420,11,0)</f>
        <v>18</v>
      </c>
      <c r="R370" s="83">
        <f>VLOOKUP($G370,'[4]CantFuncPorSexo(3)'!$A$6:$O$420,14,0)</f>
        <v>32</v>
      </c>
      <c r="S370" s="83">
        <f t="shared" si="227"/>
        <v>50</v>
      </c>
      <c r="T370" s="83">
        <f>VLOOKUP($G370,'[5]CantFuncPorSexo(17)'!$A$6:$N$421,11,0)</f>
        <v>18</v>
      </c>
      <c r="U370" s="83">
        <f>VLOOKUP($G370,'[5]CantFuncPorSexo(17)'!$A$6:$N$421,14,0)</f>
        <v>35</v>
      </c>
      <c r="V370" s="83">
        <f t="shared" si="228"/>
        <v>53</v>
      </c>
      <c r="W370" s="83">
        <f t="shared" si="243"/>
        <v>0</v>
      </c>
      <c r="X370" s="83">
        <f t="shared" si="244"/>
        <v>10</v>
      </c>
      <c r="Y370" s="83">
        <f t="shared" si="229"/>
        <v>10</v>
      </c>
      <c r="Z370" s="83">
        <f t="shared" si="245"/>
        <v>-2</v>
      </c>
      <c r="AA370" s="83">
        <f t="shared" si="246"/>
        <v>13</v>
      </c>
      <c r="AB370" s="83">
        <f t="shared" si="247"/>
        <v>11</v>
      </c>
      <c r="AC370" s="83">
        <f t="shared" si="248"/>
        <v>0</v>
      </c>
      <c r="AD370" s="83">
        <f t="shared" si="249"/>
        <v>3</v>
      </c>
      <c r="AE370" s="83">
        <f t="shared" si="250"/>
        <v>3</v>
      </c>
    </row>
    <row r="371" spans="1:31" ht="15.75" hidden="1" thickBot="1" x14ac:dyDescent="0.3">
      <c r="A371" s="50">
        <v>30</v>
      </c>
      <c r="B371" s="18">
        <v>10</v>
      </c>
      <c r="C371" s="64" t="s">
        <v>556</v>
      </c>
      <c r="D371" s="65" t="str">
        <f t="shared" si="252"/>
        <v>3010246</v>
      </c>
      <c r="E371" s="15">
        <f t="shared" si="251"/>
        <v>187</v>
      </c>
      <c r="F371" s="33">
        <v>320</v>
      </c>
      <c r="G371" s="110" t="s">
        <v>557</v>
      </c>
      <c r="H371" s="83">
        <f>VLOOKUP($G371,[1]Total!$G$5:$I$452,2,0)</f>
        <v>16</v>
      </c>
      <c r="I371" s="83">
        <f>VLOOKUP($G371,[1]Total!$G$5:$I$452,3,0)</f>
        <v>21</v>
      </c>
      <c r="J371" s="83">
        <f t="shared" si="224"/>
        <v>37</v>
      </c>
      <c r="K371" s="83">
        <f>VLOOKUP($G371,'[2]CantFuncPorSexo - 2021-08-11T12'!$A$6:$O$406,11,0)</f>
        <v>16</v>
      </c>
      <c r="L371" s="83">
        <f>VLOOKUP($G371,'[2]CantFuncPorSexo - 2021-08-11T12'!$A$6:$O$406,14,0)</f>
        <v>13</v>
      </c>
      <c r="M371" s="83">
        <f t="shared" si="225"/>
        <v>29</v>
      </c>
      <c r="N371" s="83">
        <f>VLOOKUP($G371,[3]CantFuncPorSexo!$A$6:$N$410,11,0)</f>
        <v>17</v>
      </c>
      <c r="O371" s="83">
        <f>VLOOKUP($G371,[3]CantFuncPorSexo!$A$6:$N$410,14,0)</f>
        <v>11</v>
      </c>
      <c r="P371" s="83">
        <f t="shared" si="226"/>
        <v>28</v>
      </c>
      <c r="Q371" s="83">
        <f>VLOOKUP($G371,'[4]CantFuncPorSexo(3)'!$A$6:$O$420,11,0)</f>
        <v>18</v>
      </c>
      <c r="R371" s="83">
        <f>VLOOKUP($G371,'[4]CantFuncPorSexo(3)'!$A$6:$O$420,14,0)</f>
        <v>16</v>
      </c>
      <c r="S371" s="83">
        <f t="shared" si="227"/>
        <v>34</v>
      </c>
      <c r="T371" s="83">
        <f>VLOOKUP($G371,'[5]CantFuncPorSexo(17)'!$A$6:$N$421,11,0)</f>
        <v>18</v>
      </c>
      <c r="U371" s="83">
        <f>VLOOKUP($G371,'[5]CantFuncPorSexo(17)'!$A$6:$N$421,14,0)</f>
        <v>8</v>
      </c>
      <c r="V371" s="83">
        <f t="shared" si="228"/>
        <v>26</v>
      </c>
      <c r="W371" s="83">
        <f t="shared" si="243"/>
        <v>2</v>
      </c>
      <c r="X371" s="83">
        <f t="shared" si="244"/>
        <v>-13</v>
      </c>
      <c r="Y371" s="83">
        <f t="shared" si="229"/>
        <v>-11</v>
      </c>
      <c r="Z371" s="83">
        <f t="shared" si="245"/>
        <v>2</v>
      </c>
      <c r="AA371" s="83">
        <f t="shared" si="246"/>
        <v>-5</v>
      </c>
      <c r="AB371" s="83">
        <f t="shared" si="247"/>
        <v>-3</v>
      </c>
      <c r="AC371" s="83">
        <f t="shared" si="248"/>
        <v>0</v>
      </c>
      <c r="AD371" s="83">
        <f t="shared" si="249"/>
        <v>-8</v>
      </c>
      <c r="AE371" s="83">
        <f t="shared" si="250"/>
        <v>-8</v>
      </c>
    </row>
    <row r="372" spans="1:31" ht="15.75" thickBot="1" x14ac:dyDescent="0.3">
      <c r="A372" s="8"/>
      <c r="B372" s="8"/>
      <c r="C372" s="43"/>
      <c r="D372" s="11" t="str">
        <f t="shared" si="252"/>
        <v/>
      </c>
      <c r="E372" s="59"/>
      <c r="F372" s="60"/>
      <c r="G372" s="61" t="s">
        <v>558</v>
      </c>
      <c r="H372" s="115">
        <f>SUM(H373:H391)</f>
        <v>2219</v>
      </c>
      <c r="I372" s="81">
        <f t="shared" ref="I372:AE372" si="253">SUM(I373:I391)</f>
        <v>5418</v>
      </c>
      <c r="J372" s="82">
        <f t="shared" si="253"/>
        <v>7637</v>
      </c>
      <c r="K372" s="115">
        <f>SUM(K373:K391)</f>
        <v>2337</v>
      </c>
      <c r="L372" s="81">
        <f t="shared" si="253"/>
        <v>5710</v>
      </c>
      <c r="M372" s="82">
        <f t="shared" si="253"/>
        <v>8047</v>
      </c>
      <c r="N372" s="115">
        <f t="shared" si="253"/>
        <v>2477</v>
      </c>
      <c r="O372" s="81">
        <f t="shared" si="253"/>
        <v>6014</v>
      </c>
      <c r="P372" s="82">
        <f t="shared" si="253"/>
        <v>8491</v>
      </c>
      <c r="Q372" s="82">
        <f t="shared" si="253"/>
        <v>2328</v>
      </c>
      <c r="R372" s="82">
        <f t="shared" si="253"/>
        <v>5507</v>
      </c>
      <c r="S372" s="82">
        <f t="shared" si="253"/>
        <v>7835</v>
      </c>
      <c r="T372" s="115">
        <f t="shared" si="253"/>
        <v>2331</v>
      </c>
      <c r="U372" s="81">
        <f t="shared" si="253"/>
        <v>6340</v>
      </c>
      <c r="V372" s="82">
        <f t="shared" si="253"/>
        <v>8671</v>
      </c>
      <c r="W372" s="115">
        <f t="shared" si="253"/>
        <v>112</v>
      </c>
      <c r="X372" s="81">
        <f t="shared" si="253"/>
        <v>922</v>
      </c>
      <c r="Y372" s="82">
        <f t="shared" si="253"/>
        <v>1034</v>
      </c>
      <c r="Z372" s="115">
        <f t="shared" si="253"/>
        <v>-6</v>
      </c>
      <c r="AA372" s="81">
        <f t="shared" si="253"/>
        <v>630</v>
      </c>
      <c r="AB372" s="82">
        <f t="shared" si="253"/>
        <v>624</v>
      </c>
      <c r="AC372" s="115">
        <f t="shared" si="253"/>
        <v>3</v>
      </c>
      <c r="AD372" s="81">
        <f t="shared" si="253"/>
        <v>833</v>
      </c>
      <c r="AE372" s="82">
        <f t="shared" si="253"/>
        <v>836</v>
      </c>
    </row>
    <row r="373" spans="1:31" ht="15.75" hidden="1" thickBot="1" x14ac:dyDescent="0.3">
      <c r="A373" s="44">
        <v>30</v>
      </c>
      <c r="B373" s="12">
        <v>11</v>
      </c>
      <c r="C373" s="62" t="s">
        <v>559</v>
      </c>
      <c r="D373" s="63" t="str">
        <f t="shared" si="252"/>
        <v>3011171</v>
      </c>
      <c r="E373" s="12">
        <f>E371+1</f>
        <v>188</v>
      </c>
      <c r="F373" s="12">
        <v>321</v>
      </c>
      <c r="G373" s="109" t="s">
        <v>560</v>
      </c>
      <c r="H373" s="83">
        <f>VLOOKUP($G373,[1]Total!$G$5:$I$452,2,0)</f>
        <v>43</v>
      </c>
      <c r="I373" s="83">
        <f>VLOOKUP($G373,[1]Total!$G$5:$I$452,3,0)</f>
        <v>171</v>
      </c>
      <c r="J373" s="83">
        <f t="shared" si="224"/>
        <v>214</v>
      </c>
      <c r="K373" s="83">
        <f>VLOOKUP($G373,'[2]CantFuncPorSexo - 2021-08-11T12'!$A$6:$O$406,11,0)</f>
        <v>39</v>
      </c>
      <c r="L373" s="83">
        <f>VLOOKUP($G373,'[2]CantFuncPorSexo - 2021-08-11T12'!$A$6:$O$406,14,0)</f>
        <v>190</v>
      </c>
      <c r="M373" s="83">
        <f t="shared" si="225"/>
        <v>229</v>
      </c>
      <c r="N373" s="83">
        <f>VLOOKUP($G373,[3]CantFuncPorSexo!$A$6:$N$410,11,0)</f>
        <v>48</v>
      </c>
      <c r="O373" s="83">
        <f>VLOOKUP($G373,[3]CantFuncPorSexo!$A$6:$N$410,14,0)</f>
        <v>192</v>
      </c>
      <c r="P373" s="83">
        <f t="shared" si="226"/>
        <v>240</v>
      </c>
      <c r="Q373" s="83">
        <f>VLOOKUP($G373,'[4]CantFuncPorSexo(3)'!$A$6:$O$420,11,0)</f>
        <v>38</v>
      </c>
      <c r="R373" s="83">
        <f>VLOOKUP($G373,'[4]CantFuncPorSexo(3)'!$A$6:$O$420,14,0)</f>
        <v>185</v>
      </c>
      <c r="S373" s="83">
        <f t="shared" si="227"/>
        <v>223</v>
      </c>
      <c r="T373" s="83">
        <f>VLOOKUP($G373,'[5]CantFuncPorSexo(17)'!$A$6:$N$421,11,0)</f>
        <v>37</v>
      </c>
      <c r="U373" s="83">
        <f>VLOOKUP($G373,'[5]CantFuncPorSexo(17)'!$A$6:$N$421,14,0)</f>
        <v>180</v>
      </c>
      <c r="V373" s="83">
        <f t="shared" si="228"/>
        <v>217</v>
      </c>
      <c r="W373" s="83">
        <f t="shared" ref="W373:W391" si="254">T373-H373</f>
        <v>-6</v>
      </c>
      <c r="X373" s="83">
        <f t="shared" ref="X373:X391" si="255">U373-I373</f>
        <v>9</v>
      </c>
      <c r="Y373" s="83">
        <f t="shared" si="229"/>
        <v>3</v>
      </c>
      <c r="Z373" s="83">
        <f t="shared" ref="Z373:Z391" si="256">T373-K373</f>
        <v>-2</v>
      </c>
      <c r="AA373" s="83">
        <f t="shared" ref="AA373:AA391" si="257">U373-L373</f>
        <v>-10</v>
      </c>
      <c r="AB373" s="83">
        <f t="shared" ref="AB373:AB391" si="258">SUM(Z373:AA373)</f>
        <v>-12</v>
      </c>
      <c r="AC373" s="83">
        <f t="shared" ref="AC373:AC391" si="259">T373-Q373</f>
        <v>-1</v>
      </c>
      <c r="AD373" s="83">
        <f t="shared" ref="AD373:AD391" si="260">U373-R373</f>
        <v>-5</v>
      </c>
      <c r="AE373" s="83">
        <f t="shared" ref="AE373:AE391" si="261">SUM(AC373:AD373)</f>
        <v>-6</v>
      </c>
    </row>
    <row r="374" spans="1:31" ht="15.75" hidden="1" thickBot="1" x14ac:dyDescent="0.3">
      <c r="A374" s="47">
        <v>30</v>
      </c>
      <c r="B374" s="15">
        <v>11</v>
      </c>
      <c r="C374" s="31" t="s">
        <v>561</v>
      </c>
      <c r="D374" s="32" t="str">
        <f t="shared" si="252"/>
        <v>3011172</v>
      </c>
      <c r="E374" s="15">
        <f t="shared" ref="E374:E391" si="262">E373+1</f>
        <v>189</v>
      </c>
      <c r="F374" s="15">
        <v>322</v>
      </c>
      <c r="G374" s="95" t="s">
        <v>562</v>
      </c>
      <c r="H374" s="83">
        <f>VLOOKUP($G374,[1]Total!$G$5:$I$452,2,0)</f>
        <v>136</v>
      </c>
      <c r="I374" s="83">
        <f>VLOOKUP($G374,[1]Total!$G$5:$I$452,3,0)</f>
        <v>605</v>
      </c>
      <c r="J374" s="83">
        <f t="shared" si="224"/>
        <v>741</v>
      </c>
      <c r="K374" s="83">
        <f>VLOOKUP($G374,'[2]CantFuncPorSexo - 2021-08-11T12'!$A$6:$O$406,11,0)</f>
        <v>133</v>
      </c>
      <c r="L374" s="83">
        <f>VLOOKUP($G374,'[2]CantFuncPorSexo - 2021-08-11T12'!$A$6:$O$406,14,0)</f>
        <v>661</v>
      </c>
      <c r="M374" s="83">
        <f t="shared" si="225"/>
        <v>794</v>
      </c>
      <c r="N374" s="83">
        <f>VLOOKUP($G374,[3]CantFuncPorSexo!$A$6:$N$410,11,0)</f>
        <v>137</v>
      </c>
      <c r="O374" s="83">
        <f>VLOOKUP($G374,[3]CantFuncPorSexo!$A$6:$N$410,14,0)</f>
        <v>702</v>
      </c>
      <c r="P374" s="83">
        <f t="shared" si="226"/>
        <v>839</v>
      </c>
      <c r="Q374" s="83">
        <f>VLOOKUP($G374,'[4]CantFuncPorSexo(3)'!$A$6:$O$420,11,0)</f>
        <v>137</v>
      </c>
      <c r="R374" s="83">
        <f>VLOOKUP($G374,'[4]CantFuncPorSexo(3)'!$A$6:$O$420,14,0)</f>
        <v>469</v>
      </c>
      <c r="S374" s="83">
        <f t="shared" si="227"/>
        <v>606</v>
      </c>
      <c r="T374" s="83">
        <f>VLOOKUP($G374,'[5]CantFuncPorSexo(17)'!$A$6:$N$421,11,0)</f>
        <v>139</v>
      </c>
      <c r="U374" s="83">
        <f>VLOOKUP($G374,'[5]CantFuncPorSexo(17)'!$A$6:$N$421,14,0)</f>
        <v>832</v>
      </c>
      <c r="V374" s="83">
        <f t="shared" si="228"/>
        <v>971</v>
      </c>
      <c r="W374" s="83">
        <f t="shared" si="254"/>
        <v>3</v>
      </c>
      <c r="X374" s="83">
        <f t="shared" si="255"/>
        <v>227</v>
      </c>
      <c r="Y374" s="83">
        <f t="shared" si="229"/>
        <v>230</v>
      </c>
      <c r="Z374" s="83">
        <f t="shared" si="256"/>
        <v>6</v>
      </c>
      <c r="AA374" s="83">
        <f t="shared" si="257"/>
        <v>171</v>
      </c>
      <c r="AB374" s="83">
        <f t="shared" si="258"/>
        <v>177</v>
      </c>
      <c r="AC374" s="83">
        <f t="shared" si="259"/>
        <v>2</v>
      </c>
      <c r="AD374" s="83">
        <f t="shared" si="260"/>
        <v>363</v>
      </c>
      <c r="AE374" s="83">
        <f t="shared" si="261"/>
        <v>365</v>
      </c>
    </row>
    <row r="375" spans="1:31" ht="15.75" hidden="1" thickBot="1" x14ac:dyDescent="0.3">
      <c r="A375" s="47">
        <v>30</v>
      </c>
      <c r="B375" s="15">
        <v>11</v>
      </c>
      <c r="C375" s="31" t="s">
        <v>563</v>
      </c>
      <c r="D375" s="32" t="str">
        <f t="shared" si="252"/>
        <v>3011173</v>
      </c>
      <c r="E375" s="15">
        <f t="shared" si="262"/>
        <v>190</v>
      </c>
      <c r="F375" s="15">
        <v>323</v>
      </c>
      <c r="G375" s="95" t="s">
        <v>564</v>
      </c>
      <c r="H375" s="83">
        <f>VLOOKUP($G375,[1]Total!$G$5:$I$452,2,0)</f>
        <v>365</v>
      </c>
      <c r="I375" s="83">
        <f>VLOOKUP($G375,[1]Total!$G$5:$I$452,3,0)</f>
        <v>626</v>
      </c>
      <c r="J375" s="83">
        <f t="shared" si="224"/>
        <v>991</v>
      </c>
      <c r="K375" s="83">
        <f>VLOOKUP($G375,'[2]CantFuncPorSexo - 2021-08-11T12'!$A$6:$O$406,11,0)</f>
        <v>387</v>
      </c>
      <c r="L375" s="83">
        <f>VLOOKUP($G375,'[2]CantFuncPorSexo - 2021-08-11T12'!$A$6:$O$406,14,0)</f>
        <v>702</v>
      </c>
      <c r="M375" s="83">
        <f t="shared" si="225"/>
        <v>1089</v>
      </c>
      <c r="N375" s="83">
        <f>VLOOKUP($G375,[3]CantFuncPorSexo!$A$6:$N$410,11,0)</f>
        <v>392</v>
      </c>
      <c r="O375" s="83">
        <f>VLOOKUP($G375,[3]CantFuncPorSexo!$A$6:$N$410,14,0)</f>
        <v>658</v>
      </c>
      <c r="P375" s="83">
        <f t="shared" si="226"/>
        <v>1050</v>
      </c>
      <c r="Q375" s="83">
        <f>VLOOKUP($G375,'[4]CantFuncPorSexo(3)'!$A$6:$O$420,11,0)</f>
        <v>390</v>
      </c>
      <c r="R375" s="83">
        <f>VLOOKUP($G375,'[4]CantFuncPorSexo(3)'!$A$6:$O$420,14,0)</f>
        <v>689</v>
      </c>
      <c r="S375" s="83">
        <f t="shared" si="227"/>
        <v>1079</v>
      </c>
      <c r="T375" s="83">
        <f>VLOOKUP($G375,'[5]CantFuncPorSexo(17)'!$A$6:$N$421,11,0)</f>
        <v>394</v>
      </c>
      <c r="U375" s="83">
        <f>VLOOKUP($G375,'[5]CantFuncPorSexo(17)'!$A$6:$N$421,14,0)</f>
        <v>753</v>
      </c>
      <c r="V375" s="83">
        <f t="shared" si="228"/>
        <v>1147</v>
      </c>
      <c r="W375" s="83">
        <f t="shared" si="254"/>
        <v>29</v>
      </c>
      <c r="X375" s="83">
        <f t="shared" si="255"/>
        <v>127</v>
      </c>
      <c r="Y375" s="83">
        <f t="shared" si="229"/>
        <v>156</v>
      </c>
      <c r="Z375" s="83">
        <f t="shared" si="256"/>
        <v>7</v>
      </c>
      <c r="AA375" s="83">
        <f t="shared" si="257"/>
        <v>51</v>
      </c>
      <c r="AB375" s="83">
        <f t="shared" si="258"/>
        <v>58</v>
      </c>
      <c r="AC375" s="83">
        <f t="shared" si="259"/>
        <v>4</v>
      </c>
      <c r="AD375" s="83">
        <f t="shared" si="260"/>
        <v>64</v>
      </c>
      <c r="AE375" s="83">
        <f t="shared" si="261"/>
        <v>68</v>
      </c>
    </row>
    <row r="376" spans="1:31" ht="15.75" hidden="1" thickBot="1" x14ac:dyDescent="0.3">
      <c r="A376" s="47">
        <v>30</v>
      </c>
      <c r="B376" s="15">
        <v>11</v>
      </c>
      <c r="C376" s="31" t="s">
        <v>565</v>
      </c>
      <c r="D376" s="32" t="str">
        <f t="shared" si="252"/>
        <v>3011174</v>
      </c>
      <c r="E376" s="15">
        <f t="shared" si="262"/>
        <v>191</v>
      </c>
      <c r="F376" s="15">
        <v>324</v>
      </c>
      <c r="G376" s="95" t="s">
        <v>566</v>
      </c>
      <c r="H376" s="83">
        <f>VLOOKUP($G376,[1]Total!$G$5:$I$452,2,0)</f>
        <v>21</v>
      </c>
      <c r="I376" s="83">
        <f>VLOOKUP($G376,[1]Total!$G$5:$I$452,3,0)</f>
        <v>84</v>
      </c>
      <c r="J376" s="83">
        <f t="shared" si="224"/>
        <v>105</v>
      </c>
      <c r="K376" s="83">
        <f>VLOOKUP($G376,'[2]CantFuncPorSexo - 2021-08-11T12'!$A$6:$O$406,11,0)</f>
        <v>24</v>
      </c>
      <c r="L376" s="83">
        <f>VLOOKUP($G376,'[2]CantFuncPorSexo - 2021-08-11T12'!$A$6:$O$406,14,0)</f>
        <v>89</v>
      </c>
      <c r="M376" s="83">
        <f t="shared" si="225"/>
        <v>113</v>
      </c>
      <c r="N376" s="83">
        <f>VLOOKUP($G376,[3]CantFuncPorSexo!$A$6:$N$410,11,0)</f>
        <v>33</v>
      </c>
      <c r="O376" s="83">
        <f>VLOOKUP($G376,[3]CantFuncPorSexo!$A$6:$N$410,14,0)</f>
        <v>93</v>
      </c>
      <c r="P376" s="83">
        <f t="shared" si="226"/>
        <v>126</v>
      </c>
      <c r="Q376" s="83">
        <f>VLOOKUP($G376,'[4]CantFuncPorSexo(3)'!$A$6:$O$420,11,0)</f>
        <v>30</v>
      </c>
      <c r="R376" s="83">
        <f>VLOOKUP($G376,'[4]CantFuncPorSexo(3)'!$A$6:$O$420,14,0)</f>
        <v>104</v>
      </c>
      <c r="S376" s="83">
        <f t="shared" si="227"/>
        <v>134</v>
      </c>
      <c r="T376" s="83">
        <f>VLOOKUP($G376,'[5]CantFuncPorSexo(17)'!$A$6:$N$421,11,0)</f>
        <v>33</v>
      </c>
      <c r="U376" s="83">
        <f>VLOOKUP($G376,'[5]CantFuncPorSexo(17)'!$A$6:$N$421,14,0)</f>
        <v>110</v>
      </c>
      <c r="V376" s="83">
        <f t="shared" si="228"/>
        <v>143</v>
      </c>
      <c r="W376" s="83">
        <f t="shared" si="254"/>
        <v>12</v>
      </c>
      <c r="X376" s="83">
        <f t="shared" si="255"/>
        <v>26</v>
      </c>
      <c r="Y376" s="83">
        <f t="shared" si="229"/>
        <v>38</v>
      </c>
      <c r="Z376" s="83">
        <f t="shared" si="256"/>
        <v>9</v>
      </c>
      <c r="AA376" s="83">
        <f t="shared" si="257"/>
        <v>21</v>
      </c>
      <c r="AB376" s="83">
        <f t="shared" si="258"/>
        <v>30</v>
      </c>
      <c r="AC376" s="83">
        <f t="shared" si="259"/>
        <v>3</v>
      </c>
      <c r="AD376" s="83">
        <f t="shared" si="260"/>
        <v>6</v>
      </c>
      <c r="AE376" s="83">
        <f t="shared" si="261"/>
        <v>9</v>
      </c>
    </row>
    <row r="377" spans="1:31" ht="15.75" hidden="1" thickBot="1" x14ac:dyDescent="0.3">
      <c r="A377" s="47">
        <v>30</v>
      </c>
      <c r="B377" s="15">
        <v>11</v>
      </c>
      <c r="C377" s="31" t="s">
        <v>567</v>
      </c>
      <c r="D377" s="32" t="str">
        <f t="shared" si="252"/>
        <v>3011175</v>
      </c>
      <c r="E377" s="15">
        <f t="shared" si="262"/>
        <v>192</v>
      </c>
      <c r="F377" s="15">
        <v>325</v>
      </c>
      <c r="G377" s="95" t="s">
        <v>568</v>
      </c>
      <c r="H377" s="83">
        <f>VLOOKUP($G377,[1]Total!$G$5:$I$452,2,0)</f>
        <v>16</v>
      </c>
      <c r="I377" s="83">
        <f>VLOOKUP($G377,[1]Total!$G$5:$I$452,3,0)</f>
        <v>125</v>
      </c>
      <c r="J377" s="83">
        <f t="shared" si="224"/>
        <v>141</v>
      </c>
      <c r="K377" s="83">
        <f>VLOOKUP($G377,'[2]CantFuncPorSexo - 2021-08-11T12'!$A$6:$O$406,11,0)</f>
        <v>16</v>
      </c>
      <c r="L377" s="83">
        <f>VLOOKUP($G377,'[2]CantFuncPorSexo - 2021-08-11T12'!$A$6:$O$406,14,0)</f>
        <v>79</v>
      </c>
      <c r="M377" s="83">
        <f t="shared" si="225"/>
        <v>95</v>
      </c>
      <c r="N377" s="83">
        <f>VLOOKUP($G377,[3]CantFuncPorSexo!$A$6:$N$410,11,0)</f>
        <v>25</v>
      </c>
      <c r="O377" s="83">
        <f>VLOOKUP($G377,[3]CantFuncPorSexo!$A$6:$N$410,14,0)</f>
        <v>85</v>
      </c>
      <c r="P377" s="83">
        <f t="shared" si="226"/>
        <v>110</v>
      </c>
      <c r="Q377" s="83">
        <f>VLOOKUP($G377,'[4]CantFuncPorSexo(3)'!$A$6:$O$420,11,0)</f>
        <v>16</v>
      </c>
      <c r="R377" s="83">
        <f>VLOOKUP($G377,'[4]CantFuncPorSexo(3)'!$A$6:$O$420,14,0)</f>
        <v>110</v>
      </c>
      <c r="S377" s="83">
        <f t="shared" si="227"/>
        <v>126</v>
      </c>
      <c r="T377" s="83">
        <f>VLOOKUP($G377,'[5]CantFuncPorSexo(17)'!$A$6:$N$421,11,0)</f>
        <v>16</v>
      </c>
      <c r="U377" s="83">
        <f>VLOOKUP($G377,'[5]CantFuncPorSexo(17)'!$A$6:$N$421,14,0)</f>
        <v>121</v>
      </c>
      <c r="V377" s="83">
        <f t="shared" si="228"/>
        <v>137</v>
      </c>
      <c r="W377" s="83">
        <f t="shared" si="254"/>
        <v>0</v>
      </c>
      <c r="X377" s="83">
        <f t="shared" si="255"/>
        <v>-4</v>
      </c>
      <c r="Y377" s="83">
        <f t="shared" si="229"/>
        <v>-4</v>
      </c>
      <c r="Z377" s="83">
        <f t="shared" si="256"/>
        <v>0</v>
      </c>
      <c r="AA377" s="83">
        <f t="shared" si="257"/>
        <v>42</v>
      </c>
      <c r="AB377" s="83">
        <f t="shared" si="258"/>
        <v>42</v>
      </c>
      <c r="AC377" s="83">
        <f t="shared" si="259"/>
        <v>0</v>
      </c>
      <c r="AD377" s="83">
        <f t="shared" si="260"/>
        <v>11</v>
      </c>
      <c r="AE377" s="83">
        <f t="shared" si="261"/>
        <v>11</v>
      </c>
    </row>
    <row r="378" spans="1:31" ht="15.75" hidden="1" thickBot="1" x14ac:dyDescent="0.3">
      <c r="A378" s="47">
        <v>30</v>
      </c>
      <c r="B378" s="15">
        <v>11</v>
      </c>
      <c r="C378" s="31" t="s">
        <v>569</v>
      </c>
      <c r="D378" s="32" t="str">
        <f t="shared" si="252"/>
        <v>3011176</v>
      </c>
      <c r="E378" s="15">
        <f t="shared" si="262"/>
        <v>193</v>
      </c>
      <c r="F378" s="15">
        <v>326</v>
      </c>
      <c r="G378" s="95" t="s">
        <v>570</v>
      </c>
      <c r="H378" s="83">
        <f>VLOOKUP($G378,[1]Total!$G$5:$I$452,2,0)</f>
        <v>51</v>
      </c>
      <c r="I378" s="83">
        <f>VLOOKUP($G378,[1]Total!$G$5:$I$452,3,0)</f>
        <v>219</v>
      </c>
      <c r="J378" s="83">
        <f t="shared" si="224"/>
        <v>270</v>
      </c>
      <c r="K378" s="83">
        <f>VLOOKUP($G378,'[2]CantFuncPorSexo - 2021-08-11T12'!$A$6:$O$406,11,0)</f>
        <v>48</v>
      </c>
      <c r="L378" s="83">
        <f>VLOOKUP($G378,'[2]CantFuncPorSexo - 2021-08-11T12'!$A$6:$O$406,14,0)</f>
        <v>221</v>
      </c>
      <c r="M378" s="83">
        <f t="shared" si="225"/>
        <v>269</v>
      </c>
      <c r="N378" s="83">
        <f>VLOOKUP($G378,[3]CantFuncPorSexo!$A$6:$N$410,11,0)</f>
        <v>70</v>
      </c>
      <c r="O378" s="83">
        <f>VLOOKUP($G378,[3]CantFuncPorSexo!$A$6:$N$410,14,0)</f>
        <v>232</v>
      </c>
      <c r="P378" s="83">
        <f t="shared" si="226"/>
        <v>302</v>
      </c>
      <c r="Q378" s="83">
        <f>VLOOKUP($G378,'[4]CantFuncPorSexo(3)'!$A$6:$O$420,11,0)</f>
        <v>44</v>
      </c>
      <c r="R378" s="83">
        <f>VLOOKUP($G378,'[4]CantFuncPorSexo(3)'!$A$6:$O$420,14,0)</f>
        <v>322</v>
      </c>
      <c r="S378" s="83">
        <f t="shared" si="227"/>
        <v>366</v>
      </c>
      <c r="T378" s="83">
        <f>VLOOKUP($G378,'[5]CantFuncPorSexo(17)'!$A$6:$N$421,11,0)</f>
        <v>45</v>
      </c>
      <c r="U378" s="83">
        <f>VLOOKUP($G378,'[5]CantFuncPorSexo(17)'!$A$6:$N$421,14,0)</f>
        <v>367</v>
      </c>
      <c r="V378" s="83">
        <f t="shared" si="228"/>
        <v>412</v>
      </c>
      <c r="W378" s="83">
        <f t="shared" si="254"/>
        <v>-6</v>
      </c>
      <c r="X378" s="83">
        <f t="shared" si="255"/>
        <v>148</v>
      </c>
      <c r="Y378" s="83">
        <f t="shared" si="229"/>
        <v>142</v>
      </c>
      <c r="Z378" s="83">
        <f t="shared" si="256"/>
        <v>-3</v>
      </c>
      <c r="AA378" s="83">
        <f t="shared" si="257"/>
        <v>146</v>
      </c>
      <c r="AB378" s="83">
        <f t="shared" si="258"/>
        <v>143</v>
      </c>
      <c r="AC378" s="83">
        <f t="shared" si="259"/>
        <v>1</v>
      </c>
      <c r="AD378" s="83">
        <f t="shared" si="260"/>
        <v>45</v>
      </c>
      <c r="AE378" s="83">
        <f t="shared" si="261"/>
        <v>46</v>
      </c>
    </row>
    <row r="379" spans="1:31" ht="15.75" hidden="1" thickBot="1" x14ac:dyDescent="0.3">
      <c r="A379" s="47">
        <v>30</v>
      </c>
      <c r="B379" s="15">
        <v>11</v>
      </c>
      <c r="C379" s="31" t="s">
        <v>571</v>
      </c>
      <c r="D379" s="32" t="str">
        <f t="shared" si="252"/>
        <v>3011177</v>
      </c>
      <c r="E379" s="15">
        <f t="shared" si="262"/>
        <v>194</v>
      </c>
      <c r="F379" s="15">
        <v>327</v>
      </c>
      <c r="G379" s="95" t="s">
        <v>572</v>
      </c>
      <c r="H379" s="83">
        <f>VLOOKUP($G379,[1]Total!$G$5:$I$452,2,0)</f>
        <v>259</v>
      </c>
      <c r="I379" s="83">
        <f>VLOOKUP($G379,[1]Total!$G$5:$I$452,3,0)</f>
        <v>574</v>
      </c>
      <c r="J379" s="83">
        <f t="shared" si="224"/>
        <v>833</v>
      </c>
      <c r="K379" s="83">
        <f>VLOOKUP($G379,'[2]CantFuncPorSexo - 2021-08-11T12'!$A$6:$O$406,11,0)</f>
        <v>255</v>
      </c>
      <c r="L379" s="83">
        <f>VLOOKUP($G379,'[2]CantFuncPorSexo - 2021-08-11T12'!$A$6:$O$406,14,0)</f>
        <v>504</v>
      </c>
      <c r="M379" s="83">
        <f t="shared" si="225"/>
        <v>759</v>
      </c>
      <c r="N379" s="83">
        <f>VLOOKUP($G379,[3]CantFuncPorSexo!$A$6:$N$410,11,0)</f>
        <v>261</v>
      </c>
      <c r="O379" s="83">
        <f>VLOOKUP($G379,[3]CantFuncPorSexo!$A$6:$N$410,14,0)</f>
        <v>462</v>
      </c>
      <c r="P379" s="83">
        <f t="shared" si="226"/>
        <v>723</v>
      </c>
      <c r="Q379" s="83">
        <f>VLOOKUP($G379,'[4]CantFuncPorSexo(3)'!$A$6:$O$420,11,0)</f>
        <v>258</v>
      </c>
      <c r="R379" s="83">
        <f>VLOOKUP($G379,'[4]CantFuncPorSexo(3)'!$A$6:$O$420,14,0)</f>
        <v>506</v>
      </c>
      <c r="S379" s="83">
        <f t="shared" si="227"/>
        <v>764</v>
      </c>
      <c r="T379" s="83">
        <f>VLOOKUP($G379,'[5]CantFuncPorSexo(17)'!$A$6:$N$421,11,0)</f>
        <v>256</v>
      </c>
      <c r="U379" s="83">
        <f>VLOOKUP($G379,'[5]CantFuncPorSexo(17)'!$A$6:$N$421,14,0)</f>
        <v>520</v>
      </c>
      <c r="V379" s="83">
        <f t="shared" si="228"/>
        <v>776</v>
      </c>
      <c r="W379" s="83">
        <f t="shared" si="254"/>
        <v>-3</v>
      </c>
      <c r="X379" s="83">
        <f t="shared" si="255"/>
        <v>-54</v>
      </c>
      <c r="Y379" s="83">
        <f t="shared" si="229"/>
        <v>-57</v>
      </c>
      <c r="Z379" s="83">
        <f t="shared" si="256"/>
        <v>1</v>
      </c>
      <c r="AA379" s="83">
        <f t="shared" si="257"/>
        <v>16</v>
      </c>
      <c r="AB379" s="83">
        <f t="shared" si="258"/>
        <v>17</v>
      </c>
      <c r="AC379" s="83">
        <f t="shared" si="259"/>
        <v>-2</v>
      </c>
      <c r="AD379" s="83">
        <f t="shared" si="260"/>
        <v>14</v>
      </c>
      <c r="AE379" s="83">
        <f t="shared" si="261"/>
        <v>12</v>
      </c>
    </row>
    <row r="380" spans="1:31" ht="15.75" hidden="1" thickBot="1" x14ac:dyDescent="0.3">
      <c r="A380" s="47">
        <v>30</v>
      </c>
      <c r="B380" s="15">
        <v>11</v>
      </c>
      <c r="C380" s="31" t="s">
        <v>573</v>
      </c>
      <c r="D380" s="32" t="str">
        <f t="shared" si="252"/>
        <v>3011178</v>
      </c>
      <c r="E380" s="15">
        <f t="shared" si="262"/>
        <v>195</v>
      </c>
      <c r="F380" s="15">
        <v>328</v>
      </c>
      <c r="G380" s="95" t="s">
        <v>574</v>
      </c>
      <c r="H380" s="83">
        <f>VLOOKUP($G380,[1]Total!$G$5:$I$452,2,0)</f>
        <v>111</v>
      </c>
      <c r="I380" s="83">
        <f>VLOOKUP($G380,[1]Total!$G$5:$I$452,3,0)</f>
        <v>126</v>
      </c>
      <c r="J380" s="83">
        <f t="shared" si="224"/>
        <v>237</v>
      </c>
      <c r="K380" s="83">
        <f>VLOOKUP($G380,'[2]CantFuncPorSexo - 2021-08-11T12'!$A$6:$O$406,11,0)</f>
        <v>140</v>
      </c>
      <c r="L380" s="83">
        <f>VLOOKUP($G380,'[2]CantFuncPorSexo - 2021-08-11T12'!$A$6:$O$406,14,0)</f>
        <v>155</v>
      </c>
      <c r="M380" s="83">
        <f t="shared" si="225"/>
        <v>295</v>
      </c>
      <c r="N380" s="83">
        <f>VLOOKUP($G380,[3]CantFuncPorSexo!$A$6:$N$410,11,0)</f>
        <v>126</v>
      </c>
      <c r="O380" s="83">
        <f>VLOOKUP($G380,[3]CantFuncPorSexo!$A$6:$N$410,14,0)</f>
        <v>120</v>
      </c>
      <c r="P380" s="83">
        <f t="shared" si="226"/>
        <v>246</v>
      </c>
      <c r="Q380" s="83">
        <f>VLOOKUP($G380,'[4]CantFuncPorSexo(3)'!$A$6:$O$420,11,0)</f>
        <v>132</v>
      </c>
      <c r="R380" s="83">
        <f>VLOOKUP($G380,'[4]CantFuncPorSexo(3)'!$A$6:$O$420,14,0)</f>
        <v>139</v>
      </c>
      <c r="S380" s="83">
        <f t="shared" si="227"/>
        <v>271</v>
      </c>
      <c r="T380" s="83">
        <f>VLOOKUP($G380,'[5]CantFuncPorSexo(17)'!$A$6:$N$421,11,0)</f>
        <v>131</v>
      </c>
      <c r="U380" s="83">
        <f>VLOOKUP($G380,'[5]CantFuncPorSexo(17)'!$A$6:$N$421,14,0)</f>
        <v>205</v>
      </c>
      <c r="V380" s="83">
        <f t="shared" si="228"/>
        <v>336</v>
      </c>
      <c r="W380" s="83">
        <f t="shared" si="254"/>
        <v>20</v>
      </c>
      <c r="X380" s="83">
        <f t="shared" si="255"/>
        <v>79</v>
      </c>
      <c r="Y380" s="83">
        <f t="shared" si="229"/>
        <v>99</v>
      </c>
      <c r="Z380" s="83">
        <f t="shared" si="256"/>
        <v>-9</v>
      </c>
      <c r="AA380" s="83">
        <f t="shared" si="257"/>
        <v>50</v>
      </c>
      <c r="AB380" s="83">
        <f t="shared" si="258"/>
        <v>41</v>
      </c>
      <c r="AC380" s="83">
        <f t="shared" si="259"/>
        <v>-1</v>
      </c>
      <c r="AD380" s="83">
        <f t="shared" si="260"/>
        <v>66</v>
      </c>
      <c r="AE380" s="83">
        <f t="shared" si="261"/>
        <v>65</v>
      </c>
    </row>
    <row r="381" spans="1:31" ht="15.75" hidden="1" thickBot="1" x14ac:dyDescent="0.3">
      <c r="A381" s="47">
        <v>30</v>
      </c>
      <c r="B381" s="15">
        <v>11</v>
      </c>
      <c r="C381" s="31" t="s">
        <v>575</v>
      </c>
      <c r="D381" s="32" t="str">
        <f t="shared" si="252"/>
        <v>3011179</v>
      </c>
      <c r="E381" s="15">
        <f t="shared" si="262"/>
        <v>196</v>
      </c>
      <c r="F381" s="15">
        <v>329</v>
      </c>
      <c r="G381" s="95" t="s">
        <v>576</v>
      </c>
      <c r="H381" s="83">
        <f>VLOOKUP($G381,[1]Total!$G$5:$I$452,2,0)</f>
        <v>189</v>
      </c>
      <c r="I381" s="83">
        <f>VLOOKUP($G381,[1]Total!$G$5:$I$452,3,0)</f>
        <v>703</v>
      </c>
      <c r="J381" s="83">
        <f t="shared" si="224"/>
        <v>892</v>
      </c>
      <c r="K381" s="83">
        <f>VLOOKUP($G381,'[2]CantFuncPorSexo - 2021-08-11T12'!$A$6:$O$406,11,0)</f>
        <v>198</v>
      </c>
      <c r="L381" s="83">
        <f>VLOOKUP($G381,'[2]CantFuncPorSexo - 2021-08-11T12'!$A$6:$O$406,14,0)</f>
        <v>527</v>
      </c>
      <c r="M381" s="83">
        <f t="shared" si="225"/>
        <v>725</v>
      </c>
      <c r="N381" s="83">
        <f>VLOOKUP($G381,[3]CantFuncPorSexo!$A$6:$N$410,11,0)</f>
        <v>206</v>
      </c>
      <c r="O381" s="83">
        <f>VLOOKUP($G381,[3]CantFuncPorSexo!$A$6:$N$410,14,0)</f>
        <v>561</v>
      </c>
      <c r="P381" s="83">
        <f t="shared" si="226"/>
        <v>767</v>
      </c>
      <c r="Q381" s="83">
        <f>VLOOKUP($G381,'[4]CantFuncPorSexo(3)'!$A$6:$O$420,11,0)</f>
        <v>186</v>
      </c>
      <c r="R381" s="83">
        <f>VLOOKUP($G381,'[4]CantFuncPorSexo(3)'!$A$6:$O$420,14,0)</f>
        <v>646</v>
      </c>
      <c r="S381" s="83">
        <f t="shared" si="227"/>
        <v>832</v>
      </c>
      <c r="T381" s="83">
        <f>VLOOKUP($G381,'[5]CantFuncPorSexo(17)'!$A$6:$N$421,11,0)</f>
        <v>187</v>
      </c>
      <c r="U381" s="83">
        <f>VLOOKUP($G381,'[5]CantFuncPorSexo(17)'!$A$6:$N$421,14,0)</f>
        <v>670</v>
      </c>
      <c r="V381" s="83">
        <f t="shared" si="228"/>
        <v>857</v>
      </c>
      <c r="W381" s="83">
        <f t="shared" si="254"/>
        <v>-2</v>
      </c>
      <c r="X381" s="83">
        <f t="shared" si="255"/>
        <v>-33</v>
      </c>
      <c r="Y381" s="83">
        <f t="shared" si="229"/>
        <v>-35</v>
      </c>
      <c r="Z381" s="83">
        <f t="shared" si="256"/>
        <v>-11</v>
      </c>
      <c r="AA381" s="83">
        <f t="shared" si="257"/>
        <v>143</v>
      </c>
      <c r="AB381" s="83">
        <f t="shared" si="258"/>
        <v>132</v>
      </c>
      <c r="AC381" s="83">
        <f t="shared" si="259"/>
        <v>1</v>
      </c>
      <c r="AD381" s="83">
        <f t="shared" si="260"/>
        <v>24</v>
      </c>
      <c r="AE381" s="83">
        <f t="shared" si="261"/>
        <v>25</v>
      </c>
    </row>
    <row r="382" spans="1:31" ht="15.75" hidden="1" thickBot="1" x14ac:dyDescent="0.3">
      <c r="A382" s="47">
        <v>30</v>
      </c>
      <c r="B382" s="15">
        <v>11</v>
      </c>
      <c r="C382" s="31" t="s">
        <v>577</v>
      </c>
      <c r="D382" s="32" t="str">
        <f t="shared" si="252"/>
        <v>3011180</v>
      </c>
      <c r="E382" s="15">
        <f t="shared" si="262"/>
        <v>197</v>
      </c>
      <c r="F382" s="15">
        <v>330</v>
      </c>
      <c r="G382" s="95" t="s">
        <v>578</v>
      </c>
      <c r="H382" s="83">
        <f>VLOOKUP($G382,[1]Total!$G$5:$I$452,2,0)</f>
        <v>223</v>
      </c>
      <c r="I382" s="83">
        <f>VLOOKUP($G382,[1]Total!$G$5:$I$452,3,0)</f>
        <v>390</v>
      </c>
      <c r="J382" s="83">
        <f t="shared" si="224"/>
        <v>613</v>
      </c>
      <c r="K382" s="83">
        <f>VLOOKUP($G382,'[2]CantFuncPorSexo - 2021-08-11T12'!$A$6:$O$406,11,0)</f>
        <v>231</v>
      </c>
      <c r="L382" s="83">
        <f>VLOOKUP($G382,'[2]CantFuncPorSexo - 2021-08-11T12'!$A$6:$O$406,14,0)</f>
        <v>484</v>
      </c>
      <c r="M382" s="83">
        <f t="shared" si="225"/>
        <v>715</v>
      </c>
      <c r="N382" s="83">
        <f>VLOOKUP($G382,[3]CantFuncPorSexo!$A$6:$N$410,11,0)</f>
        <v>217</v>
      </c>
      <c r="O382" s="83">
        <f>VLOOKUP($G382,[3]CantFuncPorSexo!$A$6:$N$410,14,0)</f>
        <v>443</v>
      </c>
      <c r="P382" s="83">
        <f t="shared" si="226"/>
        <v>660</v>
      </c>
      <c r="Q382" s="83">
        <f>VLOOKUP($G382,'[4]CantFuncPorSexo(3)'!$A$6:$O$420,11,0)</f>
        <v>237</v>
      </c>
      <c r="R382" s="83">
        <f>VLOOKUP($G382,'[4]CantFuncPorSexo(3)'!$A$6:$O$420,14,0)</f>
        <v>341</v>
      </c>
      <c r="S382" s="83">
        <f t="shared" si="227"/>
        <v>578</v>
      </c>
      <c r="T382" s="83">
        <f>VLOOKUP($G382,'[5]CantFuncPorSexo(17)'!$A$6:$N$421,11,0)</f>
        <v>235</v>
      </c>
      <c r="U382" s="83">
        <f>VLOOKUP($G382,'[5]CantFuncPorSexo(17)'!$A$6:$N$421,14,0)</f>
        <v>353</v>
      </c>
      <c r="V382" s="83">
        <f t="shared" si="228"/>
        <v>588</v>
      </c>
      <c r="W382" s="83">
        <f t="shared" si="254"/>
        <v>12</v>
      </c>
      <c r="X382" s="83">
        <f t="shared" si="255"/>
        <v>-37</v>
      </c>
      <c r="Y382" s="83">
        <f t="shared" si="229"/>
        <v>-25</v>
      </c>
      <c r="Z382" s="83">
        <f t="shared" si="256"/>
        <v>4</v>
      </c>
      <c r="AA382" s="83">
        <f t="shared" si="257"/>
        <v>-131</v>
      </c>
      <c r="AB382" s="83">
        <f t="shared" si="258"/>
        <v>-127</v>
      </c>
      <c r="AC382" s="83">
        <f t="shared" si="259"/>
        <v>-2</v>
      </c>
      <c r="AD382" s="83">
        <f t="shared" si="260"/>
        <v>12</v>
      </c>
      <c r="AE382" s="83">
        <f t="shared" si="261"/>
        <v>10</v>
      </c>
    </row>
    <row r="383" spans="1:31" ht="15.75" hidden="1" thickBot="1" x14ac:dyDescent="0.3">
      <c r="A383" s="47">
        <v>30</v>
      </c>
      <c r="B383" s="15">
        <v>11</v>
      </c>
      <c r="C383" s="31" t="s">
        <v>579</v>
      </c>
      <c r="D383" s="32" t="str">
        <f t="shared" si="252"/>
        <v>3011181</v>
      </c>
      <c r="E383" s="15">
        <f t="shared" si="262"/>
        <v>198</v>
      </c>
      <c r="F383" s="15">
        <v>331</v>
      </c>
      <c r="G383" s="95" t="s">
        <v>580</v>
      </c>
      <c r="H383" s="83">
        <f>VLOOKUP($G383,[1]Total!$G$5:$I$452,2,0)</f>
        <v>14</v>
      </c>
      <c r="I383" s="83">
        <f>VLOOKUP($G383,[1]Total!$G$5:$I$452,3,0)</f>
        <v>42</v>
      </c>
      <c r="J383" s="83">
        <f t="shared" si="224"/>
        <v>56</v>
      </c>
      <c r="K383" s="83">
        <f>VLOOKUP($G383,'[2]CantFuncPorSexo - 2021-08-11T12'!$A$6:$O$406,11,0)</f>
        <v>13</v>
      </c>
      <c r="L383" s="83">
        <f>VLOOKUP($G383,'[2]CantFuncPorSexo - 2021-08-11T12'!$A$6:$O$406,14,0)</f>
        <v>41</v>
      </c>
      <c r="M383" s="83">
        <f t="shared" si="225"/>
        <v>54</v>
      </c>
      <c r="N383" s="83">
        <f>VLOOKUP($G383,[3]CantFuncPorSexo!$A$6:$N$410,11,0)</f>
        <v>25</v>
      </c>
      <c r="O383" s="83">
        <f>VLOOKUP($G383,[3]CantFuncPorSexo!$A$6:$N$410,14,0)</f>
        <v>45</v>
      </c>
      <c r="P383" s="83">
        <f t="shared" si="226"/>
        <v>70</v>
      </c>
      <c r="Q383" s="83">
        <f>VLOOKUP($G383,'[4]CantFuncPorSexo(3)'!$A$6:$O$420,11,0)</f>
        <v>16</v>
      </c>
      <c r="R383" s="83">
        <f>VLOOKUP($G383,'[4]CantFuncPorSexo(3)'!$A$6:$O$420,14,0)</f>
        <v>46</v>
      </c>
      <c r="S383" s="83">
        <f t="shared" si="227"/>
        <v>62</v>
      </c>
      <c r="T383" s="83">
        <f>VLOOKUP($G383,'[5]CantFuncPorSexo(17)'!$A$6:$N$421,11,0)</f>
        <v>16</v>
      </c>
      <c r="U383" s="83">
        <f>VLOOKUP($G383,'[5]CantFuncPorSexo(17)'!$A$6:$N$421,14,0)</f>
        <v>47</v>
      </c>
      <c r="V383" s="83">
        <f t="shared" si="228"/>
        <v>63</v>
      </c>
      <c r="W383" s="83">
        <f t="shared" si="254"/>
        <v>2</v>
      </c>
      <c r="X383" s="83">
        <f t="shared" si="255"/>
        <v>5</v>
      </c>
      <c r="Y383" s="83">
        <f t="shared" si="229"/>
        <v>7</v>
      </c>
      <c r="Z383" s="83">
        <f t="shared" si="256"/>
        <v>3</v>
      </c>
      <c r="AA383" s="83">
        <f t="shared" si="257"/>
        <v>6</v>
      </c>
      <c r="AB383" s="83">
        <f t="shared" si="258"/>
        <v>9</v>
      </c>
      <c r="AC383" s="83">
        <f t="shared" si="259"/>
        <v>0</v>
      </c>
      <c r="AD383" s="83">
        <f t="shared" si="260"/>
        <v>1</v>
      </c>
      <c r="AE383" s="83">
        <f t="shared" si="261"/>
        <v>1</v>
      </c>
    </row>
    <row r="384" spans="1:31" ht="15.75" hidden="1" thickBot="1" x14ac:dyDescent="0.3">
      <c r="A384" s="47">
        <v>30</v>
      </c>
      <c r="B384" s="15">
        <v>11</v>
      </c>
      <c r="C384" s="31" t="s">
        <v>581</v>
      </c>
      <c r="D384" s="32" t="str">
        <f t="shared" si="252"/>
        <v>3011182</v>
      </c>
      <c r="E384" s="15">
        <f t="shared" si="262"/>
        <v>199</v>
      </c>
      <c r="F384" s="15">
        <v>332</v>
      </c>
      <c r="G384" s="95" t="s">
        <v>582</v>
      </c>
      <c r="H384" s="83">
        <f>VLOOKUP($G384,[1]Total!$G$5:$I$452,2,0)</f>
        <v>42</v>
      </c>
      <c r="I384" s="83">
        <f>VLOOKUP($G384,[1]Total!$G$5:$I$452,3,0)</f>
        <v>288</v>
      </c>
      <c r="J384" s="83">
        <f t="shared" si="224"/>
        <v>330</v>
      </c>
      <c r="K384" s="83">
        <f>VLOOKUP($G384,'[2]CantFuncPorSexo - 2021-08-11T12'!$A$6:$O$406,11,0)</f>
        <v>41</v>
      </c>
      <c r="L384" s="83">
        <f>VLOOKUP($G384,'[2]CantFuncPorSexo - 2021-08-11T12'!$A$6:$O$406,14,0)</f>
        <v>243</v>
      </c>
      <c r="M384" s="83">
        <f t="shared" si="225"/>
        <v>284</v>
      </c>
      <c r="N384" s="83">
        <f>VLOOKUP($G384,[3]CantFuncPorSexo!$A$6:$N$410,11,0)</f>
        <v>86</v>
      </c>
      <c r="O384" s="83">
        <f>VLOOKUP($G384,[3]CantFuncPorSexo!$A$6:$N$410,14,0)</f>
        <v>301</v>
      </c>
      <c r="P384" s="83">
        <f t="shared" si="226"/>
        <v>387</v>
      </c>
      <c r="Q384" s="83">
        <f>VLOOKUP($G384,'[4]CantFuncPorSexo(3)'!$A$6:$O$420,11,0)</f>
        <v>52</v>
      </c>
      <c r="R384" s="83">
        <f>VLOOKUP($G384,'[4]CantFuncPorSexo(3)'!$A$6:$O$420,14,0)</f>
        <v>243</v>
      </c>
      <c r="S384" s="83">
        <f t="shared" si="227"/>
        <v>295</v>
      </c>
      <c r="T384" s="83">
        <f>VLOOKUP($G384,'[5]CantFuncPorSexo(17)'!$A$6:$N$421,11,0)</f>
        <v>60</v>
      </c>
      <c r="U384" s="83">
        <f>VLOOKUP($G384,'[5]CantFuncPorSexo(17)'!$A$6:$N$421,14,0)</f>
        <v>356</v>
      </c>
      <c r="V384" s="83">
        <f t="shared" si="228"/>
        <v>416</v>
      </c>
      <c r="W384" s="83">
        <f t="shared" si="254"/>
        <v>18</v>
      </c>
      <c r="X384" s="83">
        <f t="shared" si="255"/>
        <v>68</v>
      </c>
      <c r="Y384" s="83">
        <f t="shared" si="229"/>
        <v>86</v>
      </c>
      <c r="Z384" s="83">
        <f t="shared" si="256"/>
        <v>19</v>
      </c>
      <c r="AA384" s="83">
        <f t="shared" si="257"/>
        <v>113</v>
      </c>
      <c r="AB384" s="83">
        <f t="shared" si="258"/>
        <v>132</v>
      </c>
      <c r="AC384" s="83">
        <f t="shared" si="259"/>
        <v>8</v>
      </c>
      <c r="AD384" s="83">
        <f t="shared" si="260"/>
        <v>113</v>
      </c>
      <c r="AE384" s="83">
        <f t="shared" si="261"/>
        <v>121</v>
      </c>
    </row>
    <row r="385" spans="1:31" ht="15.75" hidden="1" thickBot="1" x14ac:dyDescent="0.3">
      <c r="A385" s="47">
        <v>30</v>
      </c>
      <c r="B385" s="15">
        <v>11</v>
      </c>
      <c r="C385" s="31" t="s">
        <v>583</v>
      </c>
      <c r="D385" s="32" t="str">
        <f t="shared" si="252"/>
        <v>3011183</v>
      </c>
      <c r="E385" s="15">
        <f t="shared" si="262"/>
        <v>200</v>
      </c>
      <c r="F385" s="15">
        <v>333</v>
      </c>
      <c r="G385" s="95" t="s">
        <v>584</v>
      </c>
      <c r="H385" s="83">
        <f>VLOOKUP($G385,[1]Total!$G$5:$I$452,2,0)</f>
        <v>29</v>
      </c>
      <c r="I385" s="83">
        <f>VLOOKUP($G385,[1]Total!$G$5:$I$452,3,0)</f>
        <v>99</v>
      </c>
      <c r="J385" s="83">
        <f t="shared" si="224"/>
        <v>128</v>
      </c>
      <c r="K385" s="83">
        <f>VLOOKUP($G385,'[2]CantFuncPorSexo - 2021-08-11T12'!$A$6:$O$406,11,0)</f>
        <v>28</v>
      </c>
      <c r="L385" s="83">
        <f>VLOOKUP($G385,'[2]CantFuncPorSexo - 2021-08-11T12'!$A$6:$O$406,14,0)</f>
        <v>112</v>
      </c>
      <c r="M385" s="83">
        <f t="shared" si="225"/>
        <v>140</v>
      </c>
      <c r="N385" s="83">
        <f>VLOOKUP($G385,[3]CantFuncPorSexo!$A$6:$N$410,11,0)</f>
        <v>37</v>
      </c>
      <c r="O385" s="83">
        <f>VLOOKUP($G385,[3]CantFuncPorSexo!$A$6:$N$410,14,0)</f>
        <v>202</v>
      </c>
      <c r="P385" s="83">
        <f t="shared" si="226"/>
        <v>239</v>
      </c>
      <c r="Q385" s="83">
        <f>VLOOKUP($G385,'[4]CantFuncPorSexo(3)'!$A$6:$O$420,11,0)</f>
        <v>24</v>
      </c>
      <c r="R385" s="83">
        <f>VLOOKUP($G385,'[4]CantFuncPorSexo(3)'!$A$6:$O$420,14,0)</f>
        <v>206</v>
      </c>
      <c r="S385" s="83">
        <f t="shared" si="227"/>
        <v>230</v>
      </c>
      <c r="T385" s="83">
        <f>VLOOKUP($G385,'[5]CantFuncPorSexo(17)'!$A$6:$N$421,11,0)</f>
        <v>25</v>
      </c>
      <c r="U385" s="83">
        <f>VLOOKUP($G385,'[5]CantFuncPorSexo(17)'!$A$6:$N$421,14,0)</f>
        <v>185</v>
      </c>
      <c r="V385" s="83">
        <f t="shared" si="228"/>
        <v>210</v>
      </c>
      <c r="W385" s="83">
        <f t="shared" si="254"/>
        <v>-4</v>
      </c>
      <c r="X385" s="83">
        <f t="shared" si="255"/>
        <v>86</v>
      </c>
      <c r="Y385" s="83">
        <f t="shared" si="229"/>
        <v>82</v>
      </c>
      <c r="Z385" s="83">
        <f t="shared" si="256"/>
        <v>-3</v>
      </c>
      <c r="AA385" s="83">
        <f t="shared" si="257"/>
        <v>73</v>
      </c>
      <c r="AB385" s="83">
        <f t="shared" si="258"/>
        <v>70</v>
      </c>
      <c r="AC385" s="83">
        <f t="shared" si="259"/>
        <v>1</v>
      </c>
      <c r="AD385" s="83">
        <f t="shared" si="260"/>
        <v>-21</v>
      </c>
      <c r="AE385" s="83">
        <f t="shared" si="261"/>
        <v>-20</v>
      </c>
    </row>
    <row r="386" spans="1:31" ht="15.75" hidden="1" thickBot="1" x14ac:dyDescent="0.3">
      <c r="A386" s="47">
        <v>30</v>
      </c>
      <c r="B386" s="15">
        <v>11</v>
      </c>
      <c r="C386" s="31" t="s">
        <v>585</v>
      </c>
      <c r="D386" s="32" t="str">
        <f t="shared" si="252"/>
        <v>3011184</v>
      </c>
      <c r="E386" s="15">
        <f t="shared" si="262"/>
        <v>201</v>
      </c>
      <c r="F386" s="15">
        <v>334</v>
      </c>
      <c r="G386" s="95" t="s">
        <v>586</v>
      </c>
      <c r="H386" s="83">
        <f>VLOOKUP($G386,[1]Total!$G$5:$I$452,2,0)</f>
        <v>457</v>
      </c>
      <c r="I386" s="83">
        <f>VLOOKUP($G386,[1]Total!$G$5:$I$452,3,0)</f>
        <v>777</v>
      </c>
      <c r="J386" s="83">
        <f t="shared" si="224"/>
        <v>1234</v>
      </c>
      <c r="K386" s="83">
        <f>VLOOKUP($G386,'[2]CantFuncPorSexo - 2021-08-11T12'!$A$6:$O$406,11,0)</f>
        <v>529</v>
      </c>
      <c r="L386" s="83">
        <f>VLOOKUP($G386,'[2]CantFuncPorSexo - 2021-08-11T12'!$A$6:$O$406,14,0)</f>
        <v>1073</v>
      </c>
      <c r="M386" s="83">
        <f t="shared" si="225"/>
        <v>1602</v>
      </c>
      <c r="N386" s="83">
        <f>VLOOKUP($G386,[3]CantFuncPorSexo!$A$6:$N$410,11,0)</f>
        <v>546</v>
      </c>
      <c r="O386" s="83">
        <f>VLOOKUP($G386,[3]CantFuncPorSexo!$A$6:$N$410,14,0)</f>
        <v>1195</v>
      </c>
      <c r="P386" s="83">
        <f t="shared" si="226"/>
        <v>1741</v>
      </c>
      <c r="Q386" s="83">
        <f>VLOOKUP($G386,'[4]CantFuncPorSexo(3)'!$A$6:$O$420,11,0)</f>
        <v>510</v>
      </c>
      <c r="R386" s="83">
        <f>VLOOKUP($G386,'[4]CantFuncPorSexo(3)'!$A$6:$O$420,14,0)</f>
        <v>829</v>
      </c>
      <c r="S386" s="83">
        <f t="shared" si="227"/>
        <v>1339</v>
      </c>
      <c r="T386" s="83">
        <f>VLOOKUP($G386,'[5]CantFuncPorSexo(17)'!$A$6:$N$421,11,0)</f>
        <v>508</v>
      </c>
      <c r="U386" s="83">
        <f>VLOOKUP($G386,'[5]CantFuncPorSexo(17)'!$A$6:$N$421,14,0)</f>
        <v>902</v>
      </c>
      <c r="V386" s="83">
        <f t="shared" si="228"/>
        <v>1410</v>
      </c>
      <c r="W386" s="83">
        <f t="shared" si="254"/>
        <v>51</v>
      </c>
      <c r="X386" s="83">
        <f t="shared" si="255"/>
        <v>125</v>
      </c>
      <c r="Y386" s="83">
        <f t="shared" si="229"/>
        <v>176</v>
      </c>
      <c r="Z386" s="83">
        <f t="shared" si="256"/>
        <v>-21</v>
      </c>
      <c r="AA386" s="83">
        <f t="shared" si="257"/>
        <v>-171</v>
      </c>
      <c r="AB386" s="83">
        <f t="shared" si="258"/>
        <v>-192</v>
      </c>
      <c r="AC386" s="83">
        <f t="shared" si="259"/>
        <v>-2</v>
      </c>
      <c r="AD386" s="83">
        <f t="shared" si="260"/>
        <v>73</v>
      </c>
      <c r="AE386" s="83">
        <f t="shared" si="261"/>
        <v>71</v>
      </c>
    </row>
    <row r="387" spans="1:31" ht="15.75" hidden="1" thickBot="1" x14ac:dyDescent="0.3">
      <c r="A387" s="47">
        <v>30</v>
      </c>
      <c r="B387" s="15">
        <v>11</v>
      </c>
      <c r="C387" s="31" t="s">
        <v>587</v>
      </c>
      <c r="D387" s="32" t="str">
        <f t="shared" si="252"/>
        <v>3011185</v>
      </c>
      <c r="E387" s="15">
        <f t="shared" si="262"/>
        <v>202</v>
      </c>
      <c r="F387" s="15">
        <v>335</v>
      </c>
      <c r="G387" s="95" t="s">
        <v>588</v>
      </c>
      <c r="H387" s="83">
        <f>VLOOKUP($G387,[1]Total!$G$5:$I$452,2,0)</f>
        <v>133</v>
      </c>
      <c r="I387" s="83">
        <f>VLOOKUP($G387,[1]Total!$G$5:$I$452,3,0)</f>
        <v>214</v>
      </c>
      <c r="J387" s="83">
        <f t="shared" si="224"/>
        <v>347</v>
      </c>
      <c r="K387" s="83">
        <f>VLOOKUP($G387,'[2]CantFuncPorSexo - 2021-08-11T12'!$A$6:$O$406,11,0)</f>
        <v>127</v>
      </c>
      <c r="L387" s="83">
        <f>VLOOKUP($G387,'[2]CantFuncPorSexo - 2021-08-11T12'!$A$6:$O$406,14,0)</f>
        <v>243</v>
      </c>
      <c r="M387" s="83">
        <f t="shared" si="225"/>
        <v>370</v>
      </c>
      <c r="N387" s="83">
        <f>VLOOKUP($G387,[3]CantFuncPorSexo!$A$6:$N$410,11,0)</f>
        <v>134</v>
      </c>
      <c r="O387" s="83">
        <f>VLOOKUP($G387,[3]CantFuncPorSexo!$A$6:$N$410,14,0)</f>
        <v>263</v>
      </c>
      <c r="P387" s="83">
        <f t="shared" si="226"/>
        <v>397</v>
      </c>
      <c r="Q387" s="83">
        <f>VLOOKUP($G387,'[4]CantFuncPorSexo(3)'!$A$6:$O$420,11,0)</f>
        <v>121</v>
      </c>
      <c r="R387" s="83">
        <f>VLOOKUP($G387,'[4]CantFuncPorSexo(3)'!$A$6:$O$420,14,0)</f>
        <v>248</v>
      </c>
      <c r="S387" s="83">
        <f t="shared" si="227"/>
        <v>369</v>
      </c>
      <c r="T387" s="83">
        <f>VLOOKUP($G387,'[5]CantFuncPorSexo(17)'!$A$6:$N$421,11,0)</f>
        <v>122</v>
      </c>
      <c r="U387" s="83">
        <f>VLOOKUP($G387,'[5]CantFuncPorSexo(17)'!$A$6:$N$421,14,0)</f>
        <v>255</v>
      </c>
      <c r="V387" s="83">
        <f t="shared" si="228"/>
        <v>377</v>
      </c>
      <c r="W387" s="83">
        <f t="shared" si="254"/>
        <v>-11</v>
      </c>
      <c r="X387" s="83">
        <f t="shared" si="255"/>
        <v>41</v>
      </c>
      <c r="Y387" s="83">
        <f t="shared" si="229"/>
        <v>30</v>
      </c>
      <c r="Z387" s="83">
        <f t="shared" si="256"/>
        <v>-5</v>
      </c>
      <c r="AA387" s="83">
        <f t="shared" si="257"/>
        <v>12</v>
      </c>
      <c r="AB387" s="83">
        <f t="shared" si="258"/>
        <v>7</v>
      </c>
      <c r="AC387" s="83">
        <f t="shared" si="259"/>
        <v>1</v>
      </c>
      <c r="AD387" s="83">
        <f t="shared" si="260"/>
        <v>7</v>
      </c>
      <c r="AE387" s="83">
        <f t="shared" si="261"/>
        <v>8</v>
      </c>
    </row>
    <row r="388" spans="1:31" ht="15.75" hidden="1" thickBot="1" x14ac:dyDescent="0.3">
      <c r="A388" s="47">
        <v>30</v>
      </c>
      <c r="B388" s="15">
        <v>11</v>
      </c>
      <c r="C388" s="31" t="s">
        <v>589</v>
      </c>
      <c r="D388" s="32" t="str">
        <f t="shared" si="252"/>
        <v>3011186</v>
      </c>
      <c r="E388" s="15">
        <f t="shared" si="262"/>
        <v>203</v>
      </c>
      <c r="F388" s="15">
        <v>336</v>
      </c>
      <c r="G388" s="95" t="s">
        <v>590</v>
      </c>
      <c r="H388" s="83">
        <f>VLOOKUP($G388,[1]Total!$G$5:$I$452,2,0)</f>
        <v>46</v>
      </c>
      <c r="I388" s="83">
        <f>VLOOKUP($G388,[1]Total!$G$5:$I$452,3,0)</f>
        <v>114</v>
      </c>
      <c r="J388" s="83">
        <f t="shared" si="224"/>
        <v>160</v>
      </c>
      <c r="K388" s="83">
        <f>VLOOKUP($G388,'[2]CantFuncPorSexo - 2021-08-11T12'!$A$6:$O$406,11,0)</f>
        <v>47</v>
      </c>
      <c r="L388" s="83">
        <f>VLOOKUP($G388,'[2]CantFuncPorSexo - 2021-08-11T12'!$A$6:$O$406,14,0)</f>
        <v>152</v>
      </c>
      <c r="M388" s="83">
        <f t="shared" si="225"/>
        <v>199</v>
      </c>
      <c r="N388" s="83">
        <f>VLOOKUP($G388,[3]CantFuncPorSexo!$A$6:$N$410,11,0)</f>
        <v>47</v>
      </c>
      <c r="O388" s="83">
        <f>VLOOKUP($G388,[3]CantFuncPorSexo!$A$6:$N$410,14,0)</f>
        <v>163</v>
      </c>
      <c r="P388" s="83">
        <f t="shared" si="226"/>
        <v>210</v>
      </c>
      <c r="Q388" s="83">
        <f>VLOOKUP($G388,'[4]CantFuncPorSexo(3)'!$A$6:$O$420,11,0)</f>
        <v>49</v>
      </c>
      <c r="R388" s="83">
        <f>VLOOKUP($G388,'[4]CantFuncPorSexo(3)'!$A$6:$O$420,14,0)</f>
        <v>144</v>
      </c>
      <c r="S388" s="83">
        <f t="shared" si="227"/>
        <v>193</v>
      </c>
      <c r="T388" s="83">
        <f>VLOOKUP($G388,'[5]CantFuncPorSexo(17)'!$A$6:$N$421,11,0)</f>
        <v>49</v>
      </c>
      <c r="U388" s="83">
        <f>VLOOKUP($G388,'[5]CantFuncPorSexo(17)'!$A$6:$N$421,14,0)</f>
        <v>155</v>
      </c>
      <c r="V388" s="83">
        <f t="shared" si="228"/>
        <v>204</v>
      </c>
      <c r="W388" s="83">
        <f t="shared" si="254"/>
        <v>3</v>
      </c>
      <c r="X388" s="83">
        <f t="shared" si="255"/>
        <v>41</v>
      </c>
      <c r="Y388" s="83">
        <f t="shared" si="229"/>
        <v>44</v>
      </c>
      <c r="Z388" s="83">
        <f t="shared" si="256"/>
        <v>2</v>
      </c>
      <c r="AA388" s="83">
        <f t="shared" si="257"/>
        <v>3</v>
      </c>
      <c r="AB388" s="83">
        <f t="shared" si="258"/>
        <v>5</v>
      </c>
      <c r="AC388" s="83">
        <f t="shared" si="259"/>
        <v>0</v>
      </c>
      <c r="AD388" s="83">
        <f t="shared" si="260"/>
        <v>11</v>
      </c>
      <c r="AE388" s="83">
        <f t="shared" si="261"/>
        <v>11</v>
      </c>
    </row>
    <row r="389" spans="1:31" ht="15.75" hidden="1" thickBot="1" x14ac:dyDescent="0.3">
      <c r="A389" s="47">
        <v>30</v>
      </c>
      <c r="B389" s="15">
        <v>11</v>
      </c>
      <c r="C389" s="31" t="s">
        <v>591</v>
      </c>
      <c r="D389" s="32" t="str">
        <f t="shared" si="252"/>
        <v>3011187</v>
      </c>
      <c r="E389" s="15">
        <f t="shared" si="262"/>
        <v>204</v>
      </c>
      <c r="F389" s="15">
        <v>337</v>
      </c>
      <c r="G389" s="95" t="s">
        <v>592</v>
      </c>
      <c r="H389" s="83">
        <f>VLOOKUP($G389,[1]Total!$G$5:$I$452,2,0)</f>
        <v>51</v>
      </c>
      <c r="I389" s="83">
        <f>VLOOKUP($G389,[1]Total!$G$5:$I$452,3,0)</f>
        <v>83</v>
      </c>
      <c r="J389" s="83">
        <f t="shared" si="224"/>
        <v>134</v>
      </c>
      <c r="K389" s="83">
        <f>VLOOKUP($G389,'[2]CantFuncPorSexo - 2021-08-11T12'!$A$6:$O$406,11,0)</f>
        <v>49</v>
      </c>
      <c r="L389" s="83">
        <f>VLOOKUP($G389,'[2]CantFuncPorSexo - 2021-08-11T12'!$A$6:$O$406,14,0)</f>
        <v>74</v>
      </c>
      <c r="M389" s="83">
        <f t="shared" si="225"/>
        <v>123</v>
      </c>
      <c r="N389" s="83">
        <f>VLOOKUP($G389,[3]CantFuncPorSexo!$A$6:$N$410,11,0)</f>
        <v>46</v>
      </c>
      <c r="O389" s="83">
        <f>VLOOKUP($G389,[3]CantFuncPorSexo!$A$6:$N$410,14,0)</f>
        <v>77</v>
      </c>
      <c r="P389" s="83">
        <f t="shared" si="226"/>
        <v>123</v>
      </c>
      <c r="Q389" s="83">
        <f>VLOOKUP($G389,'[4]CantFuncPorSexo(3)'!$A$6:$O$420,11,0)</f>
        <v>47</v>
      </c>
      <c r="R389" s="83">
        <f>VLOOKUP($G389,'[4]CantFuncPorSexo(3)'!$A$6:$O$420,14,0)</f>
        <v>70</v>
      </c>
      <c r="S389" s="83">
        <f t="shared" si="227"/>
        <v>117</v>
      </c>
      <c r="T389" s="83">
        <f>VLOOKUP($G389,'[5]CantFuncPorSexo(17)'!$A$6:$N$421,11,0)</f>
        <v>47</v>
      </c>
      <c r="U389" s="83">
        <f>VLOOKUP($G389,'[5]CantFuncPorSexo(17)'!$A$6:$N$421,14,0)</f>
        <v>91</v>
      </c>
      <c r="V389" s="83">
        <f t="shared" si="228"/>
        <v>138</v>
      </c>
      <c r="W389" s="83">
        <f t="shared" si="254"/>
        <v>-4</v>
      </c>
      <c r="X389" s="83">
        <f t="shared" si="255"/>
        <v>8</v>
      </c>
      <c r="Y389" s="83">
        <f t="shared" si="229"/>
        <v>4</v>
      </c>
      <c r="Z389" s="83">
        <f t="shared" si="256"/>
        <v>-2</v>
      </c>
      <c r="AA389" s="83">
        <f t="shared" si="257"/>
        <v>17</v>
      </c>
      <c r="AB389" s="83">
        <f t="shared" si="258"/>
        <v>15</v>
      </c>
      <c r="AC389" s="83">
        <f t="shared" si="259"/>
        <v>0</v>
      </c>
      <c r="AD389" s="83">
        <f t="shared" si="260"/>
        <v>21</v>
      </c>
      <c r="AE389" s="83">
        <f t="shared" si="261"/>
        <v>21</v>
      </c>
    </row>
    <row r="390" spans="1:31" ht="15.75" hidden="1" thickBot="1" x14ac:dyDescent="0.3">
      <c r="A390" s="47">
        <v>30</v>
      </c>
      <c r="B390" s="15">
        <v>11</v>
      </c>
      <c r="C390" s="31" t="s">
        <v>593</v>
      </c>
      <c r="D390" s="32" t="str">
        <f t="shared" si="252"/>
        <v>3011188</v>
      </c>
      <c r="E390" s="15">
        <f t="shared" si="262"/>
        <v>205</v>
      </c>
      <c r="F390" s="15">
        <v>338</v>
      </c>
      <c r="G390" s="95" t="s">
        <v>594</v>
      </c>
      <c r="H390" s="83">
        <f>VLOOKUP($G390,[1]Total!$G$5:$I$452,2,0)</f>
        <v>15</v>
      </c>
      <c r="I390" s="83">
        <f>VLOOKUP($G390,[1]Total!$G$5:$I$452,3,0)</f>
        <v>106</v>
      </c>
      <c r="J390" s="83">
        <f t="shared" si="224"/>
        <v>121</v>
      </c>
      <c r="K390" s="83">
        <f>VLOOKUP($G390,'[2]CantFuncPorSexo - 2021-08-11T12'!$A$6:$O$406,11,0)</f>
        <v>14</v>
      </c>
      <c r="L390" s="83">
        <f>VLOOKUP($G390,'[2]CantFuncPorSexo - 2021-08-11T12'!$A$6:$O$406,14,0)</f>
        <v>85</v>
      </c>
      <c r="M390" s="83">
        <f t="shared" si="225"/>
        <v>99</v>
      </c>
      <c r="N390" s="83">
        <f>VLOOKUP($G390,[3]CantFuncPorSexo!$A$6:$N$410,11,0)</f>
        <v>14</v>
      </c>
      <c r="O390" s="83">
        <f>VLOOKUP($G390,[3]CantFuncPorSexo!$A$6:$N$410,14,0)</f>
        <v>97</v>
      </c>
      <c r="P390" s="83">
        <f t="shared" si="226"/>
        <v>111</v>
      </c>
      <c r="Q390" s="83">
        <f>VLOOKUP($G390,'[4]CantFuncPorSexo(3)'!$A$6:$O$420,11,0)</f>
        <v>24</v>
      </c>
      <c r="R390" s="83">
        <f>VLOOKUP($G390,'[4]CantFuncPorSexo(3)'!$A$6:$O$420,14,0)</f>
        <v>95</v>
      </c>
      <c r="S390" s="83">
        <f t="shared" si="227"/>
        <v>119</v>
      </c>
      <c r="T390" s="83">
        <f>VLOOKUP($G390,'[5]CantFuncPorSexo(17)'!$A$6:$N$421,11,0)</f>
        <v>14</v>
      </c>
      <c r="U390" s="83">
        <f>VLOOKUP($G390,'[5]CantFuncPorSexo(17)'!$A$6:$N$421,14,0)</f>
        <v>121</v>
      </c>
      <c r="V390" s="83">
        <f t="shared" si="228"/>
        <v>135</v>
      </c>
      <c r="W390" s="83">
        <f t="shared" si="254"/>
        <v>-1</v>
      </c>
      <c r="X390" s="83">
        <f t="shared" si="255"/>
        <v>15</v>
      </c>
      <c r="Y390" s="83">
        <f t="shared" si="229"/>
        <v>14</v>
      </c>
      <c r="Z390" s="83">
        <f t="shared" si="256"/>
        <v>0</v>
      </c>
      <c r="AA390" s="83">
        <f t="shared" si="257"/>
        <v>36</v>
      </c>
      <c r="AB390" s="83">
        <f t="shared" si="258"/>
        <v>36</v>
      </c>
      <c r="AC390" s="83">
        <f t="shared" si="259"/>
        <v>-10</v>
      </c>
      <c r="AD390" s="83">
        <f t="shared" si="260"/>
        <v>26</v>
      </c>
      <c r="AE390" s="83">
        <f t="shared" si="261"/>
        <v>16</v>
      </c>
    </row>
    <row r="391" spans="1:31" ht="15.75" hidden="1" thickBot="1" x14ac:dyDescent="0.3">
      <c r="A391" s="50">
        <v>30</v>
      </c>
      <c r="B391" s="18">
        <v>11</v>
      </c>
      <c r="C391" s="64" t="s">
        <v>595</v>
      </c>
      <c r="D391" s="65" t="str">
        <f t="shared" si="252"/>
        <v>3011189</v>
      </c>
      <c r="E391" s="15">
        <f t="shared" si="262"/>
        <v>206</v>
      </c>
      <c r="F391" s="33">
        <v>339</v>
      </c>
      <c r="G391" s="110" t="s">
        <v>596</v>
      </c>
      <c r="H391" s="83">
        <f>VLOOKUP($G391,[1]Total!$G$5:$I$452,2,0)</f>
        <v>18</v>
      </c>
      <c r="I391" s="83">
        <f>VLOOKUP($G391,[1]Total!$G$5:$I$452,3,0)</f>
        <v>72</v>
      </c>
      <c r="J391" s="83">
        <f t="shared" ref="J391:J453" si="263">SUM(H391:I391)</f>
        <v>90</v>
      </c>
      <c r="K391" s="83">
        <f>VLOOKUP($G391,'[2]CantFuncPorSexo - 2021-08-11T12'!$A$6:$O$406,11,0)</f>
        <v>18</v>
      </c>
      <c r="L391" s="83">
        <f>VLOOKUP($G391,'[2]CantFuncPorSexo - 2021-08-11T12'!$A$6:$O$406,14,0)</f>
        <v>75</v>
      </c>
      <c r="M391" s="83">
        <f t="shared" ref="M391:M453" si="264">SUM(K391:L391)</f>
        <v>93</v>
      </c>
      <c r="N391" s="83">
        <f>VLOOKUP($G391,[3]CantFuncPorSexo!$A$6:$N$410,11,0)</f>
        <v>27</v>
      </c>
      <c r="O391" s="83">
        <f>VLOOKUP($G391,[3]CantFuncPorSexo!$A$6:$N$410,14,0)</f>
        <v>123</v>
      </c>
      <c r="P391" s="83">
        <f t="shared" ref="P391:P453" si="265">SUM(N391:O391)</f>
        <v>150</v>
      </c>
      <c r="Q391" s="83">
        <f>VLOOKUP($G391,'[4]CantFuncPorSexo(3)'!$A$6:$O$420,11,0)</f>
        <v>17</v>
      </c>
      <c r="R391" s="83">
        <f>VLOOKUP($G391,'[4]CantFuncPorSexo(3)'!$A$6:$O$420,14,0)</f>
        <v>115</v>
      </c>
      <c r="S391" s="83">
        <f t="shared" ref="S391:S453" si="266">SUM(Q391:R391)</f>
        <v>132</v>
      </c>
      <c r="T391" s="83">
        <f>VLOOKUP($G391,'[5]CantFuncPorSexo(17)'!$A$6:$N$421,11,0)</f>
        <v>17</v>
      </c>
      <c r="U391" s="83">
        <f>VLOOKUP($G391,'[5]CantFuncPorSexo(17)'!$A$6:$N$421,14,0)</f>
        <v>117</v>
      </c>
      <c r="V391" s="83">
        <f t="shared" ref="V391:V453" si="267">SUM(T391:U391)</f>
        <v>134</v>
      </c>
      <c r="W391" s="83">
        <f t="shared" si="254"/>
        <v>-1</v>
      </c>
      <c r="X391" s="83">
        <f t="shared" si="255"/>
        <v>45</v>
      </c>
      <c r="Y391" s="83">
        <f t="shared" ref="Y391:Y453" si="268">SUM(W391:X391)</f>
        <v>44</v>
      </c>
      <c r="Z391" s="83">
        <f t="shared" si="256"/>
        <v>-1</v>
      </c>
      <c r="AA391" s="83">
        <f t="shared" si="257"/>
        <v>42</v>
      </c>
      <c r="AB391" s="83">
        <f t="shared" si="258"/>
        <v>41</v>
      </c>
      <c r="AC391" s="83">
        <f t="shared" si="259"/>
        <v>0</v>
      </c>
      <c r="AD391" s="83">
        <f t="shared" si="260"/>
        <v>2</v>
      </c>
      <c r="AE391" s="83">
        <f t="shared" si="261"/>
        <v>2</v>
      </c>
    </row>
    <row r="392" spans="1:31" ht="15.75" thickBot="1" x14ac:dyDescent="0.3">
      <c r="A392" s="8"/>
      <c r="B392" s="8"/>
      <c r="C392" s="43"/>
      <c r="D392" s="11" t="str">
        <f t="shared" si="252"/>
        <v/>
      </c>
      <c r="E392" s="59"/>
      <c r="F392" s="60"/>
      <c r="G392" s="61" t="s">
        <v>597</v>
      </c>
      <c r="H392" s="115">
        <f>SUM(H393:H408)</f>
        <v>175</v>
      </c>
      <c r="I392" s="81">
        <f t="shared" ref="I392:AE392" si="269">SUM(I393:I408)</f>
        <v>260</v>
      </c>
      <c r="J392" s="82">
        <f t="shared" si="269"/>
        <v>435</v>
      </c>
      <c r="K392" s="115">
        <f>SUM(K393:K408)</f>
        <v>227</v>
      </c>
      <c r="L392" s="81">
        <f t="shared" si="269"/>
        <v>340</v>
      </c>
      <c r="M392" s="82">
        <f t="shared" si="269"/>
        <v>567</v>
      </c>
      <c r="N392" s="115">
        <f t="shared" si="269"/>
        <v>238</v>
      </c>
      <c r="O392" s="81">
        <f t="shared" si="269"/>
        <v>339</v>
      </c>
      <c r="P392" s="82">
        <f t="shared" si="269"/>
        <v>577</v>
      </c>
      <c r="Q392" s="82">
        <f t="shared" si="269"/>
        <v>203</v>
      </c>
      <c r="R392" s="82">
        <f t="shared" si="269"/>
        <v>414</v>
      </c>
      <c r="S392" s="82">
        <f t="shared" si="269"/>
        <v>617</v>
      </c>
      <c r="T392" s="115">
        <f t="shared" si="269"/>
        <v>208</v>
      </c>
      <c r="U392" s="81">
        <f t="shared" si="269"/>
        <v>411</v>
      </c>
      <c r="V392" s="82">
        <f t="shared" si="269"/>
        <v>619</v>
      </c>
      <c r="W392" s="115">
        <f t="shared" si="269"/>
        <v>-12</v>
      </c>
      <c r="X392" s="81">
        <f t="shared" si="269"/>
        <v>49</v>
      </c>
      <c r="Y392" s="82">
        <f t="shared" si="269"/>
        <v>37</v>
      </c>
      <c r="Z392" s="115">
        <f t="shared" si="269"/>
        <v>-16</v>
      </c>
      <c r="AA392" s="81">
        <f t="shared" si="269"/>
        <v>39</v>
      </c>
      <c r="AB392" s="82">
        <f t="shared" si="269"/>
        <v>23</v>
      </c>
      <c r="AC392" s="115">
        <f t="shared" si="269"/>
        <v>5</v>
      </c>
      <c r="AD392" s="81">
        <f t="shared" si="269"/>
        <v>4</v>
      </c>
      <c r="AE392" s="82">
        <f t="shared" si="269"/>
        <v>9</v>
      </c>
    </row>
    <row r="393" spans="1:31" ht="15.75" hidden="1" thickBot="1" x14ac:dyDescent="0.3">
      <c r="A393" s="44">
        <v>30</v>
      </c>
      <c r="B393" s="12">
        <v>12</v>
      </c>
      <c r="C393" s="62" t="s">
        <v>598</v>
      </c>
      <c r="D393" s="63" t="str">
        <f t="shared" si="252"/>
        <v>3012190</v>
      </c>
      <c r="E393" s="12">
        <f>E391+1</f>
        <v>207</v>
      </c>
      <c r="F393" s="12">
        <v>340</v>
      </c>
      <c r="G393" s="109" t="s">
        <v>599</v>
      </c>
      <c r="H393" s="83" t="str">
        <f>VLOOKUP($G393,[1]Total!$G$5:$I$452,2,0)</f>
        <v>S/D</v>
      </c>
      <c r="I393" s="83" t="str">
        <f>VLOOKUP($G393,[1]Total!$G$5:$I$452,3,0)</f>
        <v>S/D</v>
      </c>
      <c r="J393" s="83">
        <f t="shared" si="263"/>
        <v>0</v>
      </c>
      <c r="K393" s="83" t="s">
        <v>722</v>
      </c>
      <c r="L393" s="83" t="s">
        <v>722</v>
      </c>
      <c r="M393" s="83">
        <f t="shared" si="264"/>
        <v>0</v>
      </c>
      <c r="N393" s="83" t="str">
        <f>VLOOKUP($G393,[1]Total!$G$5:$I$452,3,0)</f>
        <v>S/D</v>
      </c>
      <c r="O393" s="83" t="str">
        <f>VLOOKUP($G393,[1]Total!$G$5:$I$452,3,0)</f>
        <v>S/D</v>
      </c>
      <c r="P393" s="83">
        <f t="shared" si="265"/>
        <v>0</v>
      </c>
      <c r="Q393" s="83" t="s">
        <v>722</v>
      </c>
      <c r="R393" s="83" t="s">
        <v>722</v>
      </c>
      <c r="S393" s="83">
        <f t="shared" si="266"/>
        <v>0</v>
      </c>
      <c r="T393" s="83" t="str">
        <f>VLOOKUP($G393,[1]Total!$G$5:$I$452,3,0)</f>
        <v>S/D</v>
      </c>
      <c r="U393" s="83" t="str">
        <f>VLOOKUP($G393,[1]Total!$G$5:$I$452,3,0)</f>
        <v>S/D</v>
      </c>
      <c r="V393" s="83">
        <f t="shared" si="267"/>
        <v>0</v>
      </c>
      <c r="W393" s="83" t="s">
        <v>723</v>
      </c>
      <c r="X393" s="83" t="s">
        <v>723</v>
      </c>
      <c r="Y393" s="83">
        <f t="shared" ref="Y393" si="270">SUM(W393:X393)</f>
        <v>0</v>
      </c>
      <c r="Z393" s="83" t="s">
        <v>723</v>
      </c>
      <c r="AA393" s="83" t="s">
        <v>723</v>
      </c>
      <c r="AB393" s="83">
        <f t="shared" ref="AB393:AB408" si="271">SUM(Z393:AA393)</f>
        <v>0</v>
      </c>
      <c r="AC393" s="83" t="s">
        <v>723</v>
      </c>
      <c r="AD393" s="83" t="s">
        <v>723</v>
      </c>
      <c r="AE393" s="83">
        <f t="shared" ref="AE393:AE408" si="272">SUM(AC393:AD393)</f>
        <v>0</v>
      </c>
    </row>
    <row r="394" spans="1:31" ht="15.75" hidden="1" thickBot="1" x14ac:dyDescent="0.3">
      <c r="A394" s="47">
        <v>30</v>
      </c>
      <c r="B394" s="15">
        <v>12</v>
      </c>
      <c r="C394" s="31" t="s">
        <v>600</v>
      </c>
      <c r="D394" s="32" t="str">
        <f t="shared" si="252"/>
        <v>3012191</v>
      </c>
      <c r="E394" s="33">
        <f t="shared" ref="E394:E408" si="273">E393+1</f>
        <v>208</v>
      </c>
      <c r="F394" s="33">
        <v>341</v>
      </c>
      <c r="G394" s="110" t="s">
        <v>601</v>
      </c>
      <c r="H394" s="83">
        <f>VLOOKUP($G394,[1]Total!$G$5:$I$452,2,0)</f>
        <v>21</v>
      </c>
      <c r="I394" s="83">
        <f>VLOOKUP($G394,[1]Total!$G$5:$I$452,3,0)</f>
        <v>13</v>
      </c>
      <c r="J394" s="83">
        <f t="shared" si="263"/>
        <v>34</v>
      </c>
      <c r="K394" s="83">
        <f>VLOOKUP($G394,'[2]CantFuncPorSexo - 2021-08-11T12'!$A$6:$O$406,11,0)</f>
        <v>21</v>
      </c>
      <c r="L394" s="83">
        <f>VLOOKUP($G394,'[2]CantFuncPorSexo - 2021-08-11T12'!$A$6:$O$406,14,0)</f>
        <v>13</v>
      </c>
      <c r="M394" s="83">
        <f t="shared" si="264"/>
        <v>34</v>
      </c>
      <c r="N394" s="83">
        <f>VLOOKUP($G394,[3]CantFuncPorSexo!$A$6:$N$410,11,0)</f>
        <v>21</v>
      </c>
      <c r="O394" s="83">
        <f>VLOOKUP($G394,[3]CantFuncPorSexo!$A$6:$N$410,14,0)</f>
        <v>13</v>
      </c>
      <c r="P394" s="83">
        <f t="shared" si="265"/>
        <v>34</v>
      </c>
      <c r="Q394" s="83">
        <f>VLOOKUP($G394,'[4]CantFuncPorSexo(3)'!$A$6:$O$420,11,0)</f>
        <v>15</v>
      </c>
      <c r="R394" s="83">
        <f>VLOOKUP($G394,'[4]CantFuncPorSexo(3)'!$A$6:$O$420,14,0)</f>
        <v>11</v>
      </c>
      <c r="S394" s="83">
        <f t="shared" si="266"/>
        <v>26</v>
      </c>
      <c r="T394" s="83">
        <f>VLOOKUP($G394,'[5]CantFuncPorSexo(17)'!$A$6:$N$421,11,0)</f>
        <v>16</v>
      </c>
      <c r="U394" s="83">
        <f>VLOOKUP($G394,'[5]CantFuncPorSexo(17)'!$A$6:$N$421,14,0)</f>
        <v>17</v>
      </c>
      <c r="V394" s="83">
        <f t="shared" si="267"/>
        <v>33</v>
      </c>
      <c r="W394" s="83">
        <f>T394-H394</f>
        <v>-5</v>
      </c>
      <c r="X394" s="83">
        <f>U394-I394</f>
        <v>4</v>
      </c>
      <c r="Y394" s="83">
        <f t="shared" si="268"/>
        <v>-1</v>
      </c>
      <c r="Z394" s="83">
        <f>T394-K394</f>
        <v>-5</v>
      </c>
      <c r="AA394" s="83">
        <f>U394-L394</f>
        <v>4</v>
      </c>
      <c r="AB394" s="83">
        <f t="shared" si="271"/>
        <v>-1</v>
      </c>
      <c r="AC394" s="83">
        <f>T394-Q394</f>
        <v>1</v>
      </c>
      <c r="AD394" s="83">
        <f>U394-R394</f>
        <v>6</v>
      </c>
      <c r="AE394" s="83">
        <f t="shared" si="272"/>
        <v>7</v>
      </c>
    </row>
    <row r="395" spans="1:31" ht="15.75" hidden="1" thickBot="1" x14ac:dyDescent="0.3">
      <c r="A395" s="47">
        <v>30</v>
      </c>
      <c r="B395" s="15">
        <v>12</v>
      </c>
      <c r="C395" s="31" t="s">
        <v>602</v>
      </c>
      <c r="D395" s="32" t="str">
        <f t="shared" si="252"/>
        <v>3012192</v>
      </c>
      <c r="E395" s="15">
        <f t="shared" si="273"/>
        <v>209</v>
      </c>
      <c r="F395" s="15">
        <v>342</v>
      </c>
      <c r="G395" s="95" t="s">
        <v>603</v>
      </c>
      <c r="H395" s="83" t="str">
        <f>VLOOKUP($G395,[1]Total!$G$5:$I$452,2,0)</f>
        <v>S/D</v>
      </c>
      <c r="I395" s="83" t="str">
        <f>VLOOKUP($G395,[1]Total!$G$5:$I$452,3,0)</f>
        <v>S/D</v>
      </c>
      <c r="J395" s="83">
        <f t="shared" si="263"/>
        <v>0</v>
      </c>
      <c r="K395" s="83">
        <f>VLOOKUP($G395,'[2]CantFuncPorSexo - 2021-08-11T12'!$A$6:$O$406,11,0)</f>
        <v>18</v>
      </c>
      <c r="L395" s="83">
        <f>VLOOKUP($G395,'[2]CantFuncPorSexo - 2021-08-11T12'!$A$6:$O$406,14,0)</f>
        <v>63</v>
      </c>
      <c r="M395" s="83">
        <f t="shared" si="264"/>
        <v>81</v>
      </c>
      <c r="N395" s="83">
        <f>VLOOKUP($G395,[3]CantFuncPorSexo!$A$6:$N$410,11,0)</f>
        <v>17</v>
      </c>
      <c r="O395" s="83">
        <f>VLOOKUP($G395,[3]CantFuncPorSexo!$A$6:$N$410,14,0)</f>
        <v>75</v>
      </c>
      <c r="P395" s="83">
        <f t="shared" si="265"/>
        <v>92</v>
      </c>
      <c r="Q395" s="83">
        <f>VLOOKUP($G395,'[4]CantFuncPorSexo(3)'!$A$6:$O$420,11,0)</f>
        <v>17</v>
      </c>
      <c r="R395" s="83">
        <f>VLOOKUP($G395,'[4]CantFuncPorSexo(3)'!$A$6:$O$420,14,0)</f>
        <v>77</v>
      </c>
      <c r="S395" s="83">
        <f t="shared" si="266"/>
        <v>94</v>
      </c>
      <c r="T395" s="83">
        <f>VLOOKUP($G395,'[5]CantFuncPorSexo(17)'!$A$6:$N$421,11,0)</f>
        <v>17</v>
      </c>
      <c r="U395" s="83">
        <f>VLOOKUP($G395,'[5]CantFuncPorSexo(17)'!$A$6:$N$421,14,0)</f>
        <v>72</v>
      </c>
      <c r="V395" s="83">
        <f t="shared" si="267"/>
        <v>89</v>
      </c>
      <c r="W395" s="83">
        <f>T395-N395</f>
        <v>0</v>
      </c>
      <c r="X395" s="83">
        <f>U395-O395</f>
        <v>-3</v>
      </c>
      <c r="Y395" s="83">
        <f t="shared" si="268"/>
        <v>-3</v>
      </c>
      <c r="Z395" s="83">
        <f>T395-Q395</f>
        <v>0</v>
      </c>
      <c r="AA395" s="83">
        <f>U395-R395</f>
        <v>-5</v>
      </c>
      <c r="AB395" s="83">
        <f t="shared" si="271"/>
        <v>-5</v>
      </c>
      <c r="AC395" s="83">
        <f>T395-T395</f>
        <v>0</v>
      </c>
      <c r="AD395" s="83">
        <f>U395-U395</f>
        <v>0</v>
      </c>
      <c r="AE395" s="83">
        <f t="shared" si="272"/>
        <v>0</v>
      </c>
    </row>
    <row r="396" spans="1:31" ht="15.75" hidden="1" thickBot="1" x14ac:dyDescent="0.3">
      <c r="A396" s="47">
        <v>30</v>
      </c>
      <c r="B396" s="15">
        <v>12</v>
      </c>
      <c r="C396" s="31" t="s">
        <v>604</v>
      </c>
      <c r="D396" s="32" t="str">
        <f t="shared" si="252"/>
        <v>3012193</v>
      </c>
      <c r="E396" s="33">
        <f t="shared" si="273"/>
        <v>210</v>
      </c>
      <c r="F396" s="15">
        <v>343</v>
      </c>
      <c r="G396" s="95" t="s">
        <v>605</v>
      </c>
      <c r="H396" s="83">
        <f>VLOOKUP($G396,[1]Total!$G$5:$I$452,2,0)</f>
        <v>9</v>
      </c>
      <c r="I396" s="83">
        <f>VLOOKUP($G396,[1]Total!$G$5:$I$452,3,0)</f>
        <v>22</v>
      </c>
      <c r="J396" s="83">
        <f t="shared" si="263"/>
        <v>31</v>
      </c>
      <c r="K396" s="83">
        <f>VLOOKUP($G396,'[2]CantFuncPorSexo - 2021-08-11T12'!$A$6:$O$406,11,0)</f>
        <v>10</v>
      </c>
      <c r="L396" s="83">
        <f>VLOOKUP($G396,'[2]CantFuncPorSexo - 2021-08-11T12'!$A$6:$O$406,14,0)</f>
        <v>16</v>
      </c>
      <c r="M396" s="83">
        <f t="shared" si="264"/>
        <v>26</v>
      </c>
      <c r="N396" s="83">
        <f>VLOOKUP($G396,[3]CantFuncPorSexo!$A$6:$N$410,11,0)</f>
        <v>16</v>
      </c>
      <c r="O396" s="83">
        <f>VLOOKUP($G396,[3]CantFuncPorSexo!$A$6:$N$410,14,0)</f>
        <v>16</v>
      </c>
      <c r="P396" s="83">
        <f t="shared" si="265"/>
        <v>32</v>
      </c>
      <c r="Q396" s="83">
        <f>VLOOKUP($G396,'[4]CantFuncPorSexo(3)'!$A$6:$O$420,11,0)</f>
        <v>8</v>
      </c>
      <c r="R396" s="83">
        <f>VLOOKUP($G396,'[4]CantFuncPorSexo(3)'!$A$6:$O$420,14,0)</f>
        <v>16</v>
      </c>
      <c r="S396" s="83">
        <f t="shared" si="266"/>
        <v>24</v>
      </c>
      <c r="T396" s="83">
        <f>VLOOKUP($G396,'[5]CantFuncPorSexo(17)'!$A$6:$N$421,11,0)</f>
        <v>10</v>
      </c>
      <c r="U396" s="83">
        <f>VLOOKUP($G396,'[5]CantFuncPorSexo(17)'!$A$6:$N$421,14,0)</f>
        <v>16</v>
      </c>
      <c r="V396" s="83">
        <f t="shared" si="267"/>
        <v>26</v>
      </c>
      <c r="W396" s="83">
        <f t="shared" ref="W396:X400" si="274">T396-H396</f>
        <v>1</v>
      </c>
      <c r="X396" s="83">
        <f t="shared" si="274"/>
        <v>-6</v>
      </c>
      <c r="Y396" s="83">
        <f t="shared" si="268"/>
        <v>-5</v>
      </c>
      <c r="Z396" s="83">
        <f t="shared" ref="Z396:AA400" si="275">T396-K396</f>
        <v>0</v>
      </c>
      <c r="AA396" s="83">
        <f t="shared" si="275"/>
        <v>0</v>
      </c>
      <c r="AB396" s="83">
        <f t="shared" si="271"/>
        <v>0</v>
      </c>
      <c r="AC396" s="83">
        <f t="shared" ref="AC396:AD400" si="276">T396-Q396</f>
        <v>2</v>
      </c>
      <c r="AD396" s="83">
        <f t="shared" si="276"/>
        <v>0</v>
      </c>
      <c r="AE396" s="83">
        <f t="shared" si="272"/>
        <v>2</v>
      </c>
    </row>
    <row r="397" spans="1:31" ht="15.75" hidden="1" thickBot="1" x14ac:dyDescent="0.3">
      <c r="A397" s="47">
        <v>30</v>
      </c>
      <c r="B397" s="15">
        <v>12</v>
      </c>
      <c r="C397" s="31" t="s">
        <v>606</v>
      </c>
      <c r="D397" s="32" t="str">
        <f t="shared" si="252"/>
        <v>3012194</v>
      </c>
      <c r="E397" s="33">
        <f t="shared" si="273"/>
        <v>211</v>
      </c>
      <c r="F397" s="15">
        <v>344</v>
      </c>
      <c r="G397" s="95" t="s">
        <v>607</v>
      </c>
      <c r="H397" s="83">
        <f>VLOOKUP($G397,[1]Total!$G$5:$I$452,2,0)</f>
        <v>19</v>
      </c>
      <c r="I397" s="83">
        <f>VLOOKUP($G397,[1]Total!$G$5:$I$452,3,0)</f>
        <v>44</v>
      </c>
      <c r="J397" s="83">
        <f t="shared" si="263"/>
        <v>63</v>
      </c>
      <c r="K397" s="83">
        <f>VLOOKUP($G397,'[2]CantFuncPorSexo - 2021-08-11T12'!$A$6:$O$406,11,0)</f>
        <v>18</v>
      </c>
      <c r="L397" s="83">
        <f>VLOOKUP($G397,'[2]CantFuncPorSexo - 2021-08-11T12'!$A$6:$O$406,14,0)</f>
        <v>31</v>
      </c>
      <c r="M397" s="83">
        <f t="shared" si="264"/>
        <v>49</v>
      </c>
      <c r="N397" s="83">
        <f>VLOOKUP($G397,[3]CantFuncPorSexo!$A$6:$N$410,11,0)</f>
        <v>18</v>
      </c>
      <c r="O397" s="83">
        <f>VLOOKUP($G397,[3]CantFuncPorSexo!$A$6:$N$410,14,0)</f>
        <v>30</v>
      </c>
      <c r="P397" s="83">
        <f t="shared" si="265"/>
        <v>48</v>
      </c>
      <c r="Q397" s="83">
        <f>VLOOKUP($G397,'[4]CantFuncPorSexo(3)'!$A$6:$O$420,11,0)</f>
        <v>18</v>
      </c>
      <c r="R397" s="83">
        <f>VLOOKUP($G397,'[4]CantFuncPorSexo(3)'!$A$6:$O$420,14,0)</f>
        <v>30</v>
      </c>
      <c r="S397" s="83">
        <f t="shared" si="266"/>
        <v>48</v>
      </c>
      <c r="T397" s="83">
        <f>VLOOKUP($G397,'[5]CantFuncPorSexo(17)'!$A$6:$N$421,11,0)</f>
        <v>17</v>
      </c>
      <c r="U397" s="83">
        <f>VLOOKUP($G397,'[5]CantFuncPorSexo(17)'!$A$6:$N$421,14,0)</f>
        <v>16</v>
      </c>
      <c r="V397" s="83">
        <f t="shared" si="267"/>
        <v>33</v>
      </c>
      <c r="W397" s="83">
        <f t="shared" si="274"/>
        <v>-2</v>
      </c>
      <c r="X397" s="83">
        <f t="shared" si="274"/>
        <v>-28</v>
      </c>
      <c r="Y397" s="83">
        <f t="shared" si="268"/>
        <v>-30</v>
      </c>
      <c r="Z397" s="83">
        <f t="shared" si="275"/>
        <v>-1</v>
      </c>
      <c r="AA397" s="83">
        <f t="shared" si="275"/>
        <v>-15</v>
      </c>
      <c r="AB397" s="83">
        <f t="shared" si="271"/>
        <v>-16</v>
      </c>
      <c r="AC397" s="83">
        <f t="shared" si="276"/>
        <v>-1</v>
      </c>
      <c r="AD397" s="83">
        <f t="shared" si="276"/>
        <v>-14</v>
      </c>
      <c r="AE397" s="83">
        <f t="shared" si="272"/>
        <v>-15</v>
      </c>
    </row>
    <row r="398" spans="1:31" ht="15.75" hidden="1" thickBot="1" x14ac:dyDescent="0.3">
      <c r="A398" s="47">
        <v>30</v>
      </c>
      <c r="B398" s="15">
        <v>12</v>
      </c>
      <c r="C398" s="31" t="s">
        <v>608</v>
      </c>
      <c r="D398" s="32" t="str">
        <f t="shared" si="252"/>
        <v>3012195</v>
      </c>
      <c r="E398" s="15">
        <f t="shared" si="273"/>
        <v>212</v>
      </c>
      <c r="F398" s="15">
        <v>345</v>
      </c>
      <c r="G398" s="95" t="s">
        <v>609</v>
      </c>
      <c r="H398" s="83">
        <f>VLOOKUP($G398,[1]Total!$G$5:$I$452,2,0)</f>
        <v>18</v>
      </c>
      <c r="I398" s="83">
        <f>VLOOKUP($G398,[1]Total!$G$5:$I$452,3,0)</f>
        <v>32</v>
      </c>
      <c r="J398" s="83">
        <f t="shared" si="263"/>
        <v>50</v>
      </c>
      <c r="K398" s="83">
        <f>VLOOKUP($G398,'[2]CantFuncPorSexo - 2021-08-11T12'!$A$6:$O$406,11,0)</f>
        <v>17</v>
      </c>
      <c r="L398" s="83">
        <f>VLOOKUP($G398,'[2]CantFuncPorSexo - 2021-08-11T12'!$A$6:$O$406,14,0)</f>
        <v>31</v>
      </c>
      <c r="M398" s="83">
        <f t="shared" si="264"/>
        <v>48</v>
      </c>
      <c r="N398" s="83">
        <f>VLOOKUP($G398,[3]CantFuncPorSexo!$A$6:$N$410,11,0)</f>
        <v>17</v>
      </c>
      <c r="O398" s="83">
        <f>VLOOKUP($G398,[3]CantFuncPorSexo!$A$6:$N$410,14,0)</f>
        <v>31</v>
      </c>
      <c r="P398" s="83">
        <f t="shared" si="265"/>
        <v>48</v>
      </c>
      <c r="Q398" s="83">
        <f>VLOOKUP($G398,'[4]CantFuncPorSexo(3)'!$A$6:$O$420,11,0)</f>
        <v>15</v>
      </c>
      <c r="R398" s="83">
        <f>VLOOKUP($G398,'[4]CantFuncPorSexo(3)'!$A$6:$O$420,14,0)</f>
        <v>21</v>
      </c>
      <c r="S398" s="83">
        <f t="shared" si="266"/>
        <v>36</v>
      </c>
      <c r="T398" s="83">
        <f>VLOOKUP($G398,'[5]CantFuncPorSexo(17)'!$A$6:$N$421,11,0)</f>
        <v>16</v>
      </c>
      <c r="U398" s="83">
        <f>VLOOKUP($G398,'[5]CantFuncPorSexo(17)'!$A$6:$N$421,14,0)</f>
        <v>25</v>
      </c>
      <c r="V398" s="83">
        <f t="shared" si="267"/>
        <v>41</v>
      </c>
      <c r="W398" s="83">
        <f t="shared" si="274"/>
        <v>-2</v>
      </c>
      <c r="X398" s="83">
        <f t="shared" si="274"/>
        <v>-7</v>
      </c>
      <c r="Y398" s="83">
        <f t="shared" si="268"/>
        <v>-9</v>
      </c>
      <c r="Z398" s="83">
        <f t="shared" si="275"/>
        <v>-1</v>
      </c>
      <c r="AA398" s="83">
        <f t="shared" si="275"/>
        <v>-6</v>
      </c>
      <c r="AB398" s="83">
        <f t="shared" si="271"/>
        <v>-7</v>
      </c>
      <c r="AC398" s="83">
        <f t="shared" si="276"/>
        <v>1</v>
      </c>
      <c r="AD398" s="83">
        <f t="shared" si="276"/>
        <v>4</v>
      </c>
      <c r="AE398" s="83">
        <f t="shared" si="272"/>
        <v>5</v>
      </c>
    </row>
    <row r="399" spans="1:31" ht="15.75" hidden="1" thickBot="1" x14ac:dyDescent="0.3">
      <c r="A399" s="47">
        <v>30</v>
      </c>
      <c r="B399" s="15">
        <v>12</v>
      </c>
      <c r="C399" s="31" t="s">
        <v>610</v>
      </c>
      <c r="D399" s="32" t="str">
        <f t="shared" si="252"/>
        <v>3012196</v>
      </c>
      <c r="E399" s="33">
        <f t="shared" si="273"/>
        <v>213</v>
      </c>
      <c r="F399" s="15">
        <v>346</v>
      </c>
      <c r="G399" s="95" t="s">
        <v>611</v>
      </c>
      <c r="H399" s="83">
        <f>VLOOKUP($G399,[1]Total!$G$5:$I$452,2,0)</f>
        <v>15</v>
      </c>
      <c r="I399" s="83">
        <f>VLOOKUP($G399,[1]Total!$G$5:$I$452,3,0)</f>
        <v>2</v>
      </c>
      <c r="J399" s="83">
        <f t="shared" si="263"/>
        <v>17</v>
      </c>
      <c r="K399" s="83">
        <f>VLOOKUP($G399,'[2]CantFuncPorSexo - 2021-08-11T12'!$A$6:$O$406,11,0)</f>
        <v>15</v>
      </c>
      <c r="L399" s="83">
        <f>VLOOKUP($G399,'[2]CantFuncPorSexo - 2021-08-11T12'!$A$6:$O$406,14,0)</f>
        <v>22</v>
      </c>
      <c r="M399" s="83">
        <f t="shared" si="264"/>
        <v>37</v>
      </c>
      <c r="N399" s="83">
        <f>VLOOKUP($G399,[3]CantFuncPorSexo!$A$6:$N$410,11,0)</f>
        <v>14</v>
      </c>
      <c r="O399" s="83">
        <f>VLOOKUP($G399,[3]CantFuncPorSexo!$A$6:$N$410,14,0)</f>
        <v>22</v>
      </c>
      <c r="P399" s="83">
        <f t="shared" si="265"/>
        <v>36</v>
      </c>
      <c r="Q399" s="83">
        <f>VLOOKUP($G399,'[4]CantFuncPorSexo(3)'!$A$6:$O$420,11,0)</f>
        <v>14</v>
      </c>
      <c r="R399" s="83">
        <f>VLOOKUP($G399,'[4]CantFuncPorSexo(3)'!$A$6:$O$420,14,0)</f>
        <v>72</v>
      </c>
      <c r="S399" s="83">
        <f t="shared" si="266"/>
        <v>86</v>
      </c>
      <c r="T399" s="83">
        <f>VLOOKUP($G399,'[5]CantFuncPorSexo(17)'!$A$6:$N$421,11,0)</f>
        <v>16</v>
      </c>
      <c r="U399" s="83">
        <f>VLOOKUP($G399,'[5]CantFuncPorSexo(17)'!$A$6:$N$421,14,0)</f>
        <v>68</v>
      </c>
      <c r="V399" s="83">
        <f t="shared" si="267"/>
        <v>84</v>
      </c>
      <c r="W399" s="83">
        <f t="shared" si="274"/>
        <v>1</v>
      </c>
      <c r="X399" s="83">
        <f t="shared" si="274"/>
        <v>66</v>
      </c>
      <c r="Y399" s="83">
        <f t="shared" si="268"/>
        <v>67</v>
      </c>
      <c r="Z399" s="83">
        <f t="shared" si="275"/>
        <v>1</v>
      </c>
      <c r="AA399" s="83">
        <f t="shared" si="275"/>
        <v>46</v>
      </c>
      <c r="AB399" s="83">
        <f t="shared" si="271"/>
        <v>47</v>
      </c>
      <c r="AC399" s="83">
        <f t="shared" si="276"/>
        <v>2</v>
      </c>
      <c r="AD399" s="83">
        <f t="shared" si="276"/>
        <v>-4</v>
      </c>
      <c r="AE399" s="83">
        <f t="shared" si="272"/>
        <v>-2</v>
      </c>
    </row>
    <row r="400" spans="1:31" ht="15.75" hidden="1" thickBot="1" x14ac:dyDescent="0.3">
      <c r="A400" s="47">
        <v>30</v>
      </c>
      <c r="B400" s="15">
        <v>12</v>
      </c>
      <c r="C400" s="31" t="s">
        <v>612</v>
      </c>
      <c r="D400" s="32" t="str">
        <f t="shared" si="252"/>
        <v>3012197</v>
      </c>
      <c r="E400" s="33">
        <f t="shared" si="273"/>
        <v>214</v>
      </c>
      <c r="F400" s="15">
        <v>347</v>
      </c>
      <c r="G400" s="95" t="s">
        <v>613</v>
      </c>
      <c r="H400" s="83">
        <f>VLOOKUP($G400,[1]Total!$G$5:$I$452,2,0)</f>
        <v>18</v>
      </c>
      <c r="I400" s="83">
        <f>VLOOKUP($G400,[1]Total!$G$5:$I$452,3,0)</f>
        <v>28</v>
      </c>
      <c r="J400" s="83">
        <f t="shared" si="263"/>
        <v>46</v>
      </c>
      <c r="K400" s="83">
        <f>VLOOKUP($G400,'[2]CantFuncPorSexo - 2021-08-11T12'!$A$6:$O$406,11,0)</f>
        <v>16</v>
      </c>
      <c r="L400" s="83">
        <f>VLOOKUP($G400,'[2]CantFuncPorSexo - 2021-08-11T12'!$A$6:$O$406,14,0)</f>
        <v>14</v>
      </c>
      <c r="M400" s="83">
        <f t="shared" si="264"/>
        <v>30</v>
      </c>
      <c r="N400" s="83">
        <f>VLOOKUP($G400,[3]CantFuncPorSexo!$A$6:$N$410,11,0)</f>
        <v>15</v>
      </c>
      <c r="O400" s="83">
        <f>VLOOKUP($G400,[3]CantFuncPorSexo!$A$6:$N$410,14,0)</f>
        <v>13</v>
      </c>
      <c r="P400" s="83">
        <f t="shared" si="265"/>
        <v>28</v>
      </c>
      <c r="Q400" s="83">
        <f>VLOOKUP($G400,'[4]CantFuncPorSexo(3)'!$A$6:$O$420,11,0)</f>
        <v>13</v>
      </c>
      <c r="R400" s="83">
        <f>VLOOKUP($G400,'[4]CantFuncPorSexo(3)'!$A$6:$O$420,14,0)</f>
        <v>16</v>
      </c>
      <c r="S400" s="83">
        <f t="shared" si="266"/>
        <v>29</v>
      </c>
      <c r="T400" s="83">
        <f>VLOOKUP($G400,'[5]CantFuncPorSexo(17)'!$A$6:$N$421,11,0)</f>
        <v>13</v>
      </c>
      <c r="U400" s="83">
        <f>VLOOKUP($G400,'[5]CantFuncPorSexo(17)'!$A$6:$N$421,14,0)</f>
        <v>16</v>
      </c>
      <c r="V400" s="83">
        <f t="shared" si="267"/>
        <v>29</v>
      </c>
      <c r="W400" s="83">
        <f t="shared" si="274"/>
        <v>-5</v>
      </c>
      <c r="X400" s="83">
        <f t="shared" si="274"/>
        <v>-12</v>
      </c>
      <c r="Y400" s="83">
        <f t="shared" si="268"/>
        <v>-17</v>
      </c>
      <c r="Z400" s="83">
        <f t="shared" si="275"/>
        <v>-3</v>
      </c>
      <c r="AA400" s="83">
        <f t="shared" si="275"/>
        <v>2</v>
      </c>
      <c r="AB400" s="83">
        <f t="shared" si="271"/>
        <v>-1</v>
      </c>
      <c r="AC400" s="83">
        <f t="shared" si="276"/>
        <v>0</v>
      </c>
      <c r="AD400" s="83">
        <f t="shared" si="276"/>
        <v>0</v>
      </c>
      <c r="AE400" s="83">
        <f t="shared" si="272"/>
        <v>0</v>
      </c>
    </row>
    <row r="401" spans="1:31" ht="15.75" hidden="1" thickBot="1" x14ac:dyDescent="0.3">
      <c r="A401" s="47">
        <v>30</v>
      </c>
      <c r="B401" s="15">
        <v>12</v>
      </c>
      <c r="C401" s="31" t="s">
        <v>614</v>
      </c>
      <c r="D401" s="32" t="str">
        <f t="shared" si="252"/>
        <v>3012198</v>
      </c>
      <c r="E401" s="15">
        <f t="shared" si="273"/>
        <v>215</v>
      </c>
      <c r="F401" s="15">
        <v>348</v>
      </c>
      <c r="G401" s="95" t="s">
        <v>615</v>
      </c>
      <c r="H401" s="83" t="str">
        <f>VLOOKUP($G401,[1]Total!$G$5:$I$452,2,0)</f>
        <v>S/D</v>
      </c>
      <c r="I401" s="83" t="str">
        <f>VLOOKUP($G401,[1]Total!$G$5:$I$452,3,0)</f>
        <v>S/D</v>
      </c>
      <c r="J401" s="83">
        <f t="shared" si="263"/>
        <v>0</v>
      </c>
      <c r="K401" s="83" t="s">
        <v>722</v>
      </c>
      <c r="L401" s="83" t="s">
        <v>722</v>
      </c>
      <c r="M401" s="83">
        <f t="shared" si="264"/>
        <v>0</v>
      </c>
      <c r="N401" s="83" t="s">
        <v>722</v>
      </c>
      <c r="O401" s="83" t="s">
        <v>722</v>
      </c>
      <c r="P401" s="83">
        <f t="shared" si="265"/>
        <v>0</v>
      </c>
      <c r="Q401" s="83" t="s">
        <v>722</v>
      </c>
      <c r="R401" s="83" t="s">
        <v>722</v>
      </c>
      <c r="S401" s="83">
        <f t="shared" si="266"/>
        <v>0</v>
      </c>
      <c r="T401" s="83" t="s">
        <v>722</v>
      </c>
      <c r="U401" s="83" t="s">
        <v>722</v>
      </c>
      <c r="V401" s="83">
        <f t="shared" si="267"/>
        <v>0</v>
      </c>
      <c r="W401" s="83" t="s">
        <v>723</v>
      </c>
      <c r="X401" s="83" t="s">
        <v>723</v>
      </c>
      <c r="Y401" s="83">
        <f t="shared" si="268"/>
        <v>0</v>
      </c>
      <c r="Z401" s="83" t="s">
        <v>723</v>
      </c>
      <c r="AA401" s="83" t="s">
        <v>723</v>
      </c>
      <c r="AB401" s="83">
        <f t="shared" si="271"/>
        <v>0</v>
      </c>
      <c r="AC401" s="83" t="s">
        <v>723</v>
      </c>
      <c r="AD401" s="83" t="s">
        <v>723</v>
      </c>
      <c r="AE401" s="83">
        <f t="shared" si="272"/>
        <v>0</v>
      </c>
    </row>
    <row r="402" spans="1:31" ht="15.75" hidden="1" thickBot="1" x14ac:dyDescent="0.3">
      <c r="A402" s="47">
        <v>30</v>
      </c>
      <c r="B402" s="15">
        <v>12</v>
      </c>
      <c r="C402" s="31" t="s">
        <v>616</v>
      </c>
      <c r="D402" s="32" t="str">
        <f t="shared" si="252"/>
        <v>3012199</v>
      </c>
      <c r="E402" s="33">
        <f t="shared" si="273"/>
        <v>216</v>
      </c>
      <c r="F402" s="15">
        <v>349</v>
      </c>
      <c r="G402" s="95" t="s">
        <v>617</v>
      </c>
      <c r="H402" s="83" t="str">
        <f>VLOOKUP($G402,[1]Total!$G$5:$I$452,2,0)</f>
        <v>S/D</v>
      </c>
      <c r="I402" s="83" t="str">
        <f>VLOOKUP($G402,[1]Total!$G$5:$I$452,3,0)</f>
        <v>S/D</v>
      </c>
      <c r="J402" s="83">
        <f t="shared" si="263"/>
        <v>0</v>
      </c>
      <c r="K402" s="83">
        <f>VLOOKUP($G402,'[2]CantFuncPorSexo - 2021-08-11T12'!$A$6:$O$406,11,0)</f>
        <v>16</v>
      </c>
      <c r="L402" s="83">
        <f>VLOOKUP($G402,'[2]CantFuncPorSexo - 2021-08-11T12'!$A$6:$O$406,14,0)</f>
        <v>16</v>
      </c>
      <c r="M402" s="83">
        <f t="shared" si="264"/>
        <v>32</v>
      </c>
      <c r="N402" s="83">
        <f>VLOOKUP($G402,[3]CantFuncPorSexo!$A$6:$N$410,11,0)</f>
        <v>16</v>
      </c>
      <c r="O402" s="83">
        <f>VLOOKUP($G402,[3]CantFuncPorSexo!$A$6:$N$410,14,0)</f>
        <v>16</v>
      </c>
      <c r="P402" s="83">
        <f t="shared" si="265"/>
        <v>32</v>
      </c>
      <c r="Q402" s="83">
        <f>VLOOKUP($G402,'[4]CantFuncPorSexo(3)'!$A$6:$O$420,11,0)</f>
        <v>16</v>
      </c>
      <c r="R402" s="83">
        <f>VLOOKUP($G402,'[4]CantFuncPorSexo(3)'!$A$6:$O$420,14,0)</f>
        <v>16</v>
      </c>
      <c r="S402" s="83">
        <f t="shared" si="266"/>
        <v>32</v>
      </c>
      <c r="T402" s="83">
        <f>VLOOKUP($G402,'[5]CantFuncPorSexo(17)'!$A$6:$N$421,11,0)</f>
        <v>16</v>
      </c>
      <c r="U402" s="83">
        <f>VLOOKUP($G402,'[5]CantFuncPorSexo(17)'!$A$6:$N$421,14,0)</f>
        <v>16</v>
      </c>
      <c r="V402" s="83">
        <f t="shared" si="267"/>
        <v>32</v>
      </c>
      <c r="W402" s="83">
        <f>T402-N402</f>
        <v>0</v>
      </c>
      <c r="X402" s="83">
        <f>U402-O402</f>
        <v>0</v>
      </c>
      <c r="Y402" s="83">
        <f t="shared" si="268"/>
        <v>0</v>
      </c>
      <c r="Z402" s="83">
        <f>T402-Q402</f>
        <v>0</v>
      </c>
      <c r="AA402" s="83">
        <f>U402-R402</f>
        <v>0</v>
      </c>
      <c r="AB402" s="83">
        <f t="shared" si="271"/>
        <v>0</v>
      </c>
      <c r="AC402" s="83">
        <f>T402-T402</f>
        <v>0</v>
      </c>
      <c r="AD402" s="83">
        <f>U402-U402</f>
        <v>0</v>
      </c>
      <c r="AE402" s="83">
        <f t="shared" si="272"/>
        <v>0</v>
      </c>
    </row>
    <row r="403" spans="1:31" ht="15.75" hidden="1" thickBot="1" x14ac:dyDescent="0.3">
      <c r="A403" s="47">
        <v>30</v>
      </c>
      <c r="B403" s="15">
        <v>12</v>
      </c>
      <c r="C403" s="31" t="s">
        <v>618</v>
      </c>
      <c r="D403" s="32" t="str">
        <f t="shared" si="252"/>
        <v>3012200</v>
      </c>
      <c r="E403" s="33">
        <f t="shared" si="273"/>
        <v>217</v>
      </c>
      <c r="F403" s="15">
        <v>350</v>
      </c>
      <c r="G403" s="95" t="s">
        <v>619</v>
      </c>
      <c r="H403" s="83" t="str">
        <f>VLOOKUP($G403,[1]Total!$G$5:$I$452,2,0)</f>
        <v>S/D</v>
      </c>
      <c r="I403" s="83" t="str">
        <f>VLOOKUP($G403,[1]Total!$G$5:$I$452,3,0)</f>
        <v>S/D</v>
      </c>
      <c r="J403" s="83">
        <f t="shared" si="263"/>
        <v>0</v>
      </c>
      <c r="K403" s="83">
        <f>VLOOKUP($G403,'[2]CantFuncPorSexo - 2021-08-11T12'!$A$6:$O$406,11,0)</f>
        <v>12</v>
      </c>
      <c r="L403" s="83">
        <f>VLOOKUP($G403,'[2]CantFuncPorSexo - 2021-08-11T12'!$A$6:$O$406,14,0)</f>
        <v>11</v>
      </c>
      <c r="M403" s="83">
        <f t="shared" si="264"/>
        <v>23</v>
      </c>
      <c r="N403" s="83">
        <f>VLOOKUP($G403,[3]CantFuncPorSexo!$A$6:$N$410,11,0)</f>
        <v>12</v>
      </c>
      <c r="O403" s="83">
        <f>VLOOKUP($G403,[3]CantFuncPorSexo!$A$6:$N$410,14,0)</f>
        <v>11</v>
      </c>
      <c r="P403" s="83">
        <f t="shared" si="265"/>
        <v>23</v>
      </c>
      <c r="Q403" s="83">
        <f>VLOOKUP($G403,'[4]CantFuncPorSexo(3)'!$A$6:$O$420,11,0)</f>
        <v>10</v>
      </c>
      <c r="R403" s="83">
        <f>VLOOKUP($G403,'[4]CantFuncPorSexo(3)'!$A$6:$O$420,14,0)</f>
        <v>29</v>
      </c>
      <c r="S403" s="83">
        <f t="shared" si="266"/>
        <v>39</v>
      </c>
      <c r="T403" s="83">
        <f>VLOOKUP($G403,'[5]CantFuncPorSexo(17)'!$A$6:$N$421,11,0)</f>
        <v>10</v>
      </c>
      <c r="U403" s="83">
        <f>VLOOKUP($G403,'[5]CantFuncPorSexo(17)'!$A$6:$N$421,14,0)</f>
        <v>27</v>
      </c>
      <c r="V403" s="83">
        <f t="shared" si="267"/>
        <v>37</v>
      </c>
      <c r="W403" s="83">
        <f>T403-N403</f>
        <v>-2</v>
      </c>
      <c r="X403" s="83">
        <f>U403-O403</f>
        <v>16</v>
      </c>
      <c r="Y403" s="83">
        <f t="shared" si="268"/>
        <v>14</v>
      </c>
      <c r="Z403" s="83">
        <f>T403-Q403</f>
        <v>0</v>
      </c>
      <c r="AA403" s="83">
        <f>U403-R403</f>
        <v>-2</v>
      </c>
      <c r="AB403" s="83">
        <f t="shared" si="271"/>
        <v>-2</v>
      </c>
      <c r="AC403" s="83">
        <f>T403-T403</f>
        <v>0</v>
      </c>
      <c r="AD403" s="83">
        <f>U403-U403</f>
        <v>0</v>
      </c>
      <c r="AE403" s="83">
        <f t="shared" si="272"/>
        <v>0</v>
      </c>
    </row>
    <row r="404" spans="1:31" ht="15.75" hidden="1" thickBot="1" x14ac:dyDescent="0.3">
      <c r="A404" s="47">
        <v>30</v>
      </c>
      <c r="B404" s="15">
        <v>12</v>
      </c>
      <c r="C404" s="31" t="s">
        <v>620</v>
      </c>
      <c r="D404" s="32" t="str">
        <f t="shared" si="252"/>
        <v>3012201</v>
      </c>
      <c r="E404" s="15">
        <f t="shared" si="273"/>
        <v>218</v>
      </c>
      <c r="F404" s="15">
        <v>351</v>
      </c>
      <c r="G404" s="95" t="s">
        <v>621</v>
      </c>
      <c r="H404" s="83">
        <f>VLOOKUP($G404,[1]Total!$G$5:$I$452,2,0)</f>
        <v>15</v>
      </c>
      <c r="I404" s="83">
        <f>VLOOKUP($G404,[1]Total!$G$5:$I$452,3,0)</f>
        <v>47</v>
      </c>
      <c r="J404" s="83">
        <f t="shared" si="263"/>
        <v>62</v>
      </c>
      <c r="K404" s="83">
        <f>VLOOKUP($G404,'[2]CantFuncPorSexo - 2021-08-11T12'!$A$6:$O$406,11,0)</f>
        <v>13</v>
      </c>
      <c r="L404" s="83">
        <f>VLOOKUP($G404,'[2]CantFuncPorSexo - 2021-08-11T12'!$A$6:$O$406,14,0)</f>
        <v>38</v>
      </c>
      <c r="M404" s="83">
        <f t="shared" si="264"/>
        <v>51</v>
      </c>
      <c r="N404" s="83">
        <f>VLOOKUP($G404,[3]CantFuncPorSexo!$A$6:$N$410,11,0)</f>
        <v>13</v>
      </c>
      <c r="O404" s="83">
        <f>VLOOKUP($G404,[3]CantFuncPorSexo!$A$6:$N$410,14,0)</f>
        <v>39</v>
      </c>
      <c r="P404" s="83">
        <f t="shared" si="265"/>
        <v>52</v>
      </c>
      <c r="Q404" s="83">
        <f>VLOOKUP($G404,'[4]CantFuncPorSexo(3)'!$A$6:$O$420,11,0)</f>
        <v>13</v>
      </c>
      <c r="R404" s="83">
        <f>VLOOKUP($G404,'[4]CantFuncPorSexo(3)'!$A$6:$O$420,14,0)</f>
        <v>39</v>
      </c>
      <c r="S404" s="83">
        <f t="shared" si="266"/>
        <v>52</v>
      </c>
      <c r="T404" s="83">
        <f>VLOOKUP($G404,'[5]CantFuncPorSexo(17)'!$A$6:$N$421,11,0)</f>
        <v>13</v>
      </c>
      <c r="U404" s="83">
        <f>VLOOKUP($G404,'[5]CantFuncPorSexo(17)'!$A$6:$N$421,14,0)</f>
        <v>39</v>
      </c>
      <c r="V404" s="83">
        <f t="shared" si="267"/>
        <v>52</v>
      </c>
      <c r="W404" s="83">
        <f t="shared" ref="W404:X408" si="277">T404-H404</f>
        <v>-2</v>
      </c>
      <c r="X404" s="83">
        <f t="shared" si="277"/>
        <v>-8</v>
      </c>
      <c r="Y404" s="83">
        <f t="shared" si="268"/>
        <v>-10</v>
      </c>
      <c r="Z404" s="83">
        <f t="shared" ref="Z404:AA408" si="278">T404-K404</f>
        <v>0</v>
      </c>
      <c r="AA404" s="83">
        <f t="shared" si="278"/>
        <v>1</v>
      </c>
      <c r="AB404" s="83">
        <f t="shared" si="271"/>
        <v>1</v>
      </c>
      <c r="AC404" s="83">
        <f t="shared" ref="AC404:AD408" si="279">T404-Q404</f>
        <v>0</v>
      </c>
      <c r="AD404" s="83">
        <f t="shared" si="279"/>
        <v>0</v>
      </c>
      <c r="AE404" s="83">
        <f t="shared" si="272"/>
        <v>0</v>
      </c>
    </row>
    <row r="405" spans="1:31" ht="15.75" hidden="1" thickBot="1" x14ac:dyDescent="0.3">
      <c r="A405" s="47">
        <v>30</v>
      </c>
      <c r="B405" s="15">
        <v>12</v>
      </c>
      <c r="C405" s="31" t="s">
        <v>622</v>
      </c>
      <c r="D405" s="32" t="str">
        <f t="shared" si="252"/>
        <v>3012202</v>
      </c>
      <c r="E405" s="33">
        <f t="shared" si="273"/>
        <v>219</v>
      </c>
      <c r="F405" s="15">
        <v>352</v>
      </c>
      <c r="G405" s="95" t="s">
        <v>623</v>
      </c>
      <c r="H405" s="83">
        <f>VLOOKUP($G405,[1]Total!$G$5:$I$452,2,0)</f>
        <v>18</v>
      </c>
      <c r="I405" s="83">
        <f>VLOOKUP($G405,[1]Total!$G$5:$I$452,3,0)</f>
        <v>3</v>
      </c>
      <c r="J405" s="83">
        <f t="shared" si="263"/>
        <v>21</v>
      </c>
      <c r="K405" s="83">
        <f>VLOOKUP($G405,'[2]CantFuncPorSexo - 2021-08-11T12'!$A$6:$O$406,11,0)</f>
        <v>18</v>
      </c>
      <c r="L405" s="83">
        <f>VLOOKUP($G405,'[2]CantFuncPorSexo - 2021-08-11T12'!$A$6:$O$406,14,0)</f>
        <v>3</v>
      </c>
      <c r="M405" s="83">
        <f t="shared" si="264"/>
        <v>21</v>
      </c>
      <c r="N405" s="83">
        <f>VLOOKUP($G405,[3]CantFuncPorSexo!$A$6:$N$410,11,0)</f>
        <v>18</v>
      </c>
      <c r="O405" s="83">
        <f>VLOOKUP($G405,[3]CantFuncPorSexo!$A$6:$N$410,14,0)</f>
        <v>3</v>
      </c>
      <c r="P405" s="83">
        <f t="shared" si="265"/>
        <v>21</v>
      </c>
      <c r="Q405" s="83">
        <f>VLOOKUP($G405,'[4]CantFuncPorSexo(3)'!$A$6:$O$420,11,0)</f>
        <v>18</v>
      </c>
      <c r="R405" s="83">
        <f>VLOOKUP($G405,'[4]CantFuncPorSexo(3)'!$A$6:$O$420,14,0)</f>
        <v>23</v>
      </c>
      <c r="S405" s="83">
        <f t="shared" si="266"/>
        <v>41</v>
      </c>
      <c r="T405" s="83">
        <f>VLOOKUP($G405,'[5]CantFuncPorSexo(17)'!$A$6:$N$421,11,0)</f>
        <v>18</v>
      </c>
      <c r="U405" s="83">
        <f>VLOOKUP($G405,'[5]CantFuncPorSexo(17)'!$A$6:$N$421,14,0)</f>
        <v>23</v>
      </c>
      <c r="V405" s="83">
        <f t="shared" si="267"/>
        <v>41</v>
      </c>
      <c r="W405" s="83">
        <f t="shared" si="277"/>
        <v>0</v>
      </c>
      <c r="X405" s="83">
        <f t="shared" si="277"/>
        <v>20</v>
      </c>
      <c r="Y405" s="83">
        <f t="shared" si="268"/>
        <v>20</v>
      </c>
      <c r="Z405" s="83">
        <f t="shared" si="278"/>
        <v>0</v>
      </c>
      <c r="AA405" s="83">
        <f t="shared" si="278"/>
        <v>20</v>
      </c>
      <c r="AB405" s="83">
        <f t="shared" si="271"/>
        <v>20</v>
      </c>
      <c r="AC405" s="83">
        <f t="shared" si="279"/>
        <v>0</v>
      </c>
      <c r="AD405" s="83">
        <f t="shared" si="279"/>
        <v>0</v>
      </c>
      <c r="AE405" s="83">
        <f t="shared" si="272"/>
        <v>0</v>
      </c>
    </row>
    <row r="406" spans="1:31" ht="15.75" hidden="1" thickBot="1" x14ac:dyDescent="0.3">
      <c r="A406" s="47">
        <v>30</v>
      </c>
      <c r="B406" s="15">
        <v>12</v>
      </c>
      <c r="C406" s="31" t="s">
        <v>624</v>
      </c>
      <c r="D406" s="32" t="str">
        <f t="shared" si="252"/>
        <v>3012203</v>
      </c>
      <c r="E406" s="33">
        <f t="shared" si="273"/>
        <v>220</v>
      </c>
      <c r="F406" s="15">
        <v>353</v>
      </c>
      <c r="G406" s="95" t="s">
        <v>625</v>
      </c>
      <c r="H406" s="86">
        <f>VLOOKUP($G406,[1]Total!$G$5:$I$452,2,0)</f>
        <v>15</v>
      </c>
      <c r="I406" s="86">
        <f>VLOOKUP($G406,[1]Total!$G$5:$I$452,3,0)</f>
        <v>17</v>
      </c>
      <c r="J406" s="86">
        <f t="shared" si="263"/>
        <v>32</v>
      </c>
      <c r="K406" s="86">
        <f>VLOOKUP($G406,'[2]CantFuncPorSexo - 2021-08-11T12'!$A$6:$O$406,11,0)</f>
        <v>15</v>
      </c>
      <c r="L406" s="86">
        <f>VLOOKUP($G406,'[2]CantFuncPorSexo - 2021-08-11T12'!$A$6:$O$406,14,0)</f>
        <v>13</v>
      </c>
      <c r="M406" s="86">
        <f t="shared" si="264"/>
        <v>28</v>
      </c>
      <c r="N406" s="86">
        <f>VLOOKUP($G406,[3]CantFuncPorSexo!$A$6:$N$410,11,0)</f>
        <v>16</v>
      </c>
      <c r="O406" s="86">
        <f>VLOOKUP($G406,[3]CantFuncPorSexo!$A$6:$N$410,14,0)</f>
        <v>14</v>
      </c>
      <c r="P406" s="86">
        <f t="shared" si="265"/>
        <v>30</v>
      </c>
      <c r="Q406" s="86">
        <f>VLOOKUP($G406,'[4]CantFuncPorSexo(3)'!$A$6:$O$420,11,0)</f>
        <v>16</v>
      </c>
      <c r="R406" s="86">
        <f>VLOOKUP($G406,'[4]CantFuncPorSexo(3)'!$A$6:$O$420,14,0)</f>
        <v>16</v>
      </c>
      <c r="S406" s="86">
        <f t="shared" si="266"/>
        <v>32</v>
      </c>
      <c r="T406" s="86">
        <f>VLOOKUP($G406,'[5]CantFuncPorSexo(17)'!$A$6:$N$421,11,0)</f>
        <v>16</v>
      </c>
      <c r="U406" s="86">
        <f>VLOOKUP($G406,'[5]CantFuncPorSexo(17)'!$A$6:$N$421,14,0)</f>
        <v>20</v>
      </c>
      <c r="V406" s="86">
        <f t="shared" si="267"/>
        <v>36</v>
      </c>
      <c r="W406" s="86">
        <f t="shared" si="277"/>
        <v>1</v>
      </c>
      <c r="X406" s="86">
        <f t="shared" si="277"/>
        <v>3</v>
      </c>
      <c r="Y406" s="86">
        <f t="shared" si="268"/>
        <v>4</v>
      </c>
      <c r="Z406" s="86">
        <f t="shared" si="278"/>
        <v>1</v>
      </c>
      <c r="AA406" s="86">
        <f t="shared" si="278"/>
        <v>7</v>
      </c>
      <c r="AB406" s="86">
        <f t="shared" si="271"/>
        <v>8</v>
      </c>
      <c r="AC406" s="86">
        <f t="shared" si="279"/>
        <v>0</v>
      </c>
      <c r="AD406" s="86">
        <f t="shared" si="279"/>
        <v>4</v>
      </c>
      <c r="AE406" s="86">
        <f t="shared" si="272"/>
        <v>4</v>
      </c>
    </row>
    <row r="407" spans="1:31" ht="15.75" hidden="1" thickBot="1" x14ac:dyDescent="0.3">
      <c r="A407" s="47">
        <v>30</v>
      </c>
      <c r="B407" s="15">
        <v>12</v>
      </c>
      <c r="C407" s="31" t="s">
        <v>626</v>
      </c>
      <c r="D407" s="32" t="str">
        <f t="shared" si="252"/>
        <v>3012204</v>
      </c>
      <c r="E407" s="15">
        <f t="shared" si="273"/>
        <v>221</v>
      </c>
      <c r="F407" s="15">
        <v>354</v>
      </c>
      <c r="G407" s="95" t="s">
        <v>627</v>
      </c>
      <c r="H407" s="83">
        <f>VLOOKUP($G407,[1]Total!$G$5:$I$452,2,0)</f>
        <v>12</v>
      </c>
      <c r="I407" s="83">
        <f>VLOOKUP($G407,[1]Total!$G$5:$I$452,3,0)</f>
        <v>0</v>
      </c>
      <c r="J407" s="83">
        <f t="shared" si="263"/>
        <v>12</v>
      </c>
      <c r="K407" s="83">
        <f>VLOOKUP($G407,'[2]CantFuncPorSexo - 2021-08-11T12'!$A$6:$O$406,11,0)</f>
        <v>13</v>
      </c>
      <c r="L407" s="83">
        <f>VLOOKUP($G407,'[2]CantFuncPorSexo - 2021-08-11T12'!$A$6:$O$406,14,0)</f>
        <v>22</v>
      </c>
      <c r="M407" s="83">
        <f t="shared" si="264"/>
        <v>35</v>
      </c>
      <c r="N407" s="83">
        <f>VLOOKUP($G407,[3]CantFuncPorSexo!$A$6:$N$410,11,0)</f>
        <v>21</v>
      </c>
      <c r="O407" s="83">
        <f>VLOOKUP($G407,[3]CantFuncPorSexo!$A$6:$N$410,14,0)</f>
        <v>22</v>
      </c>
      <c r="P407" s="83">
        <f t="shared" si="265"/>
        <v>43</v>
      </c>
      <c r="Q407" s="83">
        <f>VLOOKUP($G407,'[4]CantFuncPorSexo(3)'!$A$6:$O$420,11,0)</f>
        <v>12</v>
      </c>
      <c r="R407" s="83">
        <f>VLOOKUP($G407,'[4]CantFuncPorSexo(3)'!$A$6:$O$420,14,0)</f>
        <v>25</v>
      </c>
      <c r="S407" s="83">
        <f t="shared" si="266"/>
        <v>37</v>
      </c>
      <c r="T407" s="83">
        <f>VLOOKUP($G407,'[5]CantFuncPorSexo(17)'!$A$6:$N$421,11,0)</f>
        <v>12</v>
      </c>
      <c r="U407" s="83">
        <f>VLOOKUP($G407,'[5]CantFuncPorSexo(17)'!$A$6:$N$421,14,0)</f>
        <v>25</v>
      </c>
      <c r="V407" s="83">
        <f t="shared" si="267"/>
        <v>37</v>
      </c>
      <c r="W407" s="83">
        <f t="shared" si="277"/>
        <v>0</v>
      </c>
      <c r="X407" s="83">
        <f t="shared" si="277"/>
        <v>25</v>
      </c>
      <c r="Y407" s="83">
        <f t="shared" si="268"/>
        <v>25</v>
      </c>
      <c r="Z407" s="83">
        <f t="shared" si="278"/>
        <v>-1</v>
      </c>
      <c r="AA407" s="83">
        <f t="shared" si="278"/>
        <v>3</v>
      </c>
      <c r="AB407" s="83">
        <f t="shared" si="271"/>
        <v>2</v>
      </c>
      <c r="AC407" s="83">
        <f t="shared" si="279"/>
        <v>0</v>
      </c>
      <c r="AD407" s="83">
        <f t="shared" si="279"/>
        <v>0</v>
      </c>
      <c r="AE407" s="83">
        <f t="shared" si="272"/>
        <v>0</v>
      </c>
    </row>
    <row r="408" spans="1:31" ht="15.75" hidden="1" thickBot="1" x14ac:dyDescent="0.3">
      <c r="A408" s="50">
        <v>30</v>
      </c>
      <c r="B408" s="18">
        <v>12</v>
      </c>
      <c r="C408" s="64" t="s">
        <v>628</v>
      </c>
      <c r="D408" s="65" t="str">
        <f t="shared" si="252"/>
        <v>3012205</v>
      </c>
      <c r="E408" s="33">
        <f t="shared" si="273"/>
        <v>222</v>
      </c>
      <c r="F408" s="18">
        <v>355</v>
      </c>
      <c r="G408" s="112" t="s">
        <v>629</v>
      </c>
      <c r="H408" s="83">
        <f>VLOOKUP($G408,[1]Total!$G$5:$I$452,2,0)</f>
        <v>15</v>
      </c>
      <c r="I408" s="83">
        <f>VLOOKUP($G408,[1]Total!$G$5:$I$452,3,0)</f>
        <v>52</v>
      </c>
      <c r="J408" s="83">
        <f t="shared" si="263"/>
        <v>67</v>
      </c>
      <c r="K408" s="83">
        <f>VLOOKUP($G408,'[2]CantFuncPorSexo - 2021-08-11T12'!$A$6:$O$406,11,0)</f>
        <v>25</v>
      </c>
      <c r="L408" s="83">
        <f>VLOOKUP($G408,'[2]CantFuncPorSexo - 2021-08-11T12'!$A$6:$O$406,14,0)</f>
        <v>47</v>
      </c>
      <c r="M408" s="83">
        <f t="shared" si="264"/>
        <v>72</v>
      </c>
      <c r="N408" s="83">
        <f>VLOOKUP($G408,[3]CantFuncPorSexo!$A$6:$N$410,11,0)</f>
        <v>24</v>
      </c>
      <c r="O408" s="83">
        <f>VLOOKUP($G408,[3]CantFuncPorSexo!$A$6:$N$410,14,0)</f>
        <v>34</v>
      </c>
      <c r="P408" s="83">
        <f t="shared" si="265"/>
        <v>58</v>
      </c>
      <c r="Q408" s="83">
        <f>VLOOKUP($G408,'[4]CantFuncPorSexo(3)'!$A$6:$O$420,11,0)</f>
        <v>18</v>
      </c>
      <c r="R408" s="83">
        <f>VLOOKUP($G408,'[4]CantFuncPorSexo(3)'!$A$6:$O$420,14,0)</f>
        <v>23</v>
      </c>
      <c r="S408" s="83">
        <f t="shared" si="266"/>
        <v>41</v>
      </c>
      <c r="T408" s="83">
        <f>VLOOKUP($G408,'[5]CantFuncPorSexo(17)'!$A$6:$N$421,11,0)</f>
        <v>18</v>
      </c>
      <c r="U408" s="83">
        <f>VLOOKUP($G408,'[5]CantFuncPorSexo(17)'!$A$6:$N$421,14,0)</f>
        <v>31</v>
      </c>
      <c r="V408" s="83">
        <f t="shared" si="267"/>
        <v>49</v>
      </c>
      <c r="W408" s="83">
        <f t="shared" si="277"/>
        <v>3</v>
      </c>
      <c r="X408" s="83">
        <f t="shared" si="277"/>
        <v>-21</v>
      </c>
      <c r="Y408" s="83">
        <f t="shared" si="268"/>
        <v>-18</v>
      </c>
      <c r="Z408" s="83">
        <f t="shared" si="278"/>
        <v>-7</v>
      </c>
      <c r="AA408" s="83">
        <f t="shared" si="278"/>
        <v>-16</v>
      </c>
      <c r="AB408" s="83">
        <f t="shared" si="271"/>
        <v>-23</v>
      </c>
      <c r="AC408" s="83">
        <f t="shared" si="279"/>
        <v>0</v>
      </c>
      <c r="AD408" s="83">
        <f t="shared" si="279"/>
        <v>8</v>
      </c>
      <c r="AE408" s="83">
        <f t="shared" si="272"/>
        <v>8</v>
      </c>
    </row>
    <row r="409" spans="1:31" ht="15.75" thickBot="1" x14ac:dyDescent="0.3">
      <c r="A409" s="8"/>
      <c r="B409" s="8"/>
      <c r="C409" s="43"/>
      <c r="D409" s="11" t="str">
        <f t="shared" si="252"/>
        <v/>
      </c>
      <c r="E409" s="59"/>
      <c r="F409" s="60"/>
      <c r="G409" s="61" t="s">
        <v>630</v>
      </c>
      <c r="H409" s="115">
        <f>SUM(H410:H415)</f>
        <v>239</v>
      </c>
      <c r="I409" s="81">
        <f t="shared" ref="I409:AE409" si="280">SUM(I410:I415)</f>
        <v>410</v>
      </c>
      <c r="J409" s="82">
        <f t="shared" si="280"/>
        <v>649</v>
      </c>
      <c r="K409" s="115">
        <f>SUM(K410:K415)</f>
        <v>208</v>
      </c>
      <c r="L409" s="81">
        <f t="shared" si="280"/>
        <v>403</v>
      </c>
      <c r="M409" s="82">
        <f t="shared" si="280"/>
        <v>611</v>
      </c>
      <c r="N409" s="115">
        <f t="shared" si="280"/>
        <v>225</v>
      </c>
      <c r="O409" s="81">
        <f t="shared" si="280"/>
        <v>397</v>
      </c>
      <c r="P409" s="82">
        <f t="shared" si="280"/>
        <v>622</v>
      </c>
      <c r="Q409" s="82">
        <f t="shared" si="280"/>
        <v>200</v>
      </c>
      <c r="R409" s="82">
        <f t="shared" si="280"/>
        <v>400</v>
      </c>
      <c r="S409" s="82">
        <f t="shared" si="280"/>
        <v>600</v>
      </c>
      <c r="T409" s="115">
        <f t="shared" si="280"/>
        <v>200</v>
      </c>
      <c r="U409" s="81">
        <f t="shared" si="280"/>
        <v>411</v>
      </c>
      <c r="V409" s="82">
        <f t="shared" si="280"/>
        <v>611</v>
      </c>
      <c r="W409" s="115">
        <f t="shared" si="280"/>
        <v>-39</v>
      </c>
      <c r="X409" s="81">
        <f t="shared" si="280"/>
        <v>1</v>
      </c>
      <c r="Y409" s="82">
        <f t="shared" si="280"/>
        <v>-38</v>
      </c>
      <c r="Z409" s="115">
        <f t="shared" si="280"/>
        <v>-8</v>
      </c>
      <c r="AA409" s="81">
        <f t="shared" si="280"/>
        <v>8</v>
      </c>
      <c r="AB409" s="82">
        <f t="shared" si="280"/>
        <v>0</v>
      </c>
      <c r="AC409" s="115">
        <f t="shared" si="280"/>
        <v>0</v>
      </c>
      <c r="AD409" s="81">
        <f t="shared" si="280"/>
        <v>11</v>
      </c>
      <c r="AE409" s="82">
        <f t="shared" si="280"/>
        <v>11</v>
      </c>
    </row>
    <row r="410" spans="1:31" ht="15.75" hidden="1" thickBot="1" x14ac:dyDescent="0.3">
      <c r="A410" s="67">
        <v>30</v>
      </c>
      <c r="B410" s="14">
        <v>13</v>
      </c>
      <c r="C410" s="62" t="s">
        <v>631</v>
      </c>
      <c r="D410" s="63" t="str">
        <f t="shared" si="252"/>
        <v>3013206</v>
      </c>
      <c r="E410" s="12">
        <f>E408+1</f>
        <v>223</v>
      </c>
      <c r="F410" s="12">
        <v>356</v>
      </c>
      <c r="G410" s="109" t="s">
        <v>632</v>
      </c>
      <c r="H410" s="83">
        <f>VLOOKUP($G410,[1]Total!$G$5:$I$452,2,0)</f>
        <v>116</v>
      </c>
      <c r="I410" s="83">
        <f>VLOOKUP($G410,[1]Total!$G$5:$I$452,3,0)</f>
        <v>316</v>
      </c>
      <c r="J410" s="83">
        <f t="shared" si="263"/>
        <v>432</v>
      </c>
      <c r="K410" s="83">
        <f>VLOOKUP($G410,'[2]CantFuncPorSexo - 2021-08-11T12'!$A$6:$O$406,11,0)</f>
        <v>107</v>
      </c>
      <c r="L410" s="83">
        <f>VLOOKUP($G410,'[2]CantFuncPorSexo - 2021-08-11T12'!$A$6:$O$406,14,0)</f>
        <v>325</v>
      </c>
      <c r="M410" s="83">
        <f t="shared" si="264"/>
        <v>432</v>
      </c>
      <c r="N410" s="83">
        <f>VLOOKUP($G410,[3]CantFuncPorSexo!$A$6:$N$410,11,0)</f>
        <v>115</v>
      </c>
      <c r="O410" s="83">
        <f>VLOOKUP($G410,[3]CantFuncPorSexo!$A$6:$N$410,14,0)</f>
        <v>324</v>
      </c>
      <c r="P410" s="83">
        <f t="shared" si="265"/>
        <v>439</v>
      </c>
      <c r="Q410" s="83">
        <f>VLOOKUP($G410,'[4]CantFuncPorSexo(3)'!$A$6:$O$420,11,0)</f>
        <v>105</v>
      </c>
      <c r="R410" s="83">
        <f>VLOOKUP($G410,'[4]CantFuncPorSexo(3)'!$A$6:$O$420,14,0)</f>
        <v>313</v>
      </c>
      <c r="S410" s="83">
        <f t="shared" si="266"/>
        <v>418</v>
      </c>
      <c r="T410" s="83">
        <f>VLOOKUP($G410,'[5]CantFuncPorSexo(17)'!$A$6:$N$421,11,0)</f>
        <v>105</v>
      </c>
      <c r="U410" s="83">
        <f>VLOOKUP($G410,'[5]CantFuncPorSexo(17)'!$A$6:$N$421,14,0)</f>
        <v>322</v>
      </c>
      <c r="V410" s="83">
        <f t="shared" si="267"/>
        <v>427</v>
      </c>
      <c r="W410" s="83">
        <f t="shared" ref="W410:X414" si="281">T410-H410</f>
        <v>-11</v>
      </c>
      <c r="X410" s="83">
        <f t="shared" si="281"/>
        <v>6</v>
      </c>
      <c r="Y410" s="83">
        <f t="shared" si="268"/>
        <v>-5</v>
      </c>
      <c r="Z410" s="83">
        <f t="shared" ref="Z410:AA414" si="282">T410-K410</f>
        <v>-2</v>
      </c>
      <c r="AA410" s="83">
        <f t="shared" si="282"/>
        <v>-3</v>
      </c>
      <c r="AB410" s="83">
        <f t="shared" ref="AB410:AB415" si="283">SUM(Z410:AA410)</f>
        <v>-5</v>
      </c>
      <c r="AC410" s="83">
        <f t="shared" ref="AC410:AD414" si="284">T410-Q410</f>
        <v>0</v>
      </c>
      <c r="AD410" s="83">
        <f t="shared" si="284"/>
        <v>9</v>
      </c>
      <c r="AE410" s="83">
        <f t="shared" ref="AE410:AE415" si="285">SUM(AC410:AD410)</f>
        <v>9</v>
      </c>
    </row>
    <row r="411" spans="1:31" ht="15.75" hidden="1" thickBot="1" x14ac:dyDescent="0.3">
      <c r="A411" s="54">
        <v>30</v>
      </c>
      <c r="B411" s="17">
        <v>13</v>
      </c>
      <c r="C411" s="31" t="s">
        <v>633</v>
      </c>
      <c r="D411" s="32" t="str">
        <f t="shared" si="252"/>
        <v>3013207</v>
      </c>
      <c r="E411" s="33">
        <f>E410+1</f>
        <v>224</v>
      </c>
      <c r="F411" s="33">
        <v>357</v>
      </c>
      <c r="G411" s="110" t="s">
        <v>634</v>
      </c>
      <c r="H411" s="83">
        <f>VLOOKUP($G411,[1]Total!$G$5:$I$452,2,0)</f>
        <v>32</v>
      </c>
      <c r="I411" s="83">
        <f>VLOOKUP($G411,[1]Total!$G$5:$I$452,3,0)</f>
        <v>36</v>
      </c>
      <c r="J411" s="83">
        <f t="shared" si="263"/>
        <v>68</v>
      </c>
      <c r="K411" s="83">
        <f>VLOOKUP($G411,'[2]CantFuncPorSexo - 2021-08-11T12'!$A$6:$O$406,11,0)</f>
        <v>28</v>
      </c>
      <c r="L411" s="83">
        <f>VLOOKUP($G411,'[2]CantFuncPorSexo - 2021-08-11T12'!$A$6:$O$406,14,0)</f>
        <v>12</v>
      </c>
      <c r="M411" s="83">
        <f t="shared" si="264"/>
        <v>40</v>
      </c>
      <c r="N411" s="83">
        <f>VLOOKUP($G411,[3]CantFuncPorSexo!$A$6:$N$410,11,0)</f>
        <v>41</v>
      </c>
      <c r="O411" s="83">
        <f>VLOOKUP($G411,[3]CantFuncPorSexo!$A$6:$N$410,14,0)</f>
        <v>9</v>
      </c>
      <c r="P411" s="83">
        <f t="shared" si="265"/>
        <v>50</v>
      </c>
      <c r="Q411" s="83">
        <f>VLOOKUP($G411,'[4]CantFuncPorSexo(3)'!$A$6:$O$420,11,0)</f>
        <v>27</v>
      </c>
      <c r="R411" s="83">
        <f>VLOOKUP($G411,'[4]CantFuncPorSexo(3)'!$A$6:$O$420,14,0)</f>
        <v>16</v>
      </c>
      <c r="S411" s="83">
        <f t="shared" si="266"/>
        <v>43</v>
      </c>
      <c r="T411" s="83">
        <f>VLOOKUP($G411,'[5]CantFuncPorSexo(17)'!$A$6:$N$421,11,0)</f>
        <v>26</v>
      </c>
      <c r="U411" s="83">
        <f>VLOOKUP($G411,'[5]CantFuncPorSexo(17)'!$A$6:$N$421,14,0)</f>
        <v>16</v>
      </c>
      <c r="V411" s="83">
        <f t="shared" si="267"/>
        <v>42</v>
      </c>
      <c r="W411" s="83">
        <f t="shared" si="281"/>
        <v>-6</v>
      </c>
      <c r="X411" s="83">
        <f t="shared" si="281"/>
        <v>-20</v>
      </c>
      <c r="Y411" s="83">
        <f t="shared" si="268"/>
        <v>-26</v>
      </c>
      <c r="Z411" s="83">
        <f t="shared" si="282"/>
        <v>-2</v>
      </c>
      <c r="AA411" s="83">
        <f t="shared" si="282"/>
        <v>4</v>
      </c>
      <c r="AB411" s="83">
        <f t="shared" si="283"/>
        <v>2</v>
      </c>
      <c r="AC411" s="83">
        <f t="shared" si="284"/>
        <v>-1</v>
      </c>
      <c r="AD411" s="83">
        <f t="shared" si="284"/>
        <v>0</v>
      </c>
      <c r="AE411" s="83">
        <f t="shared" si="285"/>
        <v>-1</v>
      </c>
    </row>
    <row r="412" spans="1:31" ht="15.75" hidden="1" thickBot="1" x14ac:dyDescent="0.3">
      <c r="A412" s="54">
        <v>30</v>
      </c>
      <c r="B412" s="17">
        <v>13</v>
      </c>
      <c r="C412" s="31" t="s">
        <v>635</v>
      </c>
      <c r="D412" s="32" t="str">
        <f t="shared" si="252"/>
        <v>3013208</v>
      </c>
      <c r="E412" s="15">
        <f>E411+1</f>
        <v>225</v>
      </c>
      <c r="F412" s="15">
        <v>358</v>
      </c>
      <c r="G412" s="95" t="s">
        <v>636</v>
      </c>
      <c r="H412" s="83">
        <f>VLOOKUP($G412,[1]Total!$G$5:$I$452,2,0)</f>
        <v>65</v>
      </c>
      <c r="I412" s="83">
        <f>VLOOKUP($G412,[1]Total!$G$5:$I$452,3,0)</f>
        <v>35</v>
      </c>
      <c r="J412" s="83">
        <f t="shared" si="263"/>
        <v>100</v>
      </c>
      <c r="K412" s="83">
        <f>VLOOKUP($G412,'[2]CantFuncPorSexo - 2021-08-11T12'!$A$6:$O$406,11,0)</f>
        <v>47</v>
      </c>
      <c r="L412" s="83">
        <f>VLOOKUP($G412,'[2]CantFuncPorSexo - 2021-08-11T12'!$A$6:$O$406,14,0)</f>
        <v>46</v>
      </c>
      <c r="M412" s="83">
        <f t="shared" si="264"/>
        <v>93</v>
      </c>
      <c r="N412" s="83">
        <f>VLOOKUP($G412,[3]CantFuncPorSexo!$A$6:$N$410,11,0)</f>
        <v>46</v>
      </c>
      <c r="O412" s="83">
        <f>VLOOKUP($G412,[3]CantFuncPorSexo!$A$6:$N$410,14,0)</f>
        <v>46</v>
      </c>
      <c r="P412" s="83">
        <f t="shared" si="265"/>
        <v>92</v>
      </c>
      <c r="Q412" s="83">
        <f>VLOOKUP($G412,'[4]CantFuncPorSexo(3)'!$A$6:$O$420,11,0)</f>
        <v>44</v>
      </c>
      <c r="R412" s="83">
        <f>VLOOKUP($G412,'[4]CantFuncPorSexo(3)'!$A$6:$O$420,14,0)</f>
        <v>34</v>
      </c>
      <c r="S412" s="83">
        <f t="shared" si="266"/>
        <v>78</v>
      </c>
      <c r="T412" s="83">
        <f>VLOOKUP($G412,'[5]CantFuncPorSexo(17)'!$A$6:$N$421,11,0)</f>
        <v>44</v>
      </c>
      <c r="U412" s="83">
        <f>VLOOKUP($G412,'[5]CantFuncPorSexo(17)'!$A$6:$N$421,14,0)</f>
        <v>34</v>
      </c>
      <c r="V412" s="83">
        <f t="shared" si="267"/>
        <v>78</v>
      </c>
      <c r="W412" s="83">
        <f t="shared" si="281"/>
        <v>-21</v>
      </c>
      <c r="X412" s="83">
        <f t="shared" si="281"/>
        <v>-1</v>
      </c>
      <c r="Y412" s="83">
        <f t="shared" si="268"/>
        <v>-22</v>
      </c>
      <c r="Z412" s="83">
        <f t="shared" si="282"/>
        <v>-3</v>
      </c>
      <c r="AA412" s="83">
        <f t="shared" si="282"/>
        <v>-12</v>
      </c>
      <c r="AB412" s="83">
        <f t="shared" si="283"/>
        <v>-15</v>
      </c>
      <c r="AC412" s="83">
        <f t="shared" si="284"/>
        <v>0</v>
      </c>
      <c r="AD412" s="83">
        <f t="shared" si="284"/>
        <v>0</v>
      </c>
      <c r="AE412" s="83">
        <f t="shared" si="285"/>
        <v>0</v>
      </c>
    </row>
    <row r="413" spans="1:31" ht="15.75" hidden="1" thickBot="1" x14ac:dyDescent="0.3">
      <c r="A413" s="54">
        <v>30</v>
      </c>
      <c r="B413" s="17">
        <v>13</v>
      </c>
      <c r="C413" s="31" t="s">
        <v>637</v>
      </c>
      <c r="D413" s="32" t="str">
        <f t="shared" si="252"/>
        <v>3013242</v>
      </c>
      <c r="E413" s="15">
        <f t="shared" ref="E413:E415" si="286">E412+1</f>
        <v>226</v>
      </c>
      <c r="F413" s="15">
        <v>359</v>
      </c>
      <c r="G413" s="95" t="s">
        <v>638</v>
      </c>
      <c r="H413" s="83">
        <f>VLOOKUP($G413,[1]Total!$G$5:$I$452,2,0)</f>
        <v>15</v>
      </c>
      <c r="I413" s="83">
        <f>VLOOKUP($G413,[1]Total!$G$5:$I$452,3,0)</f>
        <v>17</v>
      </c>
      <c r="J413" s="83">
        <f t="shared" si="263"/>
        <v>32</v>
      </c>
      <c r="K413" s="83">
        <f>VLOOKUP($G413,'[2]CantFuncPorSexo - 2021-08-11T12'!$A$6:$O$406,11,0)</f>
        <v>15</v>
      </c>
      <c r="L413" s="83">
        <f>VLOOKUP($G413,'[2]CantFuncPorSexo - 2021-08-11T12'!$A$6:$O$406,14,0)</f>
        <v>18</v>
      </c>
      <c r="M413" s="83">
        <f t="shared" si="264"/>
        <v>33</v>
      </c>
      <c r="N413" s="83">
        <f>VLOOKUP($G413,[3]CantFuncPorSexo!$A$6:$N$410,11,0)</f>
        <v>13</v>
      </c>
      <c r="O413" s="83">
        <f>VLOOKUP($G413,[3]CantFuncPorSexo!$A$6:$N$410,14,0)</f>
        <v>18</v>
      </c>
      <c r="P413" s="83">
        <f t="shared" si="265"/>
        <v>31</v>
      </c>
      <c r="Q413" s="83">
        <f>VLOOKUP($G413,'[4]CantFuncPorSexo(3)'!$A$6:$O$420,11,0)</f>
        <v>14</v>
      </c>
      <c r="R413" s="83">
        <f>VLOOKUP($G413,'[4]CantFuncPorSexo(3)'!$A$6:$O$420,14,0)</f>
        <v>18</v>
      </c>
      <c r="S413" s="83">
        <f t="shared" si="266"/>
        <v>32</v>
      </c>
      <c r="T413" s="83">
        <f>VLOOKUP($G413,'[5]CantFuncPorSexo(17)'!$A$6:$N$421,11,0)</f>
        <v>15</v>
      </c>
      <c r="U413" s="83">
        <f>VLOOKUP($G413,'[5]CantFuncPorSexo(17)'!$A$6:$N$421,14,0)</f>
        <v>19</v>
      </c>
      <c r="V413" s="83">
        <f t="shared" si="267"/>
        <v>34</v>
      </c>
      <c r="W413" s="83">
        <f t="shared" si="281"/>
        <v>0</v>
      </c>
      <c r="X413" s="83">
        <f t="shared" si="281"/>
        <v>2</v>
      </c>
      <c r="Y413" s="83">
        <f t="shared" si="268"/>
        <v>2</v>
      </c>
      <c r="Z413" s="83">
        <f t="shared" si="282"/>
        <v>0</v>
      </c>
      <c r="AA413" s="83">
        <f t="shared" si="282"/>
        <v>1</v>
      </c>
      <c r="AB413" s="83">
        <f t="shared" si="283"/>
        <v>1</v>
      </c>
      <c r="AC413" s="83">
        <f t="shared" si="284"/>
        <v>1</v>
      </c>
      <c r="AD413" s="83">
        <f t="shared" si="284"/>
        <v>1</v>
      </c>
      <c r="AE413" s="83">
        <f t="shared" si="285"/>
        <v>2</v>
      </c>
    </row>
    <row r="414" spans="1:31" ht="15.75" hidden="1" thickBot="1" x14ac:dyDescent="0.3">
      <c r="A414" s="68">
        <v>30</v>
      </c>
      <c r="B414" s="69">
        <v>13</v>
      </c>
      <c r="C414" s="64" t="s">
        <v>639</v>
      </c>
      <c r="D414" s="65" t="str">
        <f t="shared" si="252"/>
        <v>3013250</v>
      </c>
      <c r="E414" s="15">
        <f t="shared" si="286"/>
        <v>227</v>
      </c>
      <c r="F414" s="18">
        <v>359</v>
      </c>
      <c r="G414" s="95" t="s">
        <v>640</v>
      </c>
      <c r="H414" s="83">
        <f>VLOOKUP($G414,[1]Total!$G$5:$I$452,2,0)</f>
        <v>11</v>
      </c>
      <c r="I414" s="83">
        <f>VLOOKUP($G414,[1]Total!$G$5:$I$452,3,0)</f>
        <v>6</v>
      </c>
      <c r="J414" s="83">
        <f t="shared" si="263"/>
        <v>17</v>
      </c>
      <c r="K414" s="83">
        <f>VLOOKUP($G414,'[2]CantFuncPorSexo - 2021-08-11T12'!$A$6:$O$406,11,0)</f>
        <v>11</v>
      </c>
      <c r="L414" s="83">
        <f>VLOOKUP($G414,'[2]CantFuncPorSexo - 2021-08-11T12'!$A$6:$O$406,14,0)</f>
        <v>2</v>
      </c>
      <c r="M414" s="83">
        <f t="shared" si="264"/>
        <v>13</v>
      </c>
      <c r="N414" s="83">
        <f>VLOOKUP($G414,[3]CantFuncPorSexo!$A$6:$N$410,11,0)</f>
        <v>10</v>
      </c>
      <c r="O414" s="83">
        <f>VLOOKUP($G414,[3]CantFuncPorSexo!$A$6:$N$410,14,0)</f>
        <v>0</v>
      </c>
      <c r="P414" s="83">
        <f t="shared" si="265"/>
        <v>10</v>
      </c>
      <c r="Q414" s="83">
        <f>VLOOKUP($G414,'[4]CantFuncPorSexo(3)'!$A$6:$O$420,11,0)</f>
        <v>10</v>
      </c>
      <c r="R414" s="83">
        <f>VLOOKUP($G414,'[4]CantFuncPorSexo(3)'!$A$6:$O$420,14,0)</f>
        <v>19</v>
      </c>
      <c r="S414" s="83">
        <f t="shared" si="266"/>
        <v>29</v>
      </c>
      <c r="T414" s="83">
        <f>VLOOKUP($G414,'[5]CantFuncPorSexo(17)'!$A$6:$N$421,11,0)</f>
        <v>10</v>
      </c>
      <c r="U414" s="83">
        <f>VLOOKUP($G414,'[5]CantFuncPorSexo(17)'!$A$6:$N$421,14,0)</f>
        <v>20</v>
      </c>
      <c r="V414" s="83">
        <f t="shared" si="267"/>
        <v>30</v>
      </c>
      <c r="W414" s="83">
        <f t="shared" si="281"/>
        <v>-1</v>
      </c>
      <c r="X414" s="83">
        <f t="shared" si="281"/>
        <v>14</v>
      </c>
      <c r="Y414" s="83">
        <f t="shared" si="268"/>
        <v>13</v>
      </c>
      <c r="Z414" s="83">
        <f t="shared" si="282"/>
        <v>-1</v>
      </c>
      <c r="AA414" s="83">
        <f t="shared" si="282"/>
        <v>18</v>
      </c>
      <c r="AB414" s="83">
        <f t="shared" si="283"/>
        <v>17</v>
      </c>
      <c r="AC414" s="83">
        <f t="shared" si="284"/>
        <v>0</v>
      </c>
      <c r="AD414" s="83">
        <f t="shared" si="284"/>
        <v>1</v>
      </c>
      <c r="AE414" s="83">
        <f t="shared" si="285"/>
        <v>1</v>
      </c>
    </row>
    <row r="415" spans="1:31" ht="15.75" hidden="1" thickBot="1" x14ac:dyDescent="0.3">
      <c r="A415" s="68">
        <v>30</v>
      </c>
      <c r="B415" s="69">
        <v>13</v>
      </c>
      <c r="C415" s="64" t="s">
        <v>639</v>
      </c>
      <c r="D415" s="65" t="str">
        <f t="shared" si="252"/>
        <v>3013250</v>
      </c>
      <c r="E415" s="18">
        <f t="shared" si="286"/>
        <v>228</v>
      </c>
      <c r="F415" s="18">
        <v>359</v>
      </c>
      <c r="G415" s="112" t="s">
        <v>641</v>
      </c>
      <c r="H415" s="83" t="s">
        <v>722</v>
      </c>
      <c r="I415" s="83" t="s">
        <v>722</v>
      </c>
      <c r="J415" s="83">
        <f t="shared" si="263"/>
        <v>0</v>
      </c>
      <c r="K415" s="83" t="s">
        <v>722</v>
      </c>
      <c r="L415" s="83" t="s">
        <v>722</v>
      </c>
      <c r="M415" s="83">
        <f t="shared" si="264"/>
        <v>0</v>
      </c>
      <c r="N415" s="83" t="s">
        <v>722</v>
      </c>
      <c r="O415" s="83" t="s">
        <v>722</v>
      </c>
      <c r="P415" s="83">
        <f t="shared" si="265"/>
        <v>0</v>
      </c>
      <c r="Q415" s="83" t="s">
        <v>722</v>
      </c>
      <c r="R415" s="83" t="s">
        <v>722</v>
      </c>
      <c r="S415" s="83">
        <f t="shared" si="266"/>
        <v>0</v>
      </c>
      <c r="T415" s="83" t="s">
        <v>722</v>
      </c>
      <c r="U415" s="83" t="s">
        <v>722</v>
      </c>
      <c r="V415" s="83">
        <f t="shared" si="267"/>
        <v>0</v>
      </c>
      <c r="W415" s="83" t="s">
        <v>723</v>
      </c>
      <c r="X415" s="83" t="s">
        <v>723</v>
      </c>
      <c r="Y415" s="83">
        <f t="shared" si="268"/>
        <v>0</v>
      </c>
      <c r="Z415" s="83" t="s">
        <v>723</v>
      </c>
      <c r="AA415" s="83" t="s">
        <v>723</v>
      </c>
      <c r="AB415" s="83">
        <f t="shared" si="283"/>
        <v>0</v>
      </c>
      <c r="AC415" s="83" t="s">
        <v>723</v>
      </c>
      <c r="AD415" s="83" t="s">
        <v>723</v>
      </c>
      <c r="AE415" s="83">
        <f t="shared" si="285"/>
        <v>0</v>
      </c>
    </row>
    <row r="416" spans="1:31" ht="15.75" thickBot="1" x14ac:dyDescent="0.3">
      <c r="A416" s="8"/>
      <c r="B416" s="8"/>
      <c r="C416" s="43"/>
      <c r="D416" s="11" t="str">
        <f t="shared" si="252"/>
        <v/>
      </c>
      <c r="E416" s="59"/>
      <c r="F416" s="60"/>
      <c r="G416" s="61" t="s">
        <v>642</v>
      </c>
      <c r="H416" s="115">
        <f>SUM(H417:H432)</f>
        <v>269</v>
      </c>
      <c r="I416" s="81">
        <f t="shared" ref="I416:AE416" si="287">SUM(I417:I432)</f>
        <v>732</v>
      </c>
      <c r="J416" s="82">
        <f t="shared" si="287"/>
        <v>1001</v>
      </c>
      <c r="K416" s="115">
        <f>SUM(K417:K432)</f>
        <v>262</v>
      </c>
      <c r="L416" s="81">
        <f t="shared" si="287"/>
        <v>741</v>
      </c>
      <c r="M416" s="82">
        <f t="shared" si="287"/>
        <v>1003</v>
      </c>
      <c r="N416" s="115">
        <f t="shared" si="287"/>
        <v>316</v>
      </c>
      <c r="O416" s="81">
        <f t="shared" si="287"/>
        <v>801</v>
      </c>
      <c r="P416" s="82">
        <f t="shared" si="287"/>
        <v>1117</v>
      </c>
      <c r="Q416" s="82">
        <f t="shared" si="287"/>
        <v>296</v>
      </c>
      <c r="R416" s="82">
        <f t="shared" si="287"/>
        <v>860</v>
      </c>
      <c r="S416" s="82">
        <f t="shared" si="287"/>
        <v>1156</v>
      </c>
      <c r="T416" s="115">
        <f t="shared" si="287"/>
        <v>302</v>
      </c>
      <c r="U416" s="81">
        <f t="shared" si="287"/>
        <v>868</v>
      </c>
      <c r="V416" s="82">
        <f t="shared" si="287"/>
        <v>1170</v>
      </c>
      <c r="W416" s="115">
        <f t="shared" si="287"/>
        <v>7</v>
      </c>
      <c r="X416" s="81">
        <f t="shared" si="287"/>
        <v>106</v>
      </c>
      <c r="Y416" s="82">
        <f t="shared" si="287"/>
        <v>113</v>
      </c>
      <c r="Z416" s="115">
        <f t="shared" si="287"/>
        <v>28</v>
      </c>
      <c r="AA416" s="81">
        <f t="shared" si="287"/>
        <v>110</v>
      </c>
      <c r="AB416" s="82">
        <f t="shared" si="287"/>
        <v>138</v>
      </c>
      <c r="AC416" s="115">
        <f t="shared" si="287"/>
        <v>6</v>
      </c>
      <c r="AD416" s="81">
        <f t="shared" si="287"/>
        <v>8</v>
      </c>
      <c r="AE416" s="82">
        <f t="shared" si="287"/>
        <v>12</v>
      </c>
    </row>
    <row r="417" spans="1:31" ht="15.75" hidden="1" thickBot="1" x14ac:dyDescent="0.3">
      <c r="A417" s="44">
        <v>30</v>
      </c>
      <c r="B417" s="12">
        <v>14</v>
      </c>
      <c r="C417" s="62" t="s">
        <v>643</v>
      </c>
      <c r="D417" s="63" t="str">
        <f t="shared" si="252"/>
        <v>3014209</v>
      </c>
      <c r="E417" s="12">
        <f>E415+1</f>
        <v>229</v>
      </c>
      <c r="F417" s="12">
        <v>360</v>
      </c>
      <c r="G417" s="109" t="s">
        <v>644</v>
      </c>
      <c r="H417" s="83">
        <f>VLOOKUP($G417,[1]Total!$G$5:$I$452,2,0)</f>
        <v>29</v>
      </c>
      <c r="I417" s="83">
        <f>VLOOKUP($G417,[1]Total!$G$5:$I$452,3,0)</f>
        <v>257</v>
      </c>
      <c r="J417" s="83">
        <f t="shared" si="263"/>
        <v>286</v>
      </c>
      <c r="K417" s="83">
        <f>VLOOKUP($G417,'[2]CantFuncPorSexo - 2021-08-11T12'!$A$6:$O$406,11,0)</f>
        <v>23</v>
      </c>
      <c r="L417" s="83">
        <f>VLOOKUP($G417,'[2]CantFuncPorSexo - 2021-08-11T12'!$A$6:$O$406,14,0)</f>
        <v>222</v>
      </c>
      <c r="M417" s="83">
        <f t="shared" si="264"/>
        <v>245</v>
      </c>
      <c r="N417" s="83">
        <f>VLOOKUP($G417,[3]CantFuncPorSexo!$A$6:$N$410,11,0)</f>
        <v>37</v>
      </c>
      <c r="O417" s="83">
        <f>VLOOKUP($G417,[3]CantFuncPorSexo!$A$6:$N$410,14,0)</f>
        <v>293</v>
      </c>
      <c r="P417" s="83">
        <f t="shared" si="265"/>
        <v>330</v>
      </c>
      <c r="Q417" s="83">
        <f>VLOOKUP($G417,'[4]CantFuncPorSexo(3)'!$A$6:$O$420,11,0)</f>
        <v>28</v>
      </c>
      <c r="R417" s="83">
        <f>VLOOKUP($G417,'[4]CantFuncPorSexo(3)'!$A$6:$O$420,14,0)</f>
        <v>284</v>
      </c>
      <c r="S417" s="83">
        <f t="shared" si="266"/>
        <v>312</v>
      </c>
      <c r="T417" s="83">
        <f>VLOOKUP($G417,'[5]CantFuncPorSexo(17)'!$A$6:$N$421,11,0)</f>
        <v>28</v>
      </c>
      <c r="U417" s="83">
        <f>VLOOKUP($G417,'[5]CantFuncPorSexo(17)'!$A$6:$N$421,14,0)</f>
        <v>287</v>
      </c>
      <c r="V417" s="83">
        <f t="shared" si="267"/>
        <v>315</v>
      </c>
      <c r="W417" s="83">
        <f t="shared" ref="W417:W430" si="288">T417-H417</f>
        <v>-1</v>
      </c>
      <c r="X417" s="83">
        <f t="shared" ref="X417:X430" si="289">U417-I417</f>
        <v>30</v>
      </c>
      <c r="Y417" s="83">
        <f t="shared" si="268"/>
        <v>29</v>
      </c>
      <c r="Z417" s="83">
        <f t="shared" ref="Z417:Z430" si="290">T417-K417</f>
        <v>5</v>
      </c>
      <c r="AA417" s="83">
        <f t="shared" ref="AA417:AA430" si="291">U417-L417</f>
        <v>65</v>
      </c>
      <c r="AB417" s="83">
        <f t="shared" ref="AB417:AB431" si="292">SUM(Z417:AA417)</f>
        <v>70</v>
      </c>
      <c r="AC417" s="83">
        <f t="shared" ref="AC417:AC430" si="293">T417-Q417</f>
        <v>0</v>
      </c>
      <c r="AD417" s="83">
        <f t="shared" ref="AD417:AD430" si="294">U417-R417</f>
        <v>3</v>
      </c>
      <c r="AE417" s="83">
        <f t="shared" ref="AE417:AE431" si="295">SUM(AC417:AD417)</f>
        <v>3</v>
      </c>
    </row>
    <row r="418" spans="1:31" ht="15.75" hidden="1" thickBot="1" x14ac:dyDescent="0.3">
      <c r="A418" s="47">
        <v>30</v>
      </c>
      <c r="B418" s="15">
        <v>14</v>
      </c>
      <c r="C418" s="31" t="s">
        <v>645</v>
      </c>
      <c r="D418" s="32" t="str">
        <f t="shared" si="252"/>
        <v>3014210</v>
      </c>
      <c r="E418" s="33">
        <f t="shared" ref="E418:E432" si="296">E417+1</f>
        <v>230</v>
      </c>
      <c r="F418" s="33">
        <v>361</v>
      </c>
      <c r="G418" s="110" t="s">
        <v>646</v>
      </c>
      <c r="H418" s="83">
        <f>VLOOKUP($G418,[1]Total!$G$5:$I$452,2,0)</f>
        <v>16</v>
      </c>
      <c r="I418" s="83">
        <f>VLOOKUP($G418,[1]Total!$G$5:$I$452,3,0)</f>
        <v>59</v>
      </c>
      <c r="J418" s="83">
        <f t="shared" si="263"/>
        <v>75</v>
      </c>
      <c r="K418" s="83">
        <f>VLOOKUP($G418,'[2]CantFuncPorSexo - 2021-08-11T12'!$A$6:$O$406,11,0)</f>
        <v>16</v>
      </c>
      <c r="L418" s="83">
        <f>VLOOKUP($G418,'[2]CantFuncPorSexo - 2021-08-11T12'!$A$6:$O$406,14,0)</f>
        <v>46</v>
      </c>
      <c r="M418" s="83">
        <f t="shared" si="264"/>
        <v>62</v>
      </c>
      <c r="N418" s="83">
        <f>VLOOKUP($G418,[3]CantFuncPorSexo!$A$6:$N$410,11,0)</f>
        <v>25</v>
      </c>
      <c r="O418" s="83">
        <f>VLOOKUP($G418,[3]CantFuncPorSexo!$A$6:$N$410,14,0)</f>
        <v>48</v>
      </c>
      <c r="P418" s="83">
        <f t="shared" si="265"/>
        <v>73</v>
      </c>
      <c r="Q418" s="83">
        <f>VLOOKUP($G418,'[4]CantFuncPorSexo(3)'!$A$6:$O$420,11,0)</f>
        <v>19</v>
      </c>
      <c r="R418" s="83">
        <f>VLOOKUP($G418,'[4]CantFuncPorSexo(3)'!$A$6:$O$420,14,0)</f>
        <v>46</v>
      </c>
      <c r="S418" s="83">
        <f t="shared" si="266"/>
        <v>65</v>
      </c>
      <c r="T418" s="83">
        <f>VLOOKUP($G418,'[5]CantFuncPorSexo(17)'!$A$6:$N$421,11,0)</f>
        <v>19</v>
      </c>
      <c r="U418" s="83">
        <f>VLOOKUP($G418,'[5]CantFuncPorSexo(17)'!$A$6:$N$421,14,0)</f>
        <v>46</v>
      </c>
      <c r="V418" s="83">
        <f t="shared" si="267"/>
        <v>65</v>
      </c>
      <c r="W418" s="83">
        <f t="shared" si="288"/>
        <v>3</v>
      </c>
      <c r="X418" s="83">
        <f t="shared" si="289"/>
        <v>-13</v>
      </c>
      <c r="Y418" s="83">
        <f t="shared" si="268"/>
        <v>-10</v>
      </c>
      <c r="Z418" s="83">
        <f t="shared" si="290"/>
        <v>3</v>
      </c>
      <c r="AA418" s="83">
        <f t="shared" si="291"/>
        <v>0</v>
      </c>
      <c r="AB418" s="83">
        <f t="shared" si="292"/>
        <v>3</v>
      </c>
      <c r="AC418" s="83">
        <f t="shared" si="293"/>
        <v>0</v>
      </c>
      <c r="AD418" s="83">
        <f t="shared" si="294"/>
        <v>0</v>
      </c>
      <c r="AE418" s="83">
        <f t="shared" si="295"/>
        <v>0</v>
      </c>
    </row>
    <row r="419" spans="1:31" ht="15.75" hidden="1" thickBot="1" x14ac:dyDescent="0.3">
      <c r="A419" s="47">
        <v>30</v>
      </c>
      <c r="B419" s="15">
        <v>14</v>
      </c>
      <c r="C419" s="31" t="s">
        <v>647</v>
      </c>
      <c r="D419" s="32" t="str">
        <f t="shared" ref="D419:D461" si="297">CONCATENATE(A419,B419,C419)</f>
        <v>3014211</v>
      </c>
      <c r="E419" s="15">
        <f t="shared" si="296"/>
        <v>231</v>
      </c>
      <c r="F419" s="15">
        <v>362</v>
      </c>
      <c r="G419" s="95" t="s">
        <v>648</v>
      </c>
      <c r="H419" s="83">
        <f>VLOOKUP($G419,[1]Total!$G$5:$I$452,2,0)</f>
        <v>22</v>
      </c>
      <c r="I419" s="83">
        <f>VLOOKUP($G419,[1]Total!$G$5:$I$452,3,0)</f>
        <v>91</v>
      </c>
      <c r="J419" s="83">
        <f t="shared" si="263"/>
        <v>113</v>
      </c>
      <c r="K419" s="83">
        <f>VLOOKUP($G419,'[2]CantFuncPorSexo - 2021-08-11T12'!$A$6:$O$406,11,0)</f>
        <v>21</v>
      </c>
      <c r="L419" s="83">
        <f>VLOOKUP($G419,'[2]CantFuncPorSexo - 2021-08-11T12'!$A$6:$O$406,14,0)</f>
        <v>83</v>
      </c>
      <c r="M419" s="83">
        <f t="shared" si="264"/>
        <v>104</v>
      </c>
      <c r="N419" s="83">
        <f>VLOOKUP($G419,[3]CantFuncPorSexo!$A$6:$N$410,11,0)</f>
        <v>34</v>
      </c>
      <c r="O419" s="83">
        <f>VLOOKUP($G419,[3]CantFuncPorSexo!$A$6:$N$410,14,0)</f>
        <v>86</v>
      </c>
      <c r="P419" s="83">
        <f t="shared" si="265"/>
        <v>120</v>
      </c>
      <c r="Q419" s="83">
        <f>VLOOKUP($G419,'[4]CantFuncPorSexo(3)'!$A$6:$O$420,11,0)</f>
        <v>21</v>
      </c>
      <c r="R419" s="83">
        <f>VLOOKUP($G419,'[4]CantFuncPorSexo(3)'!$A$6:$O$420,14,0)</f>
        <v>86</v>
      </c>
      <c r="S419" s="83">
        <f t="shared" si="266"/>
        <v>107</v>
      </c>
      <c r="T419" s="83">
        <f>VLOOKUP($G419,'[5]CantFuncPorSexo(17)'!$A$6:$N$421,11,0)</f>
        <v>21</v>
      </c>
      <c r="U419" s="83">
        <f>VLOOKUP($G419,'[5]CantFuncPorSexo(17)'!$A$6:$N$421,14,0)</f>
        <v>89</v>
      </c>
      <c r="V419" s="83">
        <f t="shared" si="267"/>
        <v>110</v>
      </c>
      <c r="W419" s="83">
        <f t="shared" si="288"/>
        <v>-1</v>
      </c>
      <c r="X419" s="83">
        <f t="shared" si="289"/>
        <v>-2</v>
      </c>
      <c r="Y419" s="83">
        <f t="shared" si="268"/>
        <v>-3</v>
      </c>
      <c r="Z419" s="83">
        <f t="shared" si="290"/>
        <v>0</v>
      </c>
      <c r="AA419" s="83">
        <f t="shared" si="291"/>
        <v>6</v>
      </c>
      <c r="AB419" s="83">
        <f t="shared" si="292"/>
        <v>6</v>
      </c>
      <c r="AC419" s="83">
        <f t="shared" si="293"/>
        <v>0</v>
      </c>
      <c r="AD419" s="83">
        <f t="shared" si="294"/>
        <v>3</v>
      </c>
      <c r="AE419" s="83">
        <f t="shared" si="295"/>
        <v>3</v>
      </c>
    </row>
    <row r="420" spans="1:31" ht="15.75" hidden="1" thickBot="1" x14ac:dyDescent="0.3">
      <c r="A420" s="47">
        <v>30</v>
      </c>
      <c r="B420" s="15">
        <v>14</v>
      </c>
      <c r="C420" s="31" t="s">
        <v>649</v>
      </c>
      <c r="D420" s="32" t="str">
        <f t="shared" si="297"/>
        <v>3014212</v>
      </c>
      <c r="E420" s="15">
        <f t="shared" si="296"/>
        <v>232</v>
      </c>
      <c r="F420" s="15">
        <v>363</v>
      </c>
      <c r="G420" s="95" t="s">
        <v>650</v>
      </c>
      <c r="H420" s="83">
        <f>VLOOKUP($G420,[1]Total!$G$5:$I$452,2,0)</f>
        <v>12</v>
      </c>
      <c r="I420" s="83">
        <f>VLOOKUP($G420,[1]Total!$G$5:$I$452,3,0)</f>
        <v>40</v>
      </c>
      <c r="J420" s="83">
        <f t="shared" si="263"/>
        <v>52</v>
      </c>
      <c r="K420" s="83">
        <f>VLOOKUP($G420,'[2]CantFuncPorSexo - 2021-08-11T12'!$A$6:$O$406,11,0)</f>
        <v>12</v>
      </c>
      <c r="L420" s="83">
        <f>VLOOKUP($G420,'[2]CantFuncPorSexo - 2021-08-11T12'!$A$6:$O$406,14,0)</f>
        <v>19</v>
      </c>
      <c r="M420" s="83">
        <f t="shared" si="264"/>
        <v>31</v>
      </c>
      <c r="N420" s="83">
        <f>VLOOKUP($G420,[3]CantFuncPorSexo!$A$6:$N$410,11,0)</f>
        <v>7</v>
      </c>
      <c r="O420" s="83">
        <f>VLOOKUP($G420,[3]CantFuncPorSexo!$A$6:$N$410,14,0)</f>
        <v>21</v>
      </c>
      <c r="P420" s="83">
        <f t="shared" si="265"/>
        <v>28</v>
      </c>
      <c r="Q420" s="83">
        <f>VLOOKUP($G420,'[4]CantFuncPorSexo(3)'!$A$6:$O$420,11,0)</f>
        <v>15</v>
      </c>
      <c r="R420" s="83">
        <f>VLOOKUP($G420,'[4]CantFuncPorSexo(3)'!$A$6:$O$420,14,0)</f>
        <v>45</v>
      </c>
      <c r="S420" s="83">
        <f t="shared" si="266"/>
        <v>60</v>
      </c>
      <c r="T420" s="83">
        <f>VLOOKUP($G420,'[5]CantFuncPorSexo(17)'!$A$6:$N$421,11,0)</f>
        <v>15</v>
      </c>
      <c r="U420" s="83">
        <f>VLOOKUP($G420,'[5]CantFuncPorSexo(17)'!$A$6:$N$421,14,0)</f>
        <v>50</v>
      </c>
      <c r="V420" s="83">
        <f t="shared" si="267"/>
        <v>65</v>
      </c>
      <c r="W420" s="83">
        <f t="shared" si="288"/>
        <v>3</v>
      </c>
      <c r="X420" s="83">
        <f t="shared" si="289"/>
        <v>10</v>
      </c>
      <c r="Y420" s="83">
        <f t="shared" si="268"/>
        <v>13</v>
      </c>
      <c r="Z420" s="83">
        <f t="shared" si="290"/>
        <v>3</v>
      </c>
      <c r="AA420" s="83">
        <f t="shared" si="291"/>
        <v>31</v>
      </c>
      <c r="AB420" s="83">
        <f t="shared" si="292"/>
        <v>34</v>
      </c>
      <c r="AC420" s="83">
        <f t="shared" si="293"/>
        <v>0</v>
      </c>
      <c r="AD420" s="83">
        <f t="shared" si="294"/>
        <v>5</v>
      </c>
      <c r="AE420" s="83">
        <f t="shared" si="295"/>
        <v>5</v>
      </c>
    </row>
    <row r="421" spans="1:31" ht="15.75" hidden="1" thickBot="1" x14ac:dyDescent="0.3">
      <c r="A421" s="47">
        <v>30</v>
      </c>
      <c r="B421" s="15">
        <v>14</v>
      </c>
      <c r="C421" s="31" t="s">
        <v>651</v>
      </c>
      <c r="D421" s="32" t="str">
        <f t="shared" si="297"/>
        <v>3014213</v>
      </c>
      <c r="E421" s="33">
        <f t="shared" si="296"/>
        <v>233</v>
      </c>
      <c r="F421" s="15">
        <v>364</v>
      </c>
      <c r="G421" s="95" t="s">
        <v>652</v>
      </c>
      <c r="H421" s="83">
        <f>VLOOKUP($G421,[1]Total!$G$5:$I$452,2,0)</f>
        <v>17</v>
      </c>
      <c r="I421" s="83">
        <f>VLOOKUP($G421,[1]Total!$G$5:$I$452,3,0)</f>
        <v>20</v>
      </c>
      <c r="J421" s="83">
        <f t="shared" si="263"/>
        <v>37</v>
      </c>
      <c r="K421" s="83">
        <f>VLOOKUP($G421,'[2]CantFuncPorSexo - 2021-08-11T12'!$A$6:$O$406,11,0)</f>
        <v>18</v>
      </c>
      <c r="L421" s="83">
        <f>VLOOKUP($G421,'[2]CantFuncPorSexo - 2021-08-11T12'!$A$6:$O$406,14,0)</f>
        <v>22</v>
      </c>
      <c r="M421" s="83">
        <f t="shared" si="264"/>
        <v>40</v>
      </c>
      <c r="N421" s="83">
        <f>VLOOKUP($G421,[3]CantFuncPorSexo!$A$6:$N$410,11,0)</f>
        <v>18</v>
      </c>
      <c r="O421" s="83">
        <f>VLOOKUP($G421,[3]CantFuncPorSexo!$A$6:$N$410,14,0)</f>
        <v>23</v>
      </c>
      <c r="P421" s="83">
        <f t="shared" si="265"/>
        <v>41</v>
      </c>
      <c r="Q421" s="83">
        <f>VLOOKUP($G421,'[4]CantFuncPorSexo(3)'!$A$6:$O$420,11,0)</f>
        <v>15</v>
      </c>
      <c r="R421" s="83">
        <f>VLOOKUP($G421,'[4]CantFuncPorSexo(3)'!$A$6:$O$420,14,0)</f>
        <v>23</v>
      </c>
      <c r="S421" s="83">
        <f t="shared" si="266"/>
        <v>38</v>
      </c>
      <c r="T421" s="83">
        <f>VLOOKUP($G421,'[5]CantFuncPorSexo(17)'!$A$6:$N$421,11,0)</f>
        <v>21</v>
      </c>
      <c r="U421" s="83">
        <f>VLOOKUP($G421,'[5]CantFuncPorSexo(17)'!$A$6:$N$421,14,0)</f>
        <v>30</v>
      </c>
      <c r="V421" s="83">
        <f t="shared" si="267"/>
        <v>51</v>
      </c>
      <c r="W421" s="83">
        <f t="shared" si="288"/>
        <v>4</v>
      </c>
      <c r="X421" s="83">
        <f t="shared" si="289"/>
        <v>10</v>
      </c>
      <c r="Y421" s="83">
        <f t="shared" si="268"/>
        <v>14</v>
      </c>
      <c r="Z421" s="83">
        <f t="shared" si="290"/>
        <v>3</v>
      </c>
      <c r="AA421" s="83">
        <f t="shared" si="291"/>
        <v>8</v>
      </c>
      <c r="AB421" s="83">
        <f t="shared" si="292"/>
        <v>11</v>
      </c>
      <c r="AC421" s="83">
        <f t="shared" si="293"/>
        <v>6</v>
      </c>
      <c r="AD421" s="83">
        <f t="shared" si="294"/>
        <v>7</v>
      </c>
      <c r="AE421" s="83">
        <f t="shared" si="295"/>
        <v>13</v>
      </c>
    </row>
    <row r="422" spans="1:31" ht="15.75" hidden="1" thickBot="1" x14ac:dyDescent="0.3">
      <c r="A422" s="47">
        <v>30</v>
      </c>
      <c r="B422" s="15">
        <v>14</v>
      </c>
      <c r="C422" s="31" t="s">
        <v>653</v>
      </c>
      <c r="D422" s="32" t="str">
        <f t="shared" si="297"/>
        <v>3014214</v>
      </c>
      <c r="E422" s="15">
        <f t="shared" si="296"/>
        <v>234</v>
      </c>
      <c r="F422" s="15">
        <v>365</v>
      </c>
      <c r="G422" s="95" t="s">
        <v>654</v>
      </c>
      <c r="H422" s="83">
        <f>VLOOKUP($G422,[1]Total!$G$5:$I$452,2,0)</f>
        <v>13</v>
      </c>
      <c r="I422" s="83">
        <f>VLOOKUP($G422,[1]Total!$G$5:$I$452,3,0)</f>
        <v>19</v>
      </c>
      <c r="J422" s="83">
        <f t="shared" si="263"/>
        <v>32</v>
      </c>
      <c r="K422" s="83">
        <f>VLOOKUP($G422,'[2]CantFuncPorSexo - 2021-08-11T12'!$A$6:$O$406,11,0)</f>
        <v>13</v>
      </c>
      <c r="L422" s="83">
        <f>VLOOKUP($G422,'[2]CantFuncPorSexo - 2021-08-11T12'!$A$6:$O$406,14,0)</f>
        <v>23</v>
      </c>
      <c r="M422" s="83">
        <f t="shared" si="264"/>
        <v>36</v>
      </c>
      <c r="N422" s="83">
        <f>VLOOKUP($G422,[3]CantFuncPorSexo!$A$6:$N$410,11,0)</f>
        <v>16</v>
      </c>
      <c r="O422" s="83">
        <f>VLOOKUP($G422,[3]CantFuncPorSexo!$A$6:$N$410,14,0)</f>
        <v>19</v>
      </c>
      <c r="P422" s="83">
        <f t="shared" si="265"/>
        <v>35</v>
      </c>
      <c r="Q422" s="83">
        <f>VLOOKUP($G422,'[4]CantFuncPorSexo(3)'!$A$6:$O$420,11,0)</f>
        <v>17</v>
      </c>
      <c r="R422" s="83">
        <f>VLOOKUP($G422,'[4]CantFuncPorSexo(3)'!$A$6:$O$420,14,0)</f>
        <v>20</v>
      </c>
      <c r="S422" s="83">
        <f t="shared" si="266"/>
        <v>37</v>
      </c>
      <c r="T422" s="83">
        <f>VLOOKUP($G422,'[5]CantFuncPorSexo(17)'!$A$6:$N$421,11,0)</f>
        <v>15</v>
      </c>
      <c r="U422" s="83">
        <f>VLOOKUP($G422,'[5]CantFuncPorSexo(17)'!$A$6:$N$421,14,0)</f>
        <v>15</v>
      </c>
      <c r="V422" s="83">
        <f t="shared" si="267"/>
        <v>30</v>
      </c>
      <c r="W422" s="83">
        <f t="shared" si="288"/>
        <v>2</v>
      </c>
      <c r="X422" s="83">
        <f t="shared" si="289"/>
        <v>-4</v>
      </c>
      <c r="Y422" s="83">
        <f t="shared" si="268"/>
        <v>-2</v>
      </c>
      <c r="Z422" s="83">
        <f t="shared" si="290"/>
        <v>2</v>
      </c>
      <c r="AA422" s="83">
        <f t="shared" si="291"/>
        <v>-8</v>
      </c>
      <c r="AB422" s="83">
        <f t="shared" si="292"/>
        <v>-6</v>
      </c>
      <c r="AC422" s="83">
        <f t="shared" si="293"/>
        <v>-2</v>
      </c>
      <c r="AD422" s="83">
        <f t="shared" si="294"/>
        <v>-5</v>
      </c>
      <c r="AE422" s="83">
        <f t="shared" si="295"/>
        <v>-7</v>
      </c>
    </row>
    <row r="423" spans="1:31" ht="15.75" hidden="1" thickBot="1" x14ac:dyDescent="0.3">
      <c r="A423" s="47">
        <v>30</v>
      </c>
      <c r="B423" s="15">
        <v>14</v>
      </c>
      <c r="C423" s="31" t="s">
        <v>655</v>
      </c>
      <c r="D423" s="32" t="str">
        <f t="shared" si="297"/>
        <v>3014215</v>
      </c>
      <c r="E423" s="15">
        <f t="shared" si="296"/>
        <v>235</v>
      </c>
      <c r="F423" s="15">
        <v>366</v>
      </c>
      <c r="G423" s="95" t="s">
        <v>656</v>
      </c>
      <c r="H423" s="83">
        <f>VLOOKUP($G423,[1]Total!$G$5:$I$452,2,0)</f>
        <v>12</v>
      </c>
      <c r="I423" s="83">
        <f>VLOOKUP($G423,[1]Total!$G$5:$I$452,3,0)</f>
        <v>23</v>
      </c>
      <c r="J423" s="83">
        <f t="shared" si="263"/>
        <v>35</v>
      </c>
      <c r="K423" s="83">
        <f>VLOOKUP($G423,'[2]CantFuncPorSexo - 2021-08-11T12'!$A$6:$O$406,11,0)</f>
        <v>13</v>
      </c>
      <c r="L423" s="83">
        <f>VLOOKUP($G423,'[2]CantFuncPorSexo - 2021-08-11T12'!$A$6:$O$406,14,0)</f>
        <v>28</v>
      </c>
      <c r="M423" s="83">
        <f t="shared" si="264"/>
        <v>41</v>
      </c>
      <c r="N423" s="83">
        <f>VLOOKUP($G423,[3]CantFuncPorSexo!$A$6:$N$410,11,0)</f>
        <v>11</v>
      </c>
      <c r="O423" s="83">
        <f>VLOOKUP($G423,[3]CantFuncPorSexo!$A$6:$N$410,14,0)</f>
        <v>28</v>
      </c>
      <c r="P423" s="83">
        <f t="shared" si="265"/>
        <v>39</v>
      </c>
      <c r="Q423" s="83">
        <f>VLOOKUP($G423,'[4]CantFuncPorSexo(3)'!$A$6:$O$420,11,0)</f>
        <v>12</v>
      </c>
      <c r="R423" s="83">
        <f>VLOOKUP($G423,'[4]CantFuncPorSexo(3)'!$A$6:$O$420,14,0)</f>
        <v>36</v>
      </c>
      <c r="S423" s="83">
        <f t="shared" si="266"/>
        <v>48</v>
      </c>
      <c r="T423" s="83">
        <f>VLOOKUP($G423,'[5]CantFuncPorSexo(17)'!$A$6:$N$421,11,0)</f>
        <v>12</v>
      </c>
      <c r="U423" s="83">
        <f>VLOOKUP($G423,'[5]CantFuncPorSexo(17)'!$A$6:$N$421,14,0)</f>
        <v>35</v>
      </c>
      <c r="V423" s="83">
        <f t="shared" si="267"/>
        <v>47</v>
      </c>
      <c r="W423" s="83">
        <f t="shared" si="288"/>
        <v>0</v>
      </c>
      <c r="X423" s="83">
        <f t="shared" si="289"/>
        <v>12</v>
      </c>
      <c r="Y423" s="83">
        <f t="shared" si="268"/>
        <v>12</v>
      </c>
      <c r="Z423" s="83">
        <f t="shared" si="290"/>
        <v>-1</v>
      </c>
      <c r="AA423" s="83">
        <f t="shared" si="291"/>
        <v>7</v>
      </c>
      <c r="AB423" s="83">
        <f t="shared" si="292"/>
        <v>6</v>
      </c>
      <c r="AC423" s="83">
        <f t="shared" si="293"/>
        <v>0</v>
      </c>
      <c r="AD423" s="83">
        <f t="shared" si="294"/>
        <v>-1</v>
      </c>
      <c r="AE423" s="83">
        <f t="shared" si="295"/>
        <v>-1</v>
      </c>
    </row>
    <row r="424" spans="1:31" ht="15.75" hidden="1" thickBot="1" x14ac:dyDescent="0.3">
      <c r="A424" s="47">
        <v>30</v>
      </c>
      <c r="B424" s="15">
        <v>14</v>
      </c>
      <c r="C424" s="31" t="s">
        <v>657</v>
      </c>
      <c r="D424" s="32" t="str">
        <f t="shared" si="297"/>
        <v>3014216</v>
      </c>
      <c r="E424" s="33">
        <f t="shared" si="296"/>
        <v>236</v>
      </c>
      <c r="F424" s="15">
        <v>367</v>
      </c>
      <c r="G424" s="95" t="s">
        <v>658</v>
      </c>
      <c r="H424" s="83">
        <f>VLOOKUP($G424,[1]Total!$G$5:$I$452,2,0)</f>
        <v>26</v>
      </c>
      <c r="I424" s="83">
        <f>VLOOKUP($G424,[1]Total!$G$5:$I$452,3,0)</f>
        <v>24</v>
      </c>
      <c r="J424" s="83">
        <f t="shared" si="263"/>
        <v>50</v>
      </c>
      <c r="K424" s="83">
        <f>VLOOKUP($G424,'[2]CantFuncPorSexo - 2021-08-11T12'!$A$6:$O$406,11,0)</f>
        <v>18</v>
      </c>
      <c r="L424" s="83">
        <f>VLOOKUP($G424,'[2]CantFuncPorSexo - 2021-08-11T12'!$A$6:$O$406,14,0)</f>
        <v>58</v>
      </c>
      <c r="M424" s="83">
        <f t="shared" si="264"/>
        <v>76</v>
      </c>
      <c r="N424" s="83">
        <f>VLOOKUP($G424,[3]CantFuncPorSexo!$A$6:$N$410,11,0)</f>
        <v>23</v>
      </c>
      <c r="O424" s="83">
        <f>VLOOKUP($G424,[3]CantFuncPorSexo!$A$6:$N$410,14,0)</f>
        <v>40</v>
      </c>
      <c r="P424" s="83">
        <f t="shared" si="265"/>
        <v>63</v>
      </c>
      <c r="Q424" s="83">
        <f>VLOOKUP($G424,'[4]CantFuncPorSexo(3)'!$A$6:$O$420,11,0)</f>
        <v>24</v>
      </c>
      <c r="R424" s="83">
        <f>VLOOKUP($G424,'[4]CantFuncPorSexo(3)'!$A$6:$O$420,14,0)</f>
        <v>38</v>
      </c>
      <c r="S424" s="83">
        <f t="shared" si="266"/>
        <v>62</v>
      </c>
      <c r="T424" s="83">
        <f>VLOOKUP($G424,'[5]CantFuncPorSexo(17)'!$A$6:$N$421,11,0)</f>
        <v>23</v>
      </c>
      <c r="U424" s="83">
        <f>VLOOKUP($G424,'[5]CantFuncPorSexo(17)'!$A$6:$N$421,14,0)</f>
        <v>38</v>
      </c>
      <c r="V424" s="83">
        <f t="shared" si="267"/>
        <v>61</v>
      </c>
      <c r="W424" s="83">
        <f t="shared" si="288"/>
        <v>-3</v>
      </c>
      <c r="X424" s="83">
        <f t="shared" si="289"/>
        <v>14</v>
      </c>
      <c r="Y424" s="83">
        <f t="shared" si="268"/>
        <v>11</v>
      </c>
      <c r="Z424" s="83">
        <f t="shared" si="290"/>
        <v>5</v>
      </c>
      <c r="AA424" s="83">
        <f t="shared" si="291"/>
        <v>-20</v>
      </c>
      <c r="AB424" s="83">
        <f t="shared" si="292"/>
        <v>-15</v>
      </c>
      <c r="AC424" s="83">
        <f t="shared" si="293"/>
        <v>-1</v>
      </c>
      <c r="AD424" s="83">
        <f t="shared" si="294"/>
        <v>0</v>
      </c>
      <c r="AE424" s="83">
        <f t="shared" si="295"/>
        <v>-1</v>
      </c>
    </row>
    <row r="425" spans="1:31" ht="15.75" hidden="1" thickBot="1" x14ac:dyDescent="0.3">
      <c r="A425" s="47">
        <v>30</v>
      </c>
      <c r="B425" s="15">
        <v>14</v>
      </c>
      <c r="C425" s="31" t="s">
        <v>659</v>
      </c>
      <c r="D425" s="32" t="str">
        <f t="shared" si="297"/>
        <v>3014217</v>
      </c>
      <c r="E425" s="15">
        <f t="shared" si="296"/>
        <v>237</v>
      </c>
      <c r="F425" s="15">
        <v>368</v>
      </c>
      <c r="G425" s="95" t="s">
        <v>660</v>
      </c>
      <c r="H425" s="83">
        <f>VLOOKUP($G425,[1]Total!$G$5:$I$452,2,0)</f>
        <v>25</v>
      </c>
      <c r="I425" s="83">
        <f>VLOOKUP($G425,[1]Total!$G$5:$I$452,3,0)</f>
        <v>61</v>
      </c>
      <c r="J425" s="83">
        <f t="shared" si="263"/>
        <v>86</v>
      </c>
      <c r="K425" s="83">
        <f>VLOOKUP($G425,'[2]CantFuncPorSexo - 2021-08-11T12'!$A$6:$O$406,11,0)</f>
        <v>24</v>
      </c>
      <c r="L425" s="83">
        <f>VLOOKUP($G425,'[2]CantFuncPorSexo - 2021-08-11T12'!$A$6:$O$406,14,0)</f>
        <v>70</v>
      </c>
      <c r="M425" s="83">
        <f t="shared" si="264"/>
        <v>94</v>
      </c>
      <c r="N425" s="83">
        <f>VLOOKUP($G425,[3]CantFuncPorSexo!$A$6:$N$410,11,0)</f>
        <v>34</v>
      </c>
      <c r="O425" s="83">
        <f>VLOOKUP($G425,[3]CantFuncPorSexo!$A$6:$N$410,14,0)</f>
        <v>77</v>
      </c>
      <c r="P425" s="83">
        <f t="shared" si="265"/>
        <v>111</v>
      </c>
      <c r="Q425" s="83">
        <f>VLOOKUP($G425,'[4]CantFuncPorSexo(3)'!$A$6:$O$420,11,0)</f>
        <v>29</v>
      </c>
      <c r="R425" s="83">
        <f>VLOOKUP($G425,'[4]CantFuncPorSexo(3)'!$A$6:$O$420,14,0)</f>
        <v>77</v>
      </c>
      <c r="S425" s="83">
        <f t="shared" si="266"/>
        <v>106</v>
      </c>
      <c r="T425" s="83">
        <f>VLOOKUP($G425,'[5]CantFuncPorSexo(17)'!$A$6:$N$421,11,0)</f>
        <v>28</v>
      </c>
      <c r="U425" s="83">
        <f>VLOOKUP($G425,'[5]CantFuncPorSexo(17)'!$A$6:$N$421,14,0)</f>
        <v>80</v>
      </c>
      <c r="V425" s="83">
        <f t="shared" si="267"/>
        <v>108</v>
      </c>
      <c r="W425" s="83">
        <f t="shared" si="288"/>
        <v>3</v>
      </c>
      <c r="X425" s="83">
        <f t="shared" si="289"/>
        <v>19</v>
      </c>
      <c r="Y425" s="83">
        <f t="shared" si="268"/>
        <v>22</v>
      </c>
      <c r="Z425" s="83">
        <f t="shared" si="290"/>
        <v>4</v>
      </c>
      <c r="AA425" s="83">
        <f t="shared" si="291"/>
        <v>10</v>
      </c>
      <c r="AB425" s="83">
        <f t="shared" si="292"/>
        <v>14</v>
      </c>
      <c r="AC425" s="83">
        <f t="shared" si="293"/>
        <v>-1</v>
      </c>
      <c r="AD425" s="83">
        <f t="shared" si="294"/>
        <v>3</v>
      </c>
      <c r="AE425" s="83">
        <f t="shared" si="295"/>
        <v>2</v>
      </c>
    </row>
    <row r="426" spans="1:31" ht="15.75" hidden="1" thickBot="1" x14ac:dyDescent="0.3">
      <c r="A426" s="47">
        <v>30</v>
      </c>
      <c r="B426" s="15">
        <v>14</v>
      </c>
      <c r="C426" s="31" t="s">
        <v>661</v>
      </c>
      <c r="D426" s="32" t="str">
        <f t="shared" si="297"/>
        <v>3014218</v>
      </c>
      <c r="E426" s="15">
        <f t="shared" si="296"/>
        <v>238</v>
      </c>
      <c r="F426" s="15">
        <v>369</v>
      </c>
      <c r="G426" s="95" t="s">
        <v>662</v>
      </c>
      <c r="H426" s="83">
        <f>VLOOKUP($G426,[1]Total!$G$5:$I$452,2,0)</f>
        <v>24</v>
      </c>
      <c r="I426" s="83">
        <f>VLOOKUP($G426,[1]Total!$G$5:$I$452,3,0)</f>
        <v>21</v>
      </c>
      <c r="J426" s="83">
        <f t="shared" si="263"/>
        <v>45</v>
      </c>
      <c r="K426" s="83">
        <f>VLOOKUP($G426,'[2]CantFuncPorSexo - 2021-08-11T12'!$A$6:$O$406,11,0)</f>
        <v>22</v>
      </c>
      <c r="L426" s="83">
        <f>VLOOKUP($G426,'[2]CantFuncPorSexo - 2021-08-11T12'!$A$6:$O$406,14,0)</f>
        <v>39</v>
      </c>
      <c r="M426" s="83">
        <f t="shared" si="264"/>
        <v>61</v>
      </c>
      <c r="N426" s="83">
        <f>VLOOKUP($G426,[3]CantFuncPorSexo!$A$6:$N$410,11,0)</f>
        <v>33</v>
      </c>
      <c r="O426" s="83">
        <f>VLOOKUP($G426,[3]CantFuncPorSexo!$A$6:$N$410,14,0)</f>
        <v>36</v>
      </c>
      <c r="P426" s="83">
        <f t="shared" si="265"/>
        <v>69</v>
      </c>
      <c r="Q426" s="83">
        <f>VLOOKUP($G426,'[4]CantFuncPorSexo(3)'!$A$6:$O$420,11,0)</f>
        <v>25</v>
      </c>
      <c r="R426" s="83">
        <f>VLOOKUP($G426,'[4]CantFuncPorSexo(3)'!$A$6:$O$420,14,0)</f>
        <v>40</v>
      </c>
      <c r="S426" s="83">
        <f t="shared" si="266"/>
        <v>65</v>
      </c>
      <c r="T426" s="83">
        <f>VLOOKUP($G426,'[5]CantFuncPorSexo(17)'!$A$6:$N$421,11,0)</f>
        <v>25</v>
      </c>
      <c r="U426" s="83">
        <f>VLOOKUP($G426,'[5]CantFuncPorSexo(17)'!$A$6:$N$421,14,0)</f>
        <v>39</v>
      </c>
      <c r="V426" s="83">
        <f t="shared" si="267"/>
        <v>64</v>
      </c>
      <c r="W426" s="83">
        <f t="shared" si="288"/>
        <v>1</v>
      </c>
      <c r="X426" s="83">
        <f t="shared" si="289"/>
        <v>18</v>
      </c>
      <c r="Y426" s="83">
        <f t="shared" si="268"/>
        <v>19</v>
      </c>
      <c r="Z426" s="83">
        <f t="shared" si="290"/>
        <v>3</v>
      </c>
      <c r="AA426" s="83">
        <f t="shared" si="291"/>
        <v>0</v>
      </c>
      <c r="AB426" s="83">
        <f t="shared" si="292"/>
        <v>3</v>
      </c>
      <c r="AC426" s="83">
        <f t="shared" si="293"/>
        <v>0</v>
      </c>
      <c r="AD426" s="83">
        <f t="shared" si="294"/>
        <v>-1</v>
      </c>
      <c r="AE426" s="83">
        <f t="shared" si="295"/>
        <v>-1</v>
      </c>
    </row>
    <row r="427" spans="1:31" ht="15.75" hidden="1" thickBot="1" x14ac:dyDescent="0.3">
      <c r="A427" s="47">
        <v>30</v>
      </c>
      <c r="B427" s="15">
        <v>14</v>
      </c>
      <c r="C427" s="31" t="s">
        <v>663</v>
      </c>
      <c r="D427" s="32" t="str">
        <f t="shared" si="297"/>
        <v>3014219</v>
      </c>
      <c r="E427" s="33">
        <f t="shared" si="296"/>
        <v>239</v>
      </c>
      <c r="F427" s="15">
        <v>370</v>
      </c>
      <c r="G427" s="95" t="s">
        <v>664</v>
      </c>
      <c r="H427" s="83">
        <f>VLOOKUP($G427,[1]Total!$G$5:$I$452,2,0)</f>
        <v>29</v>
      </c>
      <c r="I427" s="83">
        <f>VLOOKUP($G427,[1]Total!$G$5:$I$452,3,0)</f>
        <v>54</v>
      </c>
      <c r="J427" s="83">
        <f t="shared" si="263"/>
        <v>83</v>
      </c>
      <c r="K427" s="83">
        <f>VLOOKUP($G427,'[2]CantFuncPorSexo - 2021-08-11T12'!$A$6:$O$406,11,0)</f>
        <v>28</v>
      </c>
      <c r="L427" s="83">
        <f>VLOOKUP($G427,'[2]CantFuncPorSexo - 2021-08-11T12'!$A$6:$O$406,14,0)</f>
        <v>47</v>
      </c>
      <c r="M427" s="83">
        <f t="shared" si="264"/>
        <v>75</v>
      </c>
      <c r="N427" s="83">
        <f>VLOOKUP($G427,[3]CantFuncPorSexo!$A$6:$N$410,11,0)</f>
        <v>27</v>
      </c>
      <c r="O427" s="83">
        <f>VLOOKUP($G427,[3]CantFuncPorSexo!$A$6:$N$410,14,0)</f>
        <v>50</v>
      </c>
      <c r="P427" s="83">
        <f t="shared" si="265"/>
        <v>77</v>
      </c>
      <c r="Q427" s="83">
        <f>VLOOKUP($G427,'[4]CantFuncPorSexo(3)'!$A$6:$O$420,11,0)</f>
        <v>27</v>
      </c>
      <c r="R427" s="83">
        <f>VLOOKUP($G427,'[4]CantFuncPorSexo(3)'!$A$6:$O$420,14,0)</f>
        <v>61</v>
      </c>
      <c r="S427" s="83">
        <f t="shared" si="266"/>
        <v>88</v>
      </c>
      <c r="T427" s="83">
        <f>VLOOKUP($G427,'[5]CantFuncPorSexo(17)'!$A$6:$N$421,11,0)</f>
        <v>27</v>
      </c>
      <c r="U427" s="83">
        <f>VLOOKUP($G427,'[5]CantFuncPorSexo(17)'!$A$6:$N$421,14,0)</f>
        <v>58</v>
      </c>
      <c r="V427" s="83">
        <f t="shared" si="267"/>
        <v>85</v>
      </c>
      <c r="W427" s="83">
        <f t="shared" si="288"/>
        <v>-2</v>
      </c>
      <c r="X427" s="83">
        <f t="shared" si="289"/>
        <v>4</v>
      </c>
      <c r="Y427" s="83">
        <f t="shared" si="268"/>
        <v>2</v>
      </c>
      <c r="Z427" s="83">
        <f t="shared" si="290"/>
        <v>-1</v>
      </c>
      <c r="AA427" s="83">
        <f t="shared" si="291"/>
        <v>11</v>
      </c>
      <c r="AB427" s="83">
        <f t="shared" si="292"/>
        <v>10</v>
      </c>
      <c r="AC427" s="83">
        <f t="shared" si="293"/>
        <v>0</v>
      </c>
      <c r="AD427" s="83">
        <f t="shared" si="294"/>
        <v>-3</v>
      </c>
      <c r="AE427" s="83">
        <f t="shared" si="295"/>
        <v>-3</v>
      </c>
    </row>
    <row r="428" spans="1:31" ht="15.75" hidden="1" thickBot="1" x14ac:dyDescent="0.3">
      <c r="A428" s="47">
        <v>30</v>
      </c>
      <c r="B428" s="15">
        <v>14</v>
      </c>
      <c r="C428" s="31" t="s">
        <v>665</v>
      </c>
      <c r="D428" s="32" t="str">
        <f t="shared" si="297"/>
        <v>3014244</v>
      </c>
      <c r="E428" s="15">
        <f t="shared" si="296"/>
        <v>240</v>
      </c>
      <c r="F428" s="28">
        <v>371</v>
      </c>
      <c r="G428" s="111" t="s">
        <v>666</v>
      </c>
      <c r="H428" s="83">
        <f>VLOOKUP($G428,[1]Total!$G$5:$I$452,2,0)</f>
        <v>12</v>
      </c>
      <c r="I428" s="83">
        <f>VLOOKUP($G428,[1]Total!$G$5:$I$452,3,0)</f>
        <v>44</v>
      </c>
      <c r="J428" s="83">
        <f t="shared" si="263"/>
        <v>56</v>
      </c>
      <c r="K428" s="83">
        <f>VLOOKUP($G428,'[2]CantFuncPorSexo - 2021-08-11T12'!$A$6:$O$406,11,0)</f>
        <v>12</v>
      </c>
      <c r="L428" s="83">
        <f>VLOOKUP($G428,'[2]CantFuncPorSexo - 2021-08-11T12'!$A$6:$O$406,14,0)</f>
        <v>34</v>
      </c>
      <c r="M428" s="83">
        <f t="shared" si="264"/>
        <v>46</v>
      </c>
      <c r="N428" s="83">
        <f>VLOOKUP($G428,[3]CantFuncPorSexo!$A$6:$N$410,11,0)</f>
        <v>12</v>
      </c>
      <c r="O428" s="83">
        <f>VLOOKUP($G428,[3]CantFuncPorSexo!$A$6:$N$410,14,0)</f>
        <v>29</v>
      </c>
      <c r="P428" s="83">
        <f t="shared" si="265"/>
        <v>41</v>
      </c>
      <c r="Q428" s="83">
        <f>VLOOKUP($G428,'[4]CantFuncPorSexo(3)'!$A$6:$O$420,11,0)</f>
        <v>17</v>
      </c>
      <c r="R428" s="83">
        <f>VLOOKUP($G428,'[4]CantFuncPorSexo(3)'!$A$6:$O$420,14,0)</f>
        <v>22</v>
      </c>
      <c r="S428" s="83">
        <f t="shared" si="266"/>
        <v>39</v>
      </c>
      <c r="T428" s="83">
        <f>VLOOKUP($G428,'[5]CantFuncPorSexo(17)'!$A$6:$N$421,11,0)</f>
        <v>15</v>
      </c>
      <c r="U428" s="83">
        <f>VLOOKUP($G428,'[5]CantFuncPorSexo(17)'!$A$6:$N$421,14,0)</f>
        <v>21</v>
      </c>
      <c r="V428" s="83">
        <f t="shared" si="267"/>
        <v>36</v>
      </c>
      <c r="W428" s="83">
        <f t="shared" si="288"/>
        <v>3</v>
      </c>
      <c r="X428" s="83">
        <f t="shared" si="289"/>
        <v>-23</v>
      </c>
      <c r="Y428" s="83">
        <f t="shared" si="268"/>
        <v>-20</v>
      </c>
      <c r="Z428" s="83">
        <f t="shared" si="290"/>
        <v>3</v>
      </c>
      <c r="AA428" s="83">
        <f t="shared" si="291"/>
        <v>-13</v>
      </c>
      <c r="AB428" s="83">
        <f t="shared" si="292"/>
        <v>-10</v>
      </c>
      <c r="AC428" s="83">
        <f t="shared" si="293"/>
        <v>-2</v>
      </c>
      <c r="AD428" s="83">
        <f t="shared" si="294"/>
        <v>-1</v>
      </c>
      <c r="AE428" s="83">
        <f t="shared" si="295"/>
        <v>-3</v>
      </c>
    </row>
    <row r="429" spans="1:31" ht="15.75" hidden="1" thickBot="1" x14ac:dyDescent="0.3">
      <c r="A429" s="50">
        <v>30</v>
      </c>
      <c r="B429" s="18">
        <v>14</v>
      </c>
      <c r="C429" s="64" t="s">
        <v>667</v>
      </c>
      <c r="D429" s="65" t="str">
        <f>CONCATENATE(A429,B429,C429)</f>
        <v>3014247</v>
      </c>
      <c r="E429" s="15">
        <f t="shared" si="296"/>
        <v>241</v>
      </c>
      <c r="F429" s="18">
        <v>372</v>
      </c>
      <c r="G429" s="111" t="s">
        <v>668</v>
      </c>
      <c r="H429" s="83">
        <f>VLOOKUP($G429,[1]Total!$G$5:$I$452,2,0)</f>
        <v>14</v>
      </c>
      <c r="I429" s="83">
        <f>VLOOKUP($G429,[1]Total!$G$5:$I$452,3,0)</f>
        <v>19</v>
      </c>
      <c r="J429" s="83">
        <f t="shared" si="263"/>
        <v>33</v>
      </c>
      <c r="K429" s="83">
        <f>VLOOKUP($G429,'[2]CantFuncPorSexo - 2021-08-11T12'!$A$6:$O$406,11,0)</f>
        <v>14</v>
      </c>
      <c r="L429" s="83">
        <f>VLOOKUP($G429,'[2]CantFuncPorSexo - 2021-08-11T12'!$A$6:$O$406,14,0)</f>
        <v>15</v>
      </c>
      <c r="M429" s="83">
        <f t="shared" si="264"/>
        <v>29</v>
      </c>
      <c r="N429" s="83">
        <f>VLOOKUP($G429,[3]CantFuncPorSexo!$A$6:$N$410,11,0)</f>
        <v>13</v>
      </c>
      <c r="O429" s="83">
        <f>VLOOKUP($G429,[3]CantFuncPorSexo!$A$6:$N$410,14,0)</f>
        <v>15</v>
      </c>
      <c r="P429" s="83">
        <f t="shared" si="265"/>
        <v>28</v>
      </c>
      <c r="Q429" s="83">
        <f>VLOOKUP($G429,'[4]CantFuncPorSexo(3)'!$A$6:$O$420,11,0)</f>
        <v>13</v>
      </c>
      <c r="R429" s="83">
        <f>VLOOKUP($G429,'[4]CantFuncPorSexo(3)'!$A$6:$O$420,14,0)</f>
        <v>30</v>
      </c>
      <c r="S429" s="83">
        <f t="shared" si="266"/>
        <v>43</v>
      </c>
      <c r="T429" s="83">
        <f>VLOOKUP($G429,'[5]CantFuncPorSexo(17)'!$A$6:$N$421,11,0)</f>
        <v>13</v>
      </c>
      <c r="U429" s="83">
        <f>VLOOKUP($G429,'[5]CantFuncPorSexo(17)'!$A$6:$N$421,14,0)</f>
        <v>28</v>
      </c>
      <c r="V429" s="83">
        <f t="shared" si="267"/>
        <v>41</v>
      </c>
      <c r="W429" s="83">
        <f t="shared" si="288"/>
        <v>-1</v>
      </c>
      <c r="X429" s="83">
        <f t="shared" si="289"/>
        <v>9</v>
      </c>
      <c r="Y429" s="83">
        <f t="shared" si="268"/>
        <v>8</v>
      </c>
      <c r="Z429" s="83">
        <f t="shared" si="290"/>
        <v>-1</v>
      </c>
      <c r="AA429" s="83">
        <f t="shared" si="291"/>
        <v>13</v>
      </c>
      <c r="AB429" s="83">
        <f t="shared" si="292"/>
        <v>12</v>
      </c>
      <c r="AC429" s="83">
        <f t="shared" si="293"/>
        <v>0</v>
      </c>
      <c r="AD429" s="83">
        <f t="shared" si="294"/>
        <v>-2</v>
      </c>
      <c r="AE429" s="83">
        <f t="shared" si="295"/>
        <v>-2</v>
      </c>
    </row>
    <row r="430" spans="1:31" ht="15.75" hidden="1" thickBot="1" x14ac:dyDescent="0.3">
      <c r="A430" s="50">
        <v>30</v>
      </c>
      <c r="B430" s="18">
        <v>14</v>
      </c>
      <c r="C430" s="64" t="s">
        <v>667</v>
      </c>
      <c r="D430" s="65" t="str">
        <f>CONCATENATE(A430,B430,C430)</f>
        <v>3014247</v>
      </c>
      <c r="E430" s="15">
        <f t="shared" si="296"/>
        <v>242</v>
      </c>
      <c r="F430" s="18">
        <v>372</v>
      </c>
      <c r="G430" s="111" t="s">
        <v>669</v>
      </c>
      <c r="H430" s="83">
        <f>VLOOKUP($G430,[1]Total!$G$5:$I$452,2,0)</f>
        <v>18</v>
      </c>
      <c r="I430" s="83">
        <f>VLOOKUP($G430,[1]Total!$G$5:$I$452,3,0)</f>
        <v>0</v>
      </c>
      <c r="J430" s="83">
        <f t="shared" si="263"/>
        <v>18</v>
      </c>
      <c r="K430" s="83">
        <f>VLOOKUP($G430,'[2]CantFuncPorSexo - 2021-08-11T12'!$A$6:$O$406,11,0)</f>
        <v>14</v>
      </c>
      <c r="L430" s="83">
        <f>VLOOKUP($G430,'[2]CantFuncPorSexo - 2021-08-11T12'!$A$6:$O$406,14,0)</f>
        <v>24</v>
      </c>
      <c r="M430" s="83">
        <f t="shared" si="264"/>
        <v>38</v>
      </c>
      <c r="N430" s="83">
        <f>VLOOKUP($G430,[3]CantFuncPorSexo!$A$6:$N$410,11,0)</f>
        <v>12</v>
      </c>
      <c r="O430" s="83">
        <f>VLOOKUP($G430,[3]CantFuncPorSexo!$A$6:$N$410,14,0)</f>
        <v>24</v>
      </c>
      <c r="P430" s="83">
        <f t="shared" si="265"/>
        <v>36</v>
      </c>
      <c r="Q430" s="83">
        <f>VLOOKUP($G430,'[4]CantFuncPorSexo(3)'!$A$6:$O$420,11,0)</f>
        <v>10</v>
      </c>
      <c r="R430" s="83">
        <f>VLOOKUP($G430,'[4]CantFuncPorSexo(3)'!$A$6:$O$420,14,0)</f>
        <v>24</v>
      </c>
      <c r="S430" s="83">
        <f t="shared" si="266"/>
        <v>34</v>
      </c>
      <c r="T430" s="83">
        <f>VLOOKUP($G430,'[5]CantFuncPorSexo(17)'!$A$6:$N$421,11,0)</f>
        <v>14</v>
      </c>
      <c r="U430" s="83">
        <f>VLOOKUP($G430,'[5]CantFuncPorSexo(17)'!$A$6:$N$421,14,0)</f>
        <v>24</v>
      </c>
      <c r="V430" s="83">
        <f t="shared" si="267"/>
        <v>38</v>
      </c>
      <c r="W430" s="83">
        <f t="shared" si="288"/>
        <v>-4</v>
      </c>
      <c r="X430" s="83">
        <f t="shared" si="289"/>
        <v>24</v>
      </c>
      <c r="Y430" s="83">
        <f t="shared" si="268"/>
        <v>20</v>
      </c>
      <c r="Z430" s="83">
        <f t="shared" si="290"/>
        <v>0</v>
      </c>
      <c r="AA430" s="83">
        <f t="shared" si="291"/>
        <v>0</v>
      </c>
      <c r="AB430" s="83">
        <f t="shared" si="292"/>
        <v>0</v>
      </c>
      <c r="AC430" s="83">
        <f t="shared" si="293"/>
        <v>4</v>
      </c>
      <c r="AD430" s="83">
        <f t="shared" si="294"/>
        <v>0</v>
      </c>
      <c r="AE430" s="83">
        <f t="shared" si="295"/>
        <v>4</v>
      </c>
    </row>
    <row r="431" spans="1:31" ht="15.75" hidden="1" thickBot="1" x14ac:dyDescent="0.3">
      <c r="A431" s="50">
        <v>30</v>
      </c>
      <c r="B431" s="18">
        <v>14</v>
      </c>
      <c r="C431" s="64" t="s">
        <v>667</v>
      </c>
      <c r="D431" s="65" t="str">
        <f t="shared" ref="D431" si="298">CONCATENATE(A431,B431,C431)</f>
        <v>3014247</v>
      </c>
      <c r="E431" s="15">
        <f t="shared" si="296"/>
        <v>243</v>
      </c>
      <c r="F431" s="18">
        <v>372</v>
      </c>
      <c r="G431" s="111" t="s">
        <v>670</v>
      </c>
      <c r="H431" s="83" t="s">
        <v>722</v>
      </c>
      <c r="I431" s="83" t="s">
        <v>722</v>
      </c>
      <c r="J431" s="83">
        <f t="shared" si="263"/>
        <v>0</v>
      </c>
      <c r="K431" s="83">
        <f>VLOOKUP($G431,'[2]CantFuncPorSexo - 2021-08-11T12'!$A$6:$O$406,11,0)</f>
        <v>14</v>
      </c>
      <c r="L431" s="83">
        <f>VLOOKUP($G431,'[2]CantFuncPorSexo - 2021-08-11T12'!$A$6:$O$406,14,0)</f>
        <v>11</v>
      </c>
      <c r="M431" s="83">
        <f t="shared" si="264"/>
        <v>25</v>
      </c>
      <c r="N431" s="83">
        <f>VLOOKUP($G431,[3]CantFuncPorSexo!$A$6:$N$410,11,0)</f>
        <v>14</v>
      </c>
      <c r="O431" s="83">
        <f>VLOOKUP($G431,[3]CantFuncPorSexo!$A$6:$N$410,14,0)</f>
        <v>12</v>
      </c>
      <c r="P431" s="83">
        <f t="shared" si="265"/>
        <v>26</v>
      </c>
      <c r="Q431" s="83">
        <f>VLOOKUP($G431,'[4]CantFuncPorSexo(3)'!$A$6:$O$420,11,0)</f>
        <v>14</v>
      </c>
      <c r="R431" s="83">
        <f>VLOOKUP($G431,'[4]CantFuncPorSexo(3)'!$A$6:$O$420,14,0)</f>
        <v>10</v>
      </c>
      <c r="S431" s="83">
        <f t="shared" si="266"/>
        <v>24</v>
      </c>
      <c r="T431" s="83">
        <f>VLOOKUP($G431,'[5]CantFuncPorSexo(17)'!$A$6:$N$421,11,0)</f>
        <v>14</v>
      </c>
      <c r="U431" s="83">
        <f>VLOOKUP($G431,'[5]CantFuncPorSexo(17)'!$A$6:$N$421,14,0)</f>
        <v>10</v>
      </c>
      <c r="V431" s="83">
        <f t="shared" si="267"/>
        <v>24</v>
      </c>
      <c r="W431" s="83">
        <f>T431-N431</f>
        <v>0</v>
      </c>
      <c r="X431" s="83">
        <f>U431-O431</f>
        <v>-2</v>
      </c>
      <c r="Y431" s="83">
        <f t="shared" si="268"/>
        <v>-2</v>
      </c>
      <c r="Z431" s="83">
        <f>T431-Q431</f>
        <v>0</v>
      </c>
      <c r="AA431" s="83">
        <f>U431-R431</f>
        <v>0</v>
      </c>
      <c r="AB431" s="83">
        <f t="shared" si="292"/>
        <v>0</v>
      </c>
      <c r="AC431" s="83">
        <f>T431-T431</f>
        <v>0</v>
      </c>
      <c r="AD431" s="83">
        <f>U431-U431</f>
        <v>0</v>
      </c>
      <c r="AE431" s="83">
        <f t="shared" si="295"/>
        <v>0</v>
      </c>
    </row>
    <row r="432" spans="1:31" ht="15.75" hidden="1" thickBot="1" x14ac:dyDescent="0.3">
      <c r="A432" s="50">
        <v>30</v>
      </c>
      <c r="B432" s="18">
        <v>14</v>
      </c>
      <c r="C432" s="64" t="s">
        <v>667</v>
      </c>
      <c r="D432" s="65" t="str">
        <f t="shared" si="297"/>
        <v>3014247</v>
      </c>
      <c r="E432" s="15">
        <f t="shared" si="296"/>
        <v>244</v>
      </c>
      <c r="F432" s="18">
        <v>372</v>
      </c>
      <c r="G432" s="111" t="s">
        <v>671</v>
      </c>
      <c r="H432" s="83" t="s">
        <v>722</v>
      </c>
      <c r="I432" s="83" t="s">
        <v>722</v>
      </c>
      <c r="J432" s="83">
        <f t="shared" si="263"/>
        <v>0</v>
      </c>
      <c r="K432" s="83" t="s">
        <v>722</v>
      </c>
      <c r="L432" s="83" t="s">
        <v>722</v>
      </c>
      <c r="M432" s="83">
        <f t="shared" si="264"/>
        <v>0</v>
      </c>
      <c r="N432" s="83" t="s">
        <v>722</v>
      </c>
      <c r="O432" s="83" t="s">
        <v>722</v>
      </c>
      <c r="P432" s="83">
        <f t="shared" si="265"/>
        <v>0</v>
      </c>
      <c r="Q432" s="83">
        <f>VLOOKUP($G432,'[4]CantFuncPorSexo(3)'!$A$6:$O$420,11,0)</f>
        <v>10</v>
      </c>
      <c r="R432" s="83">
        <f>VLOOKUP($G432,'[4]CantFuncPorSexo(3)'!$A$6:$O$420,14,0)</f>
        <v>18</v>
      </c>
      <c r="S432" s="83">
        <f t="shared" si="266"/>
        <v>28</v>
      </c>
      <c r="T432" s="83">
        <f>VLOOKUP($G432,'[5]CantFuncPorSexo(17)'!$A$6:$N$421,11,0)</f>
        <v>12</v>
      </c>
      <c r="U432" s="83">
        <f>VLOOKUP($G432,'[5]CantFuncPorSexo(17)'!$A$6:$N$421,14,0)</f>
        <v>18</v>
      </c>
      <c r="V432" s="83">
        <f t="shared" si="267"/>
        <v>30</v>
      </c>
      <c r="W432" s="83" t="s">
        <v>723</v>
      </c>
      <c r="X432" s="83" t="s">
        <v>723</v>
      </c>
      <c r="Y432" s="83">
        <f>SUBTOTAL(9,W432:X432)</f>
        <v>0</v>
      </c>
      <c r="Z432" s="83" t="s">
        <v>723</v>
      </c>
      <c r="AA432" s="83" t="s">
        <v>723</v>
      </c>
      <c r="AB432" s="83">
        <f>SUBTOTAL(9,Z432:AA432)</f>
        <v>0</v>
      </c>
      <c r="AC432" s="83">
        <f>T432-Q432</f>
        <v>2</v>
      </c>
      <c r="AD432" s="83">
        <f>U432-R432</f>
        <v>0</v>
      </c>
      <c r="AE432" s="83">
        <f>SUBTOTAL(9,AC432:AD432)</f>
        <v>0</v>
      </c>
    </row>
    <row r="433" spans="1:31" ht="15.75" thickBot="1" x14ac:dyDescent="0.3">
      <c r="A433" s="8"/>
      <c r="B433" s="8"/>
      <c r="C433" s="43"/>
      <c r="D433" s="11" t="str">
        <f t="shared" si="297"/>
        <v/>
      </c>
      <c r="E433" s="59"/>
      <c r="F433" s="60"/>
      <c r="G433" s="10" t="s">
        <v>672</v>
      </c>
      <c r="H433" s="115">
        <f>SUM(H434:H443)</f>
        <v>216</v>
      </c>
      <c r="I433" s="81">
        <f t="shared" ref="I433:AE433" si="299">SUM(I434:I443)</f>
        <v>353</v>
      </c>
      <c r="J433" s="82">
        <f t="shared" si="299"/>
        <v>569</v>
      </c>
      <c r="K433" s="115">
        <f>SUM(K434:K443)</f>
        <v>280</v>
      </c>
      <c r="L433" s="81">
        <f t="shared" si="299"/>
        <v>481</v>
      </c>
      <c r="M433" s="82">
        <f t="shared" si="299"/>
        <v>761</v>
      </c>
      <c r="N433" s="115">
        <f t="shared" si="299"/>
        <v>293</v>
      </c>
      <c r="O433" s="81">
        <f t="shared" si="299"/>
        <v>491</v>
      </c>
      <c r="P433" s="82">
        <f t="shared" si="299"/>
        <v>784</v>
      </c>
      <c r="Q433" s="82">
        <f t="shared" si="299"/>
        <v>253</v>
      </c>
      <c r="R433" s="82">
        <f t="shared" si="299"/>
        <v>510</v>
      </c>
      <c r="S433" s="82">
        <f t="shared" si="299"/>
        <v>763</v>
      </c>
      <c r="T433" s="115">
        <f t="shared" si="299"/>
        <v>267</v>
      </c>
      <c r="U433" s="81">
        <f t="shared" si="299"/>
        <v>560</v>
      </c>
      <c r="V433" s="82">
        <f t="shared" si="299"/>
        <v>827</v>
      </c>
      <c r="W433" s="115">
        <f t="shared" si="299"/>
        <v>-4</v>
      </c>
      <c r="X433" s="81">
        <f t="shared" si="299"/>
        <v>135</v>
      </c>
      <c r="Y433" s="82">
        <f t="shared" si="299"/>
        <v>131</v>
      </c>
      <c r="Z433" s="115">
        <f t="shared" si="299"/>
        <v>-5</v>
      </c>
      <c r="AA433" s="81">
        <f t="shared" si="299"/>
        <v>125</v>
      </c>
      <c r="AB433" s="82">
        <f t="shared" si="299"/>
        <v>120</v>
      </c>
      <c r="AC433" s="115">
        <f t="shared" si="299"/>
        <v>0</v>
      </c>
      <c r="AD433" s="81">
        <f t="shared" si="299"/>
        <v>2</v>
      </c>
      <c r="AE433" s="82">
        <f t="shared" si="299"/>
        <v>3</v>
      </c>
    </row>
    <row r="434" spans="1:31" ht="15.75" hidden="1" thickBot="1" x14ac:dyDescent="0.3">
      <c r="A434" s="44">
        <v>30</v>
      </c>
      <c r="B434" s="12">
        <v>15</v>
      </c>
      <c r="C434" s="62" t="s">
        <v>673</v>
      </c>
      <c r="D434" s="63" t="str">
        <f t="shared" si="297"/>
        <v>3015220</v>
      </c>
      <c r="E434" s="12">
        <f>E432+1</f>
        <v>245</v>
      </c>
      <c r="F434" s="12">
        <v>373</v>
      </c>
      <c r="G434" s="109" t="s">
        <v>674</v>
      </c>
      <c r="H434" s="83">
        <f>VLOOKUP($G434,[1]Total!$G$5:$I$452,2,0)</f>
        <v>33</v>
      </c>
      <c r="I434" s="83">
        <f>VLOOKUP($G434,[1]Total!$G$5:$I$452,3,0)</f>
        <v>41</v>
      </c>
      <c r="J434" s="83">
        <f t="shared" si="263"/>
        <v>74</v>
      </c>
      <c r="K434" s="83">
        <f>VLOOKUP($G434,'[2]CantFuncPorSexo - 2021-08-11T12'!$A$6:$O$406,11,0)</f>
        <v>32</v>
      </c>
      <c r="L434" s="83">
        <f>VLOOKUP($G434,'[2]CantFuncPorSexo - 2021-08-11T12'!$A$6:$O$406,14,0)</f>
        <v>56</v>
      </c>
      <c r="M434" s="83">
        <f t="shared" si="264"/>
        <v>88</v>
      </c>
      <c r="N434" s="83">
        <f>VLOOKUP($G434,[3]CantFuncPorSexo!$A$6:$N$410,11,0)</f>
        <v>43</v>
      </c>
      <c r="O434" s="83">
        <f>VLOOKUP($G434,[3]CantFuncPorSexo!$A$6:$N$410,14,0)</f>
        <v>55</v>
      </c>
      <c r="P434" s="83">
        <f t="shared" si="265"/>
        <v>98</v>
      </c>
      <c r="Q434" s="83">
        <f>VLOOKUP($G434,'[4]CantFuncPorSexo(3)'!$A$6:$O$420,11,0)</f>
        <v>32</v>
      </c>
      <c r="R434" s="83">
        <f>VLOOKUP($G434,'[4]CantFuncPorSexo(3)'!$A$6:$O$420,14,0)</f>
        <v>91</v>
      </c>
      <c r="S434" s="83">
        <f t="shared" si="266"/>
        <v>123</v>
      </c>
      <c r="T434" s="83">
        <f>VLOOKUP($G434,'[5]CantFuncPorSexo(17)'!$A$6:$N$421,11,0)</f>
        <v>31</v>
      </c>
      <c r="U434" s="83">
        <f>VLOOKUP($G434,'[5]CantFuncPorSexo(17)'!$A$6:$N$421,14,0)</f>
        <v>88</v>
      </c>
      <c r="V434" s="83">
        <f t="shared" si="267"/>
        <v>119</v>
      </c>
      <c r="W434" s="83">
        <f t="shared" ref="W434:X437" si="300">T434-H434</f>
        <v>-2</v>
      </c>
      <c r="X434" s="83">
        <f t="shared" si="300"/>
        <v>47</v>
      </c>
      <c r="Y434" s="83">
        <f t="shared" si="268"/>
        <v>45</v>
      </c>
      <c r="Z434" s="83">
        <f t="shared" ref="Z434:AA437" si="301">T434-K434</f>
        <v>-1</v>
      </c>
      <c r="AA434" s="83">
        <f t="shared" si="301"/>
        <v>32</v>
      </c>
      <c r="AB434" s="83">
        <f t="shared" ref="AB434:AB441" si="302">SUM(Z434:AA434)</f>
        <v>31</v>
      </c>
      <c r="AC434" s="83">
        <f t="shared" ref="AC434:AD437" si="303">T434-Q434</f>
        <v>-1</v>
      </c>
      <c r="AD434" s="83">
        <f t="shared" si="303"/>
        <v>-3</v>
      </c>
      <c r="AE434" s="83">
        <f t="shared" ref="AE434:AE441" si="304">SUM(AC434:AD434)</f>
        <v>-4</v>
      </c>
    </row>
    <row r="435" spans="1:31" ht="15.75" hidden="1" thickBot="1" x14ac:dyDescent="0.3">
      <c r="A435" s="47">
        <v>30</v>
      </c>
      <c r="B435" s="15">
        <v>15</v>
      </c>
      <c r="C435" s="31" t="s">
        <v>675</v>
      </c>
      <c r="D435" s="32" t="str">
        <f t="shared" si="297"/>
        <v>3015221</v>
      </c>
      <c r="E435" s="15">
        <f t="shared" ref="E435:E443" si="305">E434+1</f>
        <v>246</v>
      </c>
      <c r="F435" s="15">
        <v>374</v>
      </c>
      <c r="G435" s="95" t="s">
        <v>676</v>
      </c>
      <c r="H435" s="83">
        <f>VLOOKUP($G435,[1]Total!$G$5:$I$452,2,0)</f>
        <v>12</v>
      </c>
      <c r="I435" s="83">
        <f>VLOOKUP($G435,[1]Total!$G$5:$I$452,3,0)</f>
        <v>56</v>
      </c>
      <c r="J435" s="83">
        <f t="shared" si="263"/>
        <v>68</v>
      </c>
      <c r="K435" s="83">
        <f>VLOOKUP($G435,'[2]CantFuncPorSexo - 2021-08-11T12'!$A$6:$O$406,11,0)</f>
        <v>19</v>
      </c>
      <c r="L435" s="83">
        <f>VLOOKUP($G435,'[2]CantFuncPorSexo - 2021-08-11T12'!$A$6:$O$406,14,0)</f>
        <v>81</v>
      </c>
      <c r="M435" s="83">
        <f t="shared" si="264"/>
        <v>100</v>
      </c>
      <c r="N435" s="83">
        <f>VLOOKUP($G435,[3]CantFuncPorSexo!$A$6:$N$410,11,0)</f>
        <v>27</v>
      </c>
      <c r="O435" s="83">
        <f>VLOOKUP($G435,[3]CantFuncPorSexo!$A$6:$N$410,14,0)</f>
        <v>81</v>
      </c>
      <c r="P435" s="83">
        <f t="shared" si="265"/>
        <v>108</v>
      </c>
      <c r="Q435" s="83">
        <f>VLOOKUP($G435,'[4]CantFuncPorSexo(3)'!$A$6:$O$420,11,0)</f>
        <v>16</v>
      </c>
      <c r="R435" s="83">
        <f>VLOOKUP($G435,'[4]CantFuncPorSexo(3)'!$A$6:$O$420,14,0)</f>
        <v>69</v>
      </c>
      <c r="S435" s="83">
        <f t="shared" si="266"/>
        <v>85</v>
      </c>
      <c r="T435" s="83">
        <f>VLOOKUP($G435,'[5]CantFuncPorSexo(17)'!$A$6:$N$421,11,0)</f>
        <v>16</v>
      </c>
      <c r="U435" s="83">
        <f>VLOOKUP($G435,'[5]CantFuncPorSexo(17)'!$A$6:$N$421,14,0)</f>
        <v>70</v>
      </c>
      <c r="V435" s="83">
        <f t="shared" si="267"/>
        <v>86</v>
      </c>
      <c r="W435" s="83">
        <f t="shared" si="300"/>
        <v>4</v>
      </c>
      <c r="X435" s="83">
        <f t="shared" si="300"/>
        <v>14</v>
      </c>
      <c r="Y435" s="83">
        <f t="shared" si="268"/>
        <v>18</v>
      </c>
      <c r="Z435" s="83">
        <f t="shared" si="301"/>
        <v>-3</v>
      </c>
      <c r="AA435" s="83">
        <f t="shared" si="301"/>
        <v>-11</v>
      </c>
      <c r="AB435" s="83">
        <f t="shared" si="302"/>
        <v>-14</v>
      </c>
      <c r="AC435" s="83">
        <f t="shared" si="303"/>
        <v>0</v>
      </c>
      <c r="AD435" s="83">
        <f t="shared" si="303"/>
        <v>1</v>
      </c>
      <c r="AE435" s="83">
        <f t="shared" si="304"/>
        <v>1</v>
      </c>
    </row>
    <row r="436" spans="1:31" ht="15.75" hidden="1" thickBot="1" x14ac:dyDescent="0.3">
      <c r="A436" s="47">
        <v>30</v>
      </c>
      <c r="B436" s="15">
        <v>15</v>
      </c>
      <c r="C436" s="31" t="s">
        <v>677</v>
      </c>
      <c r="D436" s="32" t="str">
        <f t="shared" si="297"/>
        <v>3015222</v>
      </c>
      <c r="E436" s="15">
        <f t="shared" si="305"/>
        <v>247</v>
      </c>
      <c r="F436" s="15">
        <v>375</v>
      </c>
      <c r="G436" s="95" t="s">
        <v>678</v>
      </c>
      <c r="H436" s="86">
        <f>VLOOKUP($G436,[1]Total!$G$5:$I$452,2,0)</f>
        <v>110</v>
      </c>
      <c r="I436" s="86">
        <f>VLOOKUP($G436,[1]Total!$G$5:$I$452,3,0)</f>
        <v>130</v>
      </c>
      <c r="J436" s="86">
        <f t="shared" si="263"/>
        <v>240</v>
      </c>
      <c r="K436" s="86">
        <f>VLOOKUP($G436,'[2]CantFuncPorSexo - 2021-08-11T12'!$A$6:$O$406,11,0)</f>
        <v>122</v>
      </c>
      <c r="L436" s="86">
        <f>VLOOKUP($G436,'[2]CantFuncPorSexo - 2021-08-11T12'!$A$6:$O$406,14,0)</f>
        <v>147</v>
      </c>
      <c r="M436" s="86">
        <f t="shared" si="264"/>
        <v>269</v>
      </c>
      <c r="N436" s="86">
        <f>VLOOKUP($G436,[3]CantFuncPorSexo!$A$6:$N$410,11,0)</f>
        <v>107</v>
      </c>
      <c r="O436" s="86">
        <f>VLOOKUP($G436,[3]CantFuncPorSexo!$A$6:$N$410,14,0)</f>
        <v>137</v>
      </c>
      <c r="P436" s="86">
        <f t="shared" si="265"/>
        <v>244</v>
      </c>
      <c r="Q436" s="86">
        <f>VLOOKUP($G436,'[4]CantFuncPorSexo(3)'!$A$6:$O$420,11,0)</f>
        <v>96</v>
      </c>
      <c r="R436" s="86">
        <f>VLOOKUP($G436,'[4]CantFuncPorSexo(3)'!$A$6:$O$420,14,0)</f>
        <v>167</v>
      </c>
      <c r="S436" s="86">
        <f t="shared" si="266"/>
        <v>263</v>
      </c>
      <c r="T436" s="86">
        <f>VLOOKUP($G436,'[5]CantFuncPorSexo(17)'!$A$6:$N$421,11,0)</f>
        <v>97</v>
      </c>
      <c r="U436" s="86">
        <f>VLOOKUP($G436,'[5]CantFuncPorSexo(17)'!$A$6:$N$421,14,0)</f>
        <v>161</v>
      </c>
      <c r="V436" s="86">
        <f t="shared" si="267"/>
        <v>258</v>
      </c>
      <c r="W436" s="86">
        <f t="shared" si="300"/>
        <v>-13</v>
      </c>
      <c r="X436" s="86">
        <f t="shared" si="300"/>
        <v>31</v>
      </c>
      <c r="Y436" s="86">
        <f t="shared" si="268"/>
        <v>18</v>
      </c>
      <c r="Z436" s="86">
        <f t="shared" si="301"/>
        <v>-25</v>
      </c>
      <c r="AA436" s="86">
        <f t="shared" si="301"/>
        <v>14</v>
      </c>
      <c r="AB436" s="86">
        <f t="shared" si="302"/>
        <v>-11</v>
      </c>
      <c r="AC436" s="86">
        <f t="shared" si="303"/>
        <v>1</v>
      </c>
      <c r="AD436" s="86">
        <f t="shared" si="303"/>
        <v>-6</v>
      </c>
      <c r="AE436" s="86">
        <f t="shared" si="304"/>
        <v>-5</v>
      </c>
    </row>
    <row r="437" spans="1:31" ht="15.75" hidden="1" thickBot="1" x14ac:dyDescent="0.3">
      <c r="A437" s="47">
        <v>30</v>
      </c>
      <c r="B437" s="15">
        <v>15</v>
      </c>
      <c r="C437" s="31" t="s">
        <v>679</v>
      </c>
      <c r="D437" s="32" t="str">
        <f t="shared" si="297"/>
        <v>3015223</v>
      </c>
      <c r="E437" s="15">
        <f t="shared" si="305"/>
        <v>248</v>
      </c>
      <c r="F437" s="15">
        <v>376</v>
      </c>
      <c r="G437" s="95" t="s">
        <v>680</v>
      </c>
      <c r="H437" s="83">
        <f>VLOOKUP($G437,[1]Total!$G$5:$I$452,2,0)</f>
        <v>13</v>
      </c>
      <c r="I437" s="83">
        <f>VLOOKUP($G437,[1]Total!$G$5:$I$452,3,0)</f>
        <v>36</v>
      </c>
      <c r="J437" s="83">
        <f t="shared" si="263"/>
        <v>49</v>
      </c>
      <c r="K437" s="83">
        <f>VLOOKUP($G437,'[2]CantFuncPorSexo - 2021-08-11T12'!$A$6:$O$406,11,0)</f>
        <v>13</v>
      </c>
      <c r="L437" s="83">
        <f>VLOOKUP($G437,'[2]CantFuncPorSexo - 2021-08-11T12'!$A$6:$O$406,14,0)</f>
        <v>24</v>
      </c>
      <c r="M437" s="83">
        <f t="shared" si="264"/>
        <v>37</v>
      </c>
      <c r="N437" s="83">
        <f>VLOOKUP($G437,[3]CantFuncPorSexo!$A$6:$N$410,11,0)</f>
        <v>25</v>
      </c>
      <c r="O437" s="83">
        <f>VLOOKUP($G437,[3]CantFuncPorSexo!$A$6:$N$410,14,0)</f>
        <v>42</v>
      </c>
      <c r="P437" s="83">
        <f t="shared" si="265"/>
        <v>67</v>
      </c>
      <c r="Q437" s="83">
        <f>VLOOKUP($G437,'[4]CantFuncPorSexo(3)'!$A$6:$O$420,11,0)</f>
        <v>16</v>
      </c>
      <c r="R437" s="83">
        <f>VLOOKUP($G437,'[4]CantFuncPorSexo(3)'!$A$6:$O$420,14,0)</f>
        <v>42</v>
      </c>
      <c r="S437" s="83">
        <f t="shared" si="266"/>
        <v>58</v>
      </c>
      <c r="T437" s="83">
        <f>VLOOKUP($G437,'[5]CantFuncPorSexo(17)'!$A$6:$N$421,11,0)</f>
        <v>16</v>
      </c>
      <c r="U437" s="83">
        <f>VLOOKUP($G437,'[5]CantFuncPorSexo(17)'!$A$6:$N$421,14,0)</f>
        <v>44</v>
      </c>
      <c r="V437" s="83">
        <f t="shared" si="267"/>
        <v>60</v>
      </c>
      <c r="W437" s="83">
        <f t="shared" si="300"/>
        <v>3</v>
      </c>
      <c r="X437" s="83">
        <f t="shared" si="300"/>
        <v>8</v>
      </c>
      <c r="Y437" s="83">
        <f t="shared" si="268"/>
        <v>11</v>
      </c>
      <c r="Z437" s="83">
        <f t="shared" si="301"/>
        <v>3</v>
      </c>
      <c r="AA437" s="83">
        <f t="shared" si="301"/>
        <v>20</v>
      </c>
      <c r="AB437" s="83">
        <f t="shared" si="302"/>
        <v>23</v>
      </c>
      <c r="AC437" s="83">
        <f t="shared" si="303"/>
        <v>0</v>
      </c>
      <c r="AD437" s="83">
        <f t="shared" si="303"/>
        <v>2</v>
      </c>
      <c r="AE437" s="83">
        <f t="shared" si="304"/>
        <v>2</v>
      </c>
    </row>
    <row r="438" spans="1:31" ht="15.75" hidden="1" thickBot="1" x14ac:dyDescent="0.3">
      <c r="A438" s="47">
        <v>30</v>
      </c>
      <c r="B438" s="15">
        <v>15</v>
      </c>
      <c r="C438" s="31" t="s">
        <v>681</v>
      </c>
      <c r="D438" s="32" t="str">
        <f t="shared" si="297"/>
        <v>3015224</v>
      </c>
      <c r="E438" s="15">
        <f t="shared" si="305"/>
        <v>249</v>
      </c>
      <c r="F438" s="33">
        <v>377</v>
      </c>
      <c r="G438" s="110" t="s">
        <v>682</v>
      </c>
      <c r="H438" s="86" t="str">
        <f>VLOOKUP($G438,[1]Total!$G$5:$I$452,2,0)</f>
        <v>S/D</v>
      </c>
      <c r="I438" s="86" t="str">
        <f>VLOOKUP($G438,[1]Total!$G$5:$I$452,3,0)</f>
        <v>S/D</v>
      </c>
      <c r="J438" s="83">
        <f t="shared" si="263"/>
        <v>0</v>
      </c>
      <c r="K438" s="83">
        <f>VLOOKUP($G438,'[2]CantFuncPorSexo - 2021-08-11T12'!$A$6:$O$406,11,0)</f>
        <v>46</v>
      </c>
      <c r="L438" s="83">
        <f>VLOOKUP($G438,'[2]CantFuncPorSexo - 2021-08-11T12'!$A$6:$O$406,14,0)</f>
        <v>73</v>
      </c>
      <c r="M438" s="83">
        <f t="shared" si="264"/>
        <v>119</v>
      </c>
      <c r="N438" s="86">
        <f>VLOOKUP($G438,[3]CantFuncPorSexo!$A$6:$N$410,11,0)</f>
        <v>43</v>
      </c>
      <c r="O438" s="86">
        <f>VLOOKUP($G438,[3]CantFuncPorSexo!$A$6:$N$410,14,0)</f>
        <v>66</v>
      </c>
      <c r="P438" s="83">
        <f t="shared" si="265"/>
        <v>109</v>
      </c>
      <c r="Q438" s="83">
        <f>VLOOKUP($G438,'[4]CantFuncPorSexo(3)'!$A$6:$O$420,11,0)</f>
        <v>26</v>
      </c>
      <c r="R438" s="83">
        <f>VLOOKUP($G438,'[4]CantFuncPorSexo(3)'!$A$6:$O$420,14,0)</f>
        <v>21</v>
      </c>
      <c r="S438" s="83">
        <f t="shared" si="266"/>
        <v>47</v>
      </c>
      <c r="T438" s="86">
        <f>VLOOKUP($G438,'[5]CantFuncPorSexo(17)'!$A$6:$N$421,11,0)</f>
        <v>40</v>
      </c>
      <c r="U438" s="86">
        <f>VLOOKUP($G438,'[5]CantFuncPorSexo(17)'!$A$6:$N$421,14,0)</f>
        <v>69</v>
      </c>
      <c r="V438" s="83">
        <f t="shared" si="267"/>
        <v>109</v>
      </c>
      <c r="W438" s="86">
        <f>T438-N438</f>
        <v>-3</v>
      </c>
      <c r="X438" s="86">
        <f>U438-O438</f>
        <v>3</v>
      </c>
      <c r="Y438" s="83">
        <f t="shared" si="268"/>
        <v>0</v>
      </c>
      <c r="Z438" s="86">
        <f>T438-Q438</f>
        <v>14</v>
      </c>
      <c r="AA438" s="86">
        <f>U438-R438</f>
        <v>48</v>
      </c>
      <c r="AB438" s="83">
        <f t="shared" si="302"/>
        <v>62</v>
      </c>
      <c r="AC438" s="86">
        <f>T438-T438</f>
        <v>0</v>
      </c>
      <c r="AD438" s="86">
        <f>U438-U438</f>
        <v>0</v>
      </c>
      <c r="AE438" s="83">
        <f t="shared" si="304"/>
        <v>0</v>
      </c>
    </row>
    <row r="439" spans="1:31" ht="15.75" hidden="1" thickBot="1" x14ac:dyDescent="0.3">
      <c r="A439" s="47">
        <v>30</v>
      </c>
      <c r="B439" s="15">
        <v>15</v>
      </c>
      <c r="C439" s="31" t="s">
        <v>683</v>
      </c>
      <c r="D439" s="32" t="str">
        <f t="shared" si="297"/>
        <v>3015229</v>
      </c>
      <c r="E439" s="15">
        <f t="shared" si="305"/>
        <v>250</v>
      </c>
      <c r="F439" s="15">
        <v>378</v>
      </c>
      <c r="G439" s="95" t="s">
        <v>684</v>
      </c>
      <c r="H439" s="83">
        <f>VLOOKUP($G439,[1]Total!$G$5:$I$452,2,0)</f>
        <v>19</v>
      </c>
      <c r="I439" s="83">
        <f>VLOOKUP($G439,[1]Total!$G$5:$I$452,3,0)</f>
        <v>36</v>
      </c>
      <c r="J439" s="83">
        <f t="shared" si="263"/>
        <v>55</v>
      </c>
      <c r="K439" s="83">
        <f>VLOOKUP($G439,'[2]CantFuncPorSexo - 2021-08-11T12'!$A$6:$O$406,11,0)</f>
        <v>19</v>
      </c>
      <c r="L439" s="83">
        <f>VLOOKUP($G439,'[2]CantFuncPorSexo - 2021-08-11T12'!$A$6:$O$406,14,0)</f>
        <v>36</v>
      </c>
      <c r="M439" s="83">
        <f t="shared" si="264"/>
        <v>55</v>
      </c>
      <c r="N439" s="83">
        <f>VLOOKUP($G439,[3]CantFuncPorSexo!$A$6:$N$410,11,0)</f>
        <v>19</v>
      </c>
      <c r="O439" s="83">
        <f>VLOOKUP($G439,[3]CantFuncPorSexo!$A$6:$N$410,14,0)</f>
        <v>37</v>
      </c>
      <c r="P439" s="83">
        <f t="shared" si="265"/>
        <v>56</v>
      </c>
      <c r="Q439" s="83">
        <f>VLOOKUP($G439,'[4]CantFuncPorSexo(3)'!$A$6:$O$420,11,0)</f>
        <v>19</v>
      </c>
      <c r="R439" s="83">
        <f>VLOOKUP($G439,'[4]CantFuncPorSexo(3)'!$A$6:$O$420,14,0)</f>
        <v>37</v>
      </c>
      <c r="S439" s="83">
        <f t="shared" si="266"/>
        <v>56</v>
      </c>
      <c r="T439" s="83">
        <f>VLOOKUP($G439,'[5]CantFuncPorSexo(17)'!$A$6:$N$421,11,0)</f>
        <v>20</v>
      </c>
      <c r="U439" s="83">
        <f>VLOOKUP($G439,'[5]CantFuncPorSexo(17)'!$A$6:$N$421,14,0)</f>
        <v>40</v>
      </c>
      <c r="V439" s="83">
        <f t="shared" si="267"/>
        <v>60</v>
      </c>
      <c r="W439" s="83">
        <f t="shared" ref="W439:X441" si="306">T439-H439</f>
        <v>1</v>
      </c>
      <c r="X439" s="83">
        <f t="shared" si="306"/>
        <v>4</v>
      </c>
      <c r="Y439" s="83">
        <f t="shared" si="268"/>
        <v>5</v>
      </c>
      <c r="Z439" s="83">
        <f t="shared" ref="Z439:AA441" si="307">T439-K439</f>
        <v>1</v>
      </c>
      <c r="AA439" s="83">
        <f t="shared" si="307"/>
        <v>4</v>
      </c>
      <c r="AB439" s="83">
        <f t="shared" si="302"/>
        <v>5</v>
      </c>
      <c r="AC439" s="83">
        <f t="shared" ref="AC439:AD442" si="308">T439-Q439</f>
        <v>1</v>
      </c>
      <c r="AD439" s="83">
        <f t="shared" si="308"/>
        <v>3</v>
      </c>
      <c r="AE439" s="83">
        <f t="shared" si="304"/>
        <v>4</v>
      </c>
    </row>
    <row r="440" spans="1:31" ht="15.75" hidden="1" thickBot="1" x14ac:dyDescent="0.3">
      <c r="A440" s="47">
        <v>30</v>
      </c>
      <c r="B440" s="15">
        <v>15</v>
      </c>
      <c r="C440" s="31" t="s">
        <v>685</v>
      </c>
      <c r="D440" s="32" t="str">
        <f t="shared" si="297"/>
        <v>3015232</v>
      </c>
      <c r="E440" s="15">
        <f t="shared" si="305"/>
        <v>251</v>
      </c>
      <c r="F440" s="15">
        <v>379</v>
      </c>
      <c r="G440" s="95" t="s">
        <v>686</v>
      </c>
      <c r="H440" s="86">
        <f>VLOOKUP($G440,[1]Total!$G$5:$I$452,2,0)</f>
        <v>13</v>
      </c>
      <c r="I440" s="86">
        <f>VLOOKUP($G440,[1]Total!$G$5:$I$452,3,0)</f>
        <v>26</v>
      </c>
      <c r="J440" s="86">
        <f t="shared" si="263"/>
        <v>39</v>
      </c>
      <c r="K440" s="86">
        <f>VLOOKUP($G440,'[2]CantFuncPorSexo - 2021-08-11T12'!$A$6:$O$406,11,0)</f>
        <v>13</v>
      </c>
      <c r="L440" s="86">
        <f>VLOOKUP($G440,'[2]CantFuncPorSexo - 2021-08-11T12'!$A$6:$O$406,14,0)</f>
        <v>26</v>
      </c>
      <c r="M440" s="86">
        <f t="shared" si="264"/>
        <v>39</v>
      </c>
      <c r="N440" s="86">
        <f>VLOOKUP($G440,[3]CantFuncPorSexo!$A$6:$N$410,11,0)</f>
        <v>13</v>
      </c>
      <c r="O440" s="86">
        <f>VLOOKUP($G440,[3]CantFuncPorSexo!$A$6:$N$410,14,0)</f>
        <v>26</v>
      </c>
      <c r="P440" s="86">
        <f t="shared" si="265"/>
        <v>39</v>
      </c>
      <c r="Q440" s="86">
        <f>VLOOKUP($G440,'[4]CantFuncPorSexo(3)'!$A$6:$O$420,11,0)</f>
        <v>17</v>
      </c>
      <c r="R440" s="86">
        <f>VLOOKUP($G440,'[4]CantFuncPorSexo(3)'!$A$6:$O$420,14,0)</f>
        <v>29</v>
      </c>
      <c r="S440" s="86">
        <f t="shared" si="266"/>
        <v>46</v>
      </c>
      <c r="T440" s="86">
        <f>VLOOKUP($G440,'[5]CantFuncPorSexo(17)'!$A$6:$N$421,11,0)</f>
        <v>16</v>
      </c>
      <c r="U440" s="86">
        <f>VLOOKUP($G440,'[5]CantFuncPorSexo(17)'!$A$6:$N$421,14,0)</f>
        <v>35</v>
      </c>
      <c r="V440" s="86">
        <f t="shared" si="267"/>
        <v>51</v>
      </c>
      <c r="W440" s="86">
        <f t="shared" si="306"/>
        <v>3</v>
      </c>
      <c r="X440" s="86">
        <f t="shared" si="306"/>
        <v>9</v>
      </c>
      <c r="Y440" s="86">
        <f t="shared" si="268"/>
        <v>12</v>
      </c>
      <c r="Z440" s="86">
        <f t="shared" si="307"/>
        <v>3</v>
      </c>
      <c r="AA440" s="86">
        <f t="shared" si="307"/>
        <v>9</v>
      </c>
      <c r="AB440" s="86">
        <f t="shared" si="302"/>
        <v>12</v>
      </c>
      <c r="AC440" s="86">
        <f t="shared" si="308"/>
        <v>-1</v>
      </c>
      <c r="AD440" s="86">
        <f t="shared" si="308"/>
        <v>6</v>
      </c>
      <c r="AE440" s="86">
        <f t="shared" si="304"/>
        <v>5</v>
      </c>
    </row>
    <row r="441" spans="1:31" ht="15.75" hidden="1" thickBot="1" x14ac:dyDescent="0.3">
      <c r="A441" s="50">
        <v>30</v>
      </c>
      <c r="B441" s="18">
        <v>15</v>
      </c>
      <c r="C441" s="64" t="s">
        <v>687</v>
      </c>
      <c r="D441" s="65" t="str">
        <f t="shared" si="297"/>
        <v>3015236</v>
      </c>
      <c r="E441" s="15">
        <f t="shared" si="305"/>
        <v>252</v>
      </c>
      <c r="F441" s="15">
        <v>380</v>
      </c>
      <c r="G441" s="95" t="s">
        <v>688</v>
      </c>
      <c r="H441" s="86">
        <f>VLOOKUP($G441,[1]Total!$G$5:$I$452,2,0)</f>
        <v>16</v>
      </c>
      <c r="I441" s="86">
        <f>VLOOKUP($G441,[1]Total!$G$5:$I$452,3,0)</f>
        <v>28</v>
      </c>
      <c r="J441" s="86">
        <f t="shared" si="263"/>
        <v>44</v>
      </c>
      <c r="K441" s="86">
        <f>VLOOKUP($G441,'[2]CantFuncPorSexo - 2021-08-11T12'!$A$6:$O$406,11,0)</f>
        <v>16</v>
      </c>
      <c r="L441" s="86">
        <f>VLOOKUP($G441,'[2]CantFuncPorSexo - 2021-08-11T12'!$A$6:$O$406,14,0)</f>
        <v>38</v>
      </c>
      <c r="M441" s="86">
        <f t="shared" si="264"/>
        <v>54</v>
      </c>
      <c r="N441" s="86">
        <f>VLOOKUP($G441,[3]CantFuncPorSexo!$A$6:$N$410,11,0)</f>
        <v>16</v>
      </c>
      <c r="O441" s="86">
        <f>VLOOKUP($G441,[3]CantFuncPorSexo!$A$6:$N$410,14,0)</f>
        <v>47</v>
      </c>
      <c r="P441" s="86">
        <f t="shared" si="265"/>
        <v>63</v>
      </c>
      <c r="Q441" s="86">
        <f>VLOOKUP($G441,'[4]CantFuncPorSexo(3)'!$A$6:$O$420,11,0)</f>
        <v>19</v>
      </c>
      <c r="R441" s="86">
        <f>VLOOKUP($G441,'[4]CantFuncPorSexo(3)'!$A$6:$O$420,14,0)</f>
        <v>47</v>
      </c>
      <c r="S441" s="86">
        <f t="shared" si="266"/>
        <v>66</v>
      </c>
      <c r="T441" s="86">
        <f>VLOOKUP($G441,'[5]CantFuncPorSexo(17)'!$A$6:$N$421,11,0)</f>
        <v>19</v>
      </c>
      <c r="U441" s="86">
        <f>VLOOKUP($G441,'[5]CantFuncPorSexo(17)'!$A$6:$N$421,14,0)</f>
        <v>47</v>
      </c>
      <c r="V441" s="86">
        <f t="shared" si="267"/>
        <v>66</v>
      </c>
      <c r="W441" s="86">
        <f t="shared" si="306"/>
        <v>3</v>
      </c>
      <c r="X441" s="86">
        <f t="shared" si="306"/>
        <v>19</v>
      </c>
      <c r="Y441" s="86">
        <f t="shared" si="268"/>
        <v>22</v>
      </c>
      <c r="Z441" s="86">
        <f t="shared" si="307"/>
        <v>3</v>
      </c>
      <c r="AA441" s="86">
        <f t="shared" si="307"/>
        <v>9</v>
      </c>
      <c r="AB441" s="86">
        <f t="shared" si="302"/>
        <v>12</v>
      </c>
      <c r="AC441" s="86">
        <f t="shared" si="308"/>
        <v>0</v>
      </c>
      <c r="AD441" s="86">
        <f t="shared" si="308"/>
        <v>0</v>
      </c>
      <c r="AE441" s="86">
        <f t="shared" si="304"/>
        <v>0</v>
      </c>
    </row>
    <row r="442" spans="1:31" ht="15.75" hidden="1" thickBot="1" x14ac:dyDescent="0.3">
      <c r="A442" s="50">
        <v>30</v>
      </c>
      <c r="B442" s="18">
        <v>15</v>
      </c>
      <c r="C442" s="64" t="s">
        <v>687</v>
      </c>
      <c r="D442" s="65" t="str">
        <f t="shared" si="297"/>
        <v>3015236</v>
      </c>
      <c r="E442" s="15">
        <f t="shared" si="305"/>
        <v>253</v>
      </c>
      <c r="F442" s="15">
        <v>380</v>
      </c>
      <c r="G442" s="95" t="s">
        <v>689</v>
      </c>
      <c r="H442" s="83" t="s">
        <v>722</v>
      </c>
      <c r="I442" s="83" t="s">
        <v>722</v>
      </c>
      <c r="J442" s="83">
        <f t="shared" si="263"/>
        <v>0</v>
      </c>
      <c r="K442" s="83" t="s">
        <v>722</v>
      </c>
      <c r="L442" s="83" t="s">
        <v>722</v>
      </c>
      <c r="M442" s="83">
        <f t="shared" si="264"/>
        <v>0</v>
      </c>
      <c r="N442" s="83" t="s">
        <v>722</v>
      </c>
      <c r="O442" s="83" t="s">
        <v>722</v>
      </c>
      <c r="P442" s="83">
        <f t="shared" si="265"/>
        <v>0</v>
      </c>
      <c r="Q442" s="83">
        <f>VLOOKUP($G442,'[4]CantFuncPorSexo(3)'!$A$6:$O$420,11,0)</f>
        <v>12</v>
      </c>
      <c r="R442" s="83">
        <f>VLOOKUP($G442,'[4]CantFuncPorSexo(3)'!$A$6:$O$420,14,0)</f>
        <v>7</v>
      </c>
      <c r="S442" s="83">
        <f t="shared" si="266"/>
        <v>19</v>
      </c>
      <c r="T442" s="83">
        <f>VLOOKUP($G442,'[5]CantFuncPorSexo(17)'!$A$6:$N$421,11,0)</f>
        <v>12</v>
      </c>
      <c r="U442" s="83">
        <f>VLOOKUP($G442,'[5]CantFuncPorSexo(17)'!$A$6:$N$421,14,0)</f>
        <v>6</v>
      </c>
      <c r="V442" s="83">
        <f t="shared" si="267"/>
        <v>18</v>
      </c>
      <c r="W442" s="83" t="s">
        <v>723</v>
      </c>
      <c r="X442" s="83" t="s">
        <v>723</v>
      </c>
      <c r="Y442" s="83">
        <f>SUBTOTAL(9,W442:X442)</f>
        <v>0</v>
      </c>
      <c r="Z442" s="83" t="s">
        <v>723</v>
      </c>
      <c r="AA442" s="83" t="s">
        <v>723</v>
      </c>
      <c r="AB442" s="83">
        <f>SUBTOTAL(9,Z442:AA442)</f>
        <v>0</v>
      </c>
      <c r="AC442" s="83">
        <f t="shared" si="308"/>
        <v>0</v>
      </c>
      <c r="AD442" s="83">
        <f t="shared" si="308"/>
        <v>-1</v>
      </c>
      <c r="AE442" s="83">
        <f>SUBTOTAL(9,AC442:AD442)</f>
        <v>0</v>
      </c>
    </row>
    <row r="443" spans="1:31" ht="15.75" hidden="1" thickBot="1" x14ac:dyDescent="0.3">
      <c r="A443" s="50">
        <v>30</v>
      </c>
      <c r="B443" s="18">
        <v>15</v>
      </c>
      <c r="C443" s="64" t="s">
        <v>687</v>
      </c>
      <c r="D443" s="65" t="str">
        <f t="shared" si="297"/>
        <v>3015236</v>
      </c>
      <c r="E443" s="15">
        <f t="shared" si="305"/>
        <v>254</v>
      </c>
      <c r="F443" s="15">
        <v>380</v>
      </c>
      <c r="G443" s="95" t="s">
        <v>690</v>
      </c>
      <c r="H443" s="83" t="s">
        <v>722</v>
      </c>
      <c r="I443" s="83" t="s">
        <v>722</v>
      </c>
      <c r="J443" s="83">
        <f t="shared" si="263"/>
        <v>0</v>
      </c>
      <c r="K443" s="83" t="s">
        <v>722</v>
      </c>
      <c r="L443" s="83" t="s">
        <v>722</v>
      </c>
      <c r="M443" s="83">
        <f t="shared" si="264"/>
        <v>0</v>
      </c>
      <c r="N443" s="83" t="s">
        <v>722</v>
      </c>
      <c r="O443" s="83" t="s">
        <v>722</v>
      </c>
      <c r="P443" s="83">
        <f t="shared" si="265"/>
        <v>0</v>
      </c>
      <c r="Q443" s="83" t="s">
        <v>722</v>
      </c>
      <c r="R443" s="83" t="s">
        <v>722</v>
      </c>
      <c r="S443" s="83">
        <f t="shared" si="266"/>
        <v>0</v>
      </c>
      <c r="T443" s="83" t="s">
        <v>722</v>
      </c>
      <c r="U443" s="83" t="s">
        <v>722</v>
      </c>
      <c r="V443" s="83">
        <f t="shared" si="267"/>
        <v>0</v>
      </c>
      <c r="W443" s="83" t="s">
        <v>723</v>
      </c>
      <c r="X443" s="83" t="s">
        <v>723</v>
      </c>
      <c r="Y443" s="83">
        <f t="shared" ref="Y443" si="309">SUM(W443:X443)</f>
        <v>0</v>
      </c>
      <c r="Z443" s="83" t="s">
        <v>723</v>
      </c>
      <c r="AA443" s="83" t="s">
        <v>723</v>
      </c>
      <c r="AB443" s="83">
        <f t="shared" ref="AB443" si="310">SUM(Z443:AA443)</f>
        <v>0</v>
      </c>
      <c r="AC443" s="83" t="s">
        <v>723</v>
      </c>
      <c r="AD443" s="83" t="s">
        <v>723</v>
      </c>
      <c r="AE443" s="83">
        <f t="shared" ref="AE443" si="311">SUM(AC443:AD443)</f>
        <v>0</v>
      </c>
    </row>
    <row r="444" spans="1:31" ht="15.75" thickBot="1" x14ac:dyDescent="0.3">
      <c r="A444" s="8"/>
      <c r="B444" s="8"/>
      <c r="C444" s="43"/>
      <c r="D444" s="11" t="str">
        <f t="shared" si="297"/>
        <v/>
      </c>
      <c r="E444" s="59"/>
      <c r="F444" s="60"/>
      <c r="G444" s="61" t="s">
        <v>691</v>
      </c>
      <c r="H444" s="115">
        <f>SUM(H445:H448)</f>
        <v>77</v>
      </c>
      <c r="I444" s="81">
        <f t="shared" ref="I444:AE444" si="312">SUM(I445:I448)</f>
        <v>53</v>
      </c>
      <c r="J444" s="82">
        <f t="shared" si="312"/>
        <v>130</v>
      </c>
      <c r="K444" s="115">
        <f>SUM(K445:K448)</f>
        <v>97</v>
      </c>
      <c r="L444" s="81">
        <f t="shared" si="312"/>
        <v>20</v>
      </c>
      <c r="M444" s="82">
        <f t="shared" si="312"/>
        <v>117</v>
      </c>
      <c r="N444" s="115">
        <f t="shared" si="312"/>
        <v>120</v>
      </c>
      <c r="O444" s="81">
        <f t="shared" si="312"/>
        <v>45</v>
      </c>
      <c r="P444" s="82">
        <f t="shared" si="312"/>
        <v>165</v>
      </c>
      <c r="Q444" s="82">
        <f t="shared" si="312"/>
        <v>92</v>
      </c>
      <c r="R444" s="82">
        <f t="shared" si="312"/>
        <v>55</v>
      </c>
      <c r="S444" s="82">
        <f t="shared" si="312"/>
        <v>147</v>
      </c>
      <c r="T444" s="115">
        <f t="shared" si="312"/>
        <v>92</v>
      </c>
      <c r="U444" s="81">
        <f t="shared" si="312"/>
        <v>45</v>
      </c>
      <c r="V444" s="82">
        <f t="shared" si="312"/>
        <v>137</v>
      </c>
      <c r="W444" s="115">
        <f t="shared" si="312"/>
        <v>15</v>
      </c>
      <c r="X444" s="81">
        <f t="shared" si="312"/>
        <v>-8</v>
      </c>
      <c r="Y444" s="82">
        <f t="shared" si="312"/>
        <v>7</v>
      </c>
      <c r="Z444" s="115">
        <f t="shared" si="312"/>
        <v>-5</v>
      </c>
      <c r="AA444" s="81">
        <f t="shared" si="312"/>
        <v>25</v>
      </c>
      <c r="AB444" s="82">
        <f t="shared" si="312"/>
        <v>20</v>
      </c>
      <c r="AC444" s="115">
        <f t="shared" si="312"/>
        <v>0</v>
      </c>
      <c r="AD444" s="81">
        <f t="shared" si="312"/>
        <v>-10</v>
      </c>
      <c r="AE444" s="82">
        <f t="shared" si="312"/>
        <v>-10</v>
      </c>
    </row>
    <row r="445" spans="1:31" ht="15.75" hidden="1" thickBot="1" x14ac:dyDescent="0.3">
      <c r="A445" s="44">
        <v>30</v>
      </c>
      <c r="B445" s="12">
        <v>16</v>
      </c>
      <c r="C445" s="62" t="s">
        <v>692</v>
      </c>
      <c r="D445" s="63" t="str">
        <f t="shared" si="297"/>
        <v>3016225</v>
      </c>
      <c r="E445" s="12">
        <f>E443+1</f>
        <v>255</v>
      </c>
      <c r="F445" s="12">
        <v>381</v>
      </c>
      <c r="G445" s="109" t="s">
        <v>693</v>
      </c>
      <c r="H445" s="83">
        <f>VLOOKUP($G445,[1]Total!$G$5:$I$452,2,0)</f>
        <v>25</v>
      </c>
      <c r="I445" s="83">
        <f>VLOOKUP($G445,[1]Total!$G$5:$I$452,3,0)</f>
        <v>0</v>
      </c>
      <c r="J445" s="83">
        <f t="shared" si="263"/>
        <v>25</v>
      </c>
      <c r="K445" s="83">
        <f>VLOOKUP($G445,'[2]CantFuncPorSexo - 2021-08-11T12'!$A$6:$O$406,11,0)</f>
        <v>23</v>
      </c>
      <c r="L445" s="83">
        <f>VLOOKUP($G445,'[2]CantFuncPorSexo - 2021-08-11T12'!$A$6:$O$406,14,0)</f>
        <v>0</v>
      </c>
      <c r="M445" s="83">
        <f t="shared" si="264"/>
        <v>23</v>
      </c>
      <c r="N445" s="83">
        <f>VLOOKUP($G445,[3]CantFuncPorSexo!$A$6:$N$410,11,0)</f>
        <v>23</v>
      </c>
      <c r="O445" s="83">
        <f>VLOOKUP($G445,[3]CantFuncPorSexo!$A$6:$N$410,14,0)</f>
        <v>0</v>
      </c>
      <c r="P445" s="83">
        <f t="shared" si="265"/>
        <v>23</v>
      </c>
      <c r="Q445" s="83">
        <f>VLOOKUP($G445,'[4]CantFuncPorSexo(3)'!$A$6:$O$420,11,0)</f>
        <v>23</v>
      </c>
      <c r="R445" s="83">
        <f>VLOOKUP($G445,'[4]CantFuncPorSexo(3)'!$A$6:$O$420,14,0)</f>
        <v>0</v>
      </c>
      <c r="S445" s="83">
        <f t="shared" si="266"/>
        <v>23</v>
      </c>
      <c r="T445" s="83">
        <f>VLOOKUP($G445,'[5]CantFuncPorSexo(17)'!$A$6:$N$421,11,0)</f>
        <v>23</v>
      </c>
      <c r="U445" s="83">
        <f>VLOOKUP($G445,'[5]CantFuncPorSexo(17)'!$A$6:$N$421,14,0)</f>
        <v>0</v>
      </c>
      <c r="V445" s="83">
        <f t="shared" si="267"/>
        <v>23</v>
      </c>
      <c r="W445" s="83">
        <f t="shared" ref="W445:X448" si="313">T445-H445</f>
        <v>-2</v>
      </c>
      <c r="X445" s="83">
        <f t="shared" si="313"/>
        <v>0</v>
      </c>
      <c r="Y445" s="83">
        <f t="shared" si="268"/>
        <v>-2</v>
      </c>
      <c r="Z445" s="83">
        <f t="shared" ref="Z445:AA448" si="314">T445-K445</f>
        <v>0</v>
      </c>
      <c r="AA445" s="83">
        <f t="shared" si="314"/>
        <v>0</v>
      </c>
      <c r="AB445" s="83">
        <f t="shared" ref="AB445:AB448" si="315">SUM(Z445:AA445)</f>
        <v>0</v>
      </c>
      <c r="AC445" s="83">
        <f t="shared" ref="AC445:AD448" si="316">T445-Q445</f>
        <v>0</v>
      </c>
      <c r="AD445" s="83">
        <f t="shared" si="316"/>
        <v>0</v>
      </c>
      <c r="AE445" s="83">
        <f t="shared" ref="AE445:AE448" si="317">SUM(AC445:AD445)</f>
        <v>0</v>
      </c>
    </row>
    <row r="446" spans="1:31" ht="15.75" hidden="1" thickBot="1" x14ac:dyDescent="0.3">
      <c r="A446" s="47">
        <v>30</v>
      </c>
      <c r="B446" s="15">
        <v>16</v>
      </c>
      <c r="C446" s="31" t="s">
        <v>694</v>
      </c>
      <c r="D446" s="32" t="str">
        <f>CONCATENATE(A446,B446,C446)</f>
        <v>3016226</v>
      </c>
      <c r="E446" s="15">
        <f>E445+1</f>
        <v>256</v>
      </c>
      <c r="F446" s="15">
        <v>383</v>
      </c>
      <c r="G446" s="95" t="s">
        <v>695</v>
      </c>
      <c r="H446" s="83">
        <f>VLOOKUP($G446,[1]Total!$G$5:$I$452,2,0)</f>
        <v>13</v>
      </c>
      <c r="I446" s="83">
        <f>VLOOKUP($G446,[1]Total!$G$5:$I$452,3,0)</f>
        <v>20</v>
      </c>
      <c r="J446" s="83">
        <f t="shared" si="263"/>
        <v>33</v>
      </c>
      <c r="K446" s="83">
        <f>VLOOKUP($G446,'[2]CantFuncPorSexo - 2021-08-11T12'!$A$6:$O$406,11,0)</f>
        <v>35</v>
      </c>
      <c r="L446" s="83">
        <f>VLOOKUP($G446,'[2]CantFuncPorSexo - 2021-08-11T12'!$A$6:$O$406,14,0)</f>
        <v>3</v>
      </c>
      <c r="M446" s="83">
        <f t="shared" si="264"/>
        <v>38</v>
      </c>
      <c r="N446" s="83">
        <f>VLOOKUP($G446,[3]CantFuncPorSexo!$A$6:$N$410,11,0)</f>
        <v>49</v>
      </c>
      <c r="O446" s="83">
        <f>VLOOKUP($G446,[3]CantFuncPorSexo!$A$6:$N$410,14,0)</f>
        <v>28</v>
      </c>
      <c r="P446" s="83">
        <f t="shared" si="265"/>
        <v>77</v>
      </c>
      <c r="Q446" s="83">
        <f>VLOOKUP($G446,'[4]CantFuncPorSexo(3)'!$A$6:$O$420,11,0)</f>
        <v>31</v>
      </c>
      <c r="R446" s="83">
        <f>VLOOKUP($G446,'[4]CantFuncPorSexo(3)'!$A$6:$O$420,14,0)</f>
        <v>28</v>
      </c>
      <c r="S446" s="83">
        <f t="shared" si="266"/>
        <v>59</v>
      </c>
      <c r="T446" s="83">
        <f>VLOOKUP($G446,'[5]CantFuncPorSexo(17)'!$A$6:$N$421,11,0)</f>
        <v>29</v>
      </c>
      <c r="U446" s="83">
        <f>VLOOKUP($G446,'[5]CantFuncPorSexo(17)'!$A$6:$N$421,14,0)</f>
        <v>25</v>
      </c>
      <c r="V446" s="83">
        <f t="shared" si="267"/>
        <v>54</v>
      </c>
      <c r="W446" s="83">
        <f t="shared" si="313"/>
        <v>16</v>
      </c>
      <c r="X446" s="83">
        <f t="shared" si="313"/>
        <v>5</v>
      </c>
      <c r="Y446" s="83">
        <f t="shared" si="268"/>
        <v>21</v>
      </c>
      <c r="Z446" s="83">
        <f t="shared" si="314"/>
        <v>-6</v>
      </c>
      <c r="AA446" s="83">
        <f t="shared" si="314"/>
        <v>22</v>
      </c>
      <c r="AB446" s="83">
        <f t="shared" si="315"/>
        <v>16</v>
      </c>
      <c r="AC446" s="83">
        <f t="shared" si="316"/>
        <v>-2</v>
      </c>
      <c r="AD446" s="83">
        <f t="shared" si="316"/>
        <v>-3</v>
      </c>
      <c r="AE446" s="83">
        <f t="shared" si="317"/>
        <v>-5</v>
      </c>
    </row>
    <row r="447" spans="1:31" ht="15.75" hidden="1" thickBot="1" x14ac:dyDescent="0.3">
      <c r="A447" s="47">
        <v>30</v>
      </c>
      <c r="B447" s="15">
        <v>16</v>
      </c>
      <c r="C447" s="31" t="s">
        <v>696</v>
      </c>
      <c r="D447" s="32" t="str">
        <f t="shared" si="297"/>
        <v>3016227</v>
      </c>
      <c r="E447" s="33">
        <f>E446+1</f>
        <v>257</v>
      </c>
      <c r="F447" s="33">
        <v>382</v>
      </c>
      <c r="G447" s="110" t="s">
        <v>697</v>
      </c>
      <c r="H447" s="83">
        <f>VLOOKUP($G447,[1]Total!$G$5:$I$452,2,0)</f>
        <v>28</v>
      </c>
      <c r="I447" s="83">
        <f>VLOOKUP($G447,[1]Total!$G$5:$I$452,3,0)</f>
        <v>16</v>
      </c>
      <c r="J447" s="83">
        <f t="shared" si="263"/>
        <v>44</v>
      </c>
      <c r="K447" s="83">
        <f>VLOOKUP($G447,'[2]CantFuncPorSexo - 2021-08-11T12'!$A$6:$O$406,11,0)</f>
        <v>28</v>
      </c>
      <c r="L447" s="83">
        <f>VLOOKUP($G447,'[2]CantFuncPorSexo - 2021-08-11T12'!$A$6:$O$406,14,0)</f>
        <v>0</v>
      </c>
      <c r="M447" s="83">
        <f t="shared" si="264"/>
        <v>28</v>
      </c>
      <c r="N447" s="83">
        <f>VLOOKUP($G447,[3]CantFuncPorSexo!$A$6:$N$410,11,0)</f>
        <v>37</v>
      </c>
      <c r="O447" s="83">
        <f>VLOOKUP($G447,[3]CantFuncPorSexo!$A$6:$N$410,14,0)</f>
        <v>0</v>
      </c>
      <c r="P447" s="83">
        <f t="shared" si="265"/>
        <v>37</v>
      </c>
      <c r="Q447" s="83">
        <f>VLOOKUP($G447,'[4]CantFuncPorSexo(3)'!$A$6:$O$420,11,0)</f>
        <v>27</v>
      </c>
      <c r="R447" s="83">
        <f>VLOOKUP($G447,'[4]CantFuncPorSexo(3)'!$A$6:$O$420,14,0)</f>
        <v>10</v>
      </c>
      <c r="S447" s="83">
        <f t="shared" si="266"/>
        <v>37</v>
      </c>
      <c r="T447" s="83">
        <f>VLOOKUP($G447,'[5]CantFuncPorSexo(17)'!$A$6:$N$421,11,0)</f>
        <v>27</v>
      </c>
      <c r="U447" s="83">
        <f>VLOOKUP($G447,'[5]CantFuncPorSexo(17)'!$A$6:$N$421,14,0)</f>
        <v>9</v>
      </c>
      <c r="V447" s="83">
        <f t="shared" si="267"/>
        <v>36</v>
      </c>
      <c r="W447" s="83">
        <f t="shared" si="313"/>
        <v>-1</v>
      </c>
      <c r="X447" s="83">
        <f t="shared" si="313"/>
        <v>-7</v>
      </c>
      <c r="Y447" s="83">
        <f t="shared" si="268"/>
        <v>-8</v>
      </c>
      <c r="Z447" s="83">
        <f t="shared" si="314"/>
        <v>-1</v>
      </c>
      <c r="AA447" s="83">
        <f t="shared" si="314"/>
        <v>9</v>
      </c>
      <c r="AB447" s="83">
        <f t="shared" si="315"/>
        <v>8</v>
      </c>
      <c r="AC447" s="83">
        <f t="shared" si="316"/>
        <v>0</v>
      </c>
      <c r="AD447" s="83">
        <f t="shared" si="316"/>
        <v>-1</v>
      </c>
      <c r="AE447" s="83">
        <f t="shared" si="317"/>
        <v>-1</v>
      </c>
    </row>
    <row r="448" spans="1:31" ht="15.75" hidden="1" thickBot="1" x14ac:dyDescent="0.3">
      <c r="A448" s="50">
        <v>30</v>
      </c>
      <c r="B448" s="18">
        <v>16</v>
      </c>
      <c r="C448" s="64" t="s">
        <v>698</v>
      </c>
      <c r="D448" s="65" t="str">
        <f t="shared" si="297"/>
        <v>3016235</v>
      </c>
      <c r="E448" s="33">
        <f>E447+1</f>
        <v>258</v>
      </c>
      <c r="F448" s="33">
        <v>384</v>
      </c>
      <c r="G448" s="110" t="s">
        <v>699</v>
      </c>
      <c r="H448" s="83">
        <f>VLOOKUP($G448,[1]Total!$G$5:$I$452,2,0)</f>
        <v>11</v>
      </c>
      <c r="I448" s="83">
        <f>VLOOKUP($G448,[1]Total!$G$5:$I$452,3,0)</f>
        <v>17</v>
      </c>
      <c r="J448" s="83">
        <f t="shared" si="263"/>
        <v>28</v>
      </c>
      <c r="K448" s="83">
        <f>VLOOKUP($G448,'[2]CantFuncPorSexo - 2021-08-11T12'!$A$6:$O$406,11,0)</f>
        <v>11</v>
      </c>
      <c r="L448" s="83">
        <f>VLOOKUP($G448,'[2]CantFuncPorSexo - 2021-08-11T12'!$A$6:$O$406,14,0)</f>
        <v>17</v>
      </c>
      <c r="M448" s="83">
        <f t="shared" si="264"/>
        <v>28</v>
      </c>
      <c r="N448" s="83">
        <f>VLOOKUP($G448,[3]CantFuncPorSexo!$A$6:$N$410,11,0)</f>
        <v>11</v>
      </c>
      <c r="O448" s="83">
        <f>VLOOKUP($G448,[3]CantFuncPorSexo!$A$6:$N$410,14,0)</f>
        <v>17</v>
      </c>
      <c r="P448" s="83">
        <f t="shared" si="265"/>
        <v>28</v>
      </c>
      <c r="Q448" s="83">
        <f>VLOOKUP($G448,'[4]CantFuncPorSexo(3)'!$A$6:$O$420,11,0)</f>
        <v>11</v>
      </c>
      <c r="R448" s="83">
        <f>VLOOKUP($G448,'[4]CantFuncPorSexo(3)'!$A$6:$O$420,14,0)</f>
        <v>17</v>
      </c>
      <c r="S448" s="83">
        <f t="shared" si="266"/>
        <v>28</v>
      </c>
      <c r="T448" s="83">
        <f>VLOOKUP($G448,'[5]CantFuncPorSexo(17)'!$A$6:$N$421,11,0)</f>
        <v>13</v>
      </c>
      <c r="U448" s="83">
        <f>VLOOKUP($G448,'[5]CantFuncPorSexo(17)'!$A$6:$N$421,14,0)</f>
        <v>11</v>
      </c>
      <c r="V448" s="83">
        <f t="shared" si="267"/>
        <v>24</v>
      </c>
      <c r="W448" s="83">
        <f t="shared" si="313"/>
        <v>2</v>
      </c>
      <c r="X448" s="83">
        <f t="shared" si="313"/>
        <v>-6</v>
      </c>
      <c r="Y448" s="83">
        <f t="shared" si="268"/>
        <v>-4</v>
      </c>
      <c r="Z448" s="83">
        <f t="shared" si="314"/>
        <v>2</v>
      </c>
      <c r="AA448" s="83">
        <f t="shared" si="314"/>
        <v>-6</v>
      </c>
      <c r="AB448" s="83">
        <f t="shared" si="315"/>
        <v>-4</v>
      </c>
      <c r="AC448" s="83">
        <f t="shared" si="316"/>
        <v>2</v>
      </c>
      <c r="AD448" s="83">
        <f t="shared" si="316"/>
        <v>-6</v>
      </c>
      <c r="AE448" s="83">
        <f t="shared" si="317"/>
        <v>-4</v>
      </c>
    </row>
    <row r="449" spans="1:36" ht="15.75" thickBot="1" x14ac:dyDescent="0.3">
      <c r="A449" s="8"/>
      <c r="B449" s="8"/>
      <c r="C449" s="43"/>
      <c r="D449" s="11" t="str">
        <f t="shared" si="297"/>
        <v/>
      </c>
      <c r="E449" s="59"/>
      <c r="F449" s="60"/>
      <c r="G449" s="61" t="s">
        <v>700</v>
      </c>
      <c r="H449" s="115">
        <f>SUM(H450:H453)</f>
        <v>64</v>
      </c>
      <c r="I449" s="81">
        <f t="shared" ref="I449:AE449" si="318">SUM(I450:I453)</f>
        <v>259</v>
      </c>
      <c r="J449" s="82">
        <f t="shared" si="318"/>
        <v>323</v>
      </c>
      <c r="K449" s="115">
        <f>SUM(K450:K453)</f>
        <v>57</v>
      </c>
      <c r="L449" s="81">
        <f t="shared" si="318"/>
        <v>258</v>
      </c>
      <c r="M449" s="82">
        <f t="shared" si="318"/>
        <v>315</v>
      </c>
      <c r="N449" s="115">
        <f t="shared" si="318"/>
        <v>64</v>
      </c>
      <c r="O449" s="81">
        <f t="shared" si="318"/>
        <v>291</v>
      </c>
      <c r="P449" s="82">
        <f t="shared" si="318"/>
        <v>355</v>
      </c>
      <c r="Q449" s="81">
        <f t="shared" si="318"/>
        <v>62</v>
      </c>
      <c r="R449" s="81">
        <f t="shared" si="318"/>
        <v>306</v>
      </c>
      <c r="S449" s="81">
        <f t="shared" si="318"/>
        <v>368</v>
      </c>
      <c r="T449" s="115">
        <f t="shared" si="318"/>
        <v>57</v>
      </c>
      <c r="U449" s="81">
        <f t="shared" si="318"/>
        <v>363</v>
      </c>
      <c r="V449" s="82">
        <f t="shared" si="318"/>
        <v>420</v>
      </c>
      <c r="W449" s="115">
        <f t="shared" si="318"/>
        <v>-7</v>
      </c>
      <c r="X449" s="81">
        <f t="shared" si="318"/>
        <v>104</v>
      </c>
      <c r="Y449" s="82">
        <f t="shared" si="318"/>
        <v>97</v>
      </c>
      <c r="Z449" s="115">
        <f t="shared" si="318"/>
        <v>0</v>
      </c>
      <c r="AA449" s="81">
        <f t="shared" si="318"/>
        <v>105</v>
      </c>
      <c r="AB449" s="82">
        <f t="shared" si="318"/>
        <v>105</v>
      </c>
      <c r="AC449" s="115">
        <f t="shared" si="318"/>
        <v>-5</v>
      </c>
      <c r="AD449" s="81">
        <f t="shared" si="318"/>
        <v>57</v>
      </c>
      <c r="AE449" s="82">
        <f t="shared" si="318"/>
        <v>52</v>
      </c>
    </row>
    <row r="450" spans="1:36" ht="15.75" hidden="1" thickBot="1" x14ac:dyDescent="0.3">
      <c r="A450" s="44">
        <v>30</v>
      </c>
      <c r="B450" s="12">
        <v>17</v>
      </c>
      <c r="C450" s="62" t="s">
        <v>701</v>
      </c>
      <c r="D450" s="63" t="str">
        <f t="shared" si="297"/>
        <v>3017228</v>
      </c>
      <c r="E450" s="12">
        <f>E448+1</f>
        <v>259</v>
      </c>
      <c r="F450" s="12">
        <v>385</v>
      </c>
      <c r="G450" s="109" t="s">
        <v>702</v>
      </c>
      <c r="H450" s="83">
        <f>VLOOKUP($G450,[1]Total!$G$5:$I$452,2,0)</f>
        <v>20</v>
      </c>
      <c r="I450" s="83">
        <f>VLOOKUP($G450,[1]Total!$G$5:$I$452,3,0)</f>
        <v>101</v>
      </c>
      <c r="J450" s="83">
        <f t="shared" si="263"/>
        <v>121</v>
      </c>
      <c r="K450" s="83">
        <f>VLOOKUP($G450,'[2]CantFuncPorSexo - 2021-08-11T12'!$A$6:$O$406,11,0)</f>
        <v>23</v>
      </c>
      <c r="L450" s="83">
        <f>VLOOKUP($G450,'[2]CantFuncPorSexo - 2021-08-11T12'!$A$6:$O$406,14,0)</f>
        <v>99</v>
      </c>
      <c r="M450" s="83">
        <f t="shared" si="264"/>
        <v>122</v>
      </c>
      <c r="N450" s="83">
        <f>VLOOKUP($G450,[3]CantFuncPorSexo!$A$6:$N$410,11,0)</f>
        <v>31</v>
      </c>
      <c r="O450" s="83">
        <f>VLOOKUP($G450,[3]CantFuncPorSexo!$A$6:$N$410,14,0)</f>
        <v>115</v>
      </c>
      <c r="P450" s="83">
        <f t="shared" si="265"/>
        <v>146</v>
      </c>
      <c r="Q450" s="83">
        <f>VLOOKUP($G450,'[4]CantFuncPorSexo(3)'!$A$6:$O$420,11,0)</f>
        <v>28</v>
      </c>
      <c r="R450" s="83">
        <f>VLOOKUP($G450,'[4]CantFuncPorSexo(3)'!$A$6:$O$420,14,0)</f>
        <v>103</v>
      </c>
      <c r="S450" s="83">
        <f t="shared" si="266"/>
        <v>131</v>
      </c>
      <c r="T450" s="83">
        <f>VLOOKUP($G450,'[5]CantFuncPorSexo(17)'!$A$6:$N$421,11,0)</f>
        <v>23</v>
      </c>
      <c r="U450" s="83">
        <f>VLOOKUP($G450,'[5]CantFuncPorSexo(17)'!$A$6:$N$421,14,0)</f>
        <v>117</v>
      </c>
      <c r="V450" s="83">
        <f t="shared" si="267"/>
        <v>140</v>
      </c>
      <c r="W450" s="83">
        <f t="shared" ref="W450:X452" si="319">T450-H450</f>
        <v>3</v>
      </c>
      <c r="X450" s="83">
        <f t="shared" si="319"/>
        <v>16</v>
      </c>
      <c r="Y450" s="83">
        <f t="shared" si="268"/>
        <v>19</v>
      </c>
      <c r="Z450" s="83">
        <f t="shared" ref="Z450:AA452" si="320">T450-K450</f>
        <v>0</v>
      </c>
      <c r="AA450" s="83">
        <f t="shared" si="320"/>
        <v>18</v>
      </c>
      <c r="AB450" s="83">
        <f t="shared" ref="AB450:AB453" si="321">SUM(Z450:AA450)</f>
        <v>18</v>
      </c>
      <c r="AC450" s="83">
        <f t="shared" ref="AC450:AD452" si="322">T450-Q450</f>
        <v>-5</v>
      </c>
      <c r="AD450" s="83">
        <f t="shared" si="322"/>
        <v>14</v>
      </c>
      <c r="AE450" s="83">
        <f t="shared" ref="AE450:AE453" si="323">SUM(AC450:AD450)</f>
        <v>9</v>
      </c>
    </row>
    <row r="451" spans="1:36" ht="15.75" hidden="1" thickBot="1" x14ac:dyDescent="0.3">
      <c r="A451" s="47">
        <v>30</v>
      </c>
      <c r="B451" s="17">
        <v>16</v>
      </c>
      <c r="C451" s="31" t="s">
        <v>703</v>
      </c>
      <c r="D451" s="32" t="str">
        <f t="shared" si="297"/>
        <v>3016230</v>
      </c>
      <c r="E451" s="33">
        <f>E450+1</f>
        <v>260</v>
      </c>
      <c r="F451" s="33">
        <v>386</v>
      </c>
      <c r="G451" s="110" t="s">
        <v>704</v>
      </c>
      <c r="H451" s="83">
        <f>VLOOKUP($G451,[1]Total!$G$5:$I$452,2,0)</f>
        <v>18</v>
      </c>
      <c r="I451" s="83">
        <f>VLOOKUP($G451,[1]Total!$G$5:$I$452,3,0)</f>
        <v>99</v>
      </c>
      <c r="J451" s="83">
        <f t="shared" si="263"/>
        <v>117</v>
      </c>
      <c r="K451" s="83">
        <f>VLOOKUP($G451,'[2]CantFuncPorSexo - 2021-08-11T12'!$A$6:$O$406,11,0)</f>
        <v>17</v>
      </c>
      <c r="L451" s="83">
        <f>VLOOKUP($G451,'[2]CantFuncPorSexo - 2021-08-11T12'!$A$6:$O$406,14,0)</f>
        <v>103</v>
      </c>
      <c r="M451" s="83">
        <f t="shared" si="264"/>
        <v>120</v>
      </c>
      <c r="N451" s="83">
        <f>VLOOKUP($G451,[3]CantFuncPorSexo!$A$6:$N$410,11,0)</f>
        <v>16</v>
      </c>
      <c r="O451" s="83">
        <f>VLOOKUP($G451,[3]CantFuncPorSexo!$A$6:$N$410,14,0)</f>
        <v>119</v>
      </c>
      <c r="P451" s="83">
        <f t="shared" si="265"/>
        <v>135</v>
      </c>
      <c r="Q451" s="83">
        <f>VLOOKUP($G451,'[4]CantFuncPorSexo(3)'!$A$6:$O$420,11,0)</f>
        <v>17</v>
      </c>
      <c r="R451" s="83">
        <f>VLOOKUP($G451,'[4]CantFuncPorSexo(3)'!$A$6:$O$420,14,0)</f>
        <v>131</v>
      </c>
      <c r="S451" s="83">
        <f t="shared" si="266"/>
        <v>148</v>
      </c>
      <c r="T451" s="83">
        <f>VLOOKUP($G451,'[5]CantFuncPorSexo(17)'!$A$6:$N$421,11,0)</f>
        <v>17</v>
      </c>
      <c r="U451" s="83">
        <f>VLOOKUP($G451,'[5]CantFuncPorSexo(17)'!$A$6:$N$421,14,0)</f>
        <v>137</v>
      </c>
      <c r="V451" s="83">
        <f t="shared" si="267"/>
        <v>154</v>
      </c>
      <c r="W451" s="83">
        <f t="shared" si="319"/>
        <v>-1</v>
      </c>
      <c r="X451" s="83">
        <f t="shared" si="319"/>
        <v>38</v>
      </c>
      <c r="Y451" s="83">
        <f t="shared" si="268"/>
        <v>37</v>
      </c>
      <c r="Z451" s="83">
        <f t="shared" si="320"/>
        <v>0</v>
      </c>
      <c r="AA451" s="83">
        <f t="shared" si="320"/>
        <v>34</v>
      </c>
      <c r="AB451" s="83">
        <f t="shared" si="321"/>
        <v>34</v>
      </c>
      <c r="AC451" s="83">
        <f t="shared" si="322"/>
        <v>0</v>
      </c>
      <c r="AD451" s="83">
        <f t="shared" si="322"/>
        <v>6</v>
      </c>
      <c r="AE451" s="83">
        <f t="shared" si="323"/>
        <v>6</v>
      </c>
    </row>
    <row r="452" spans="1:36" ht="15.75" hidden="1" thickBot="1" x14ac:dyDescent="0.3">
      <c r="A452" s="50">
        <v>30</v>
      </c>
      <c r="B452" s="69">
        <v>16</v>
      </c>
      <c r="C452" s="64" t="s">
        <v>705</v>
      </c>
      <c r="D452" s="65" t="str">
        <f t="shared" si="297"/>
        <v>3016231</v>
      </c>
      <c r="E452" s="15">
        <f t="shared" ref="E452:E453" si="324">E451+1</f>
        <v>261</v>
      </c>
      <c r="F452" s="15">
        <v>387</v>
      </c>
      <c r="G452" s="95" t="s">
        <v>706</v>
      </c>
      <c r="H452" s="83">
        <f>VLOOKUP($G452,[1]Total!$G$5:$I$452,2,0)</f>
        <v>26</v>
      </c>
      <c r="I452" s="83">
        <f>VLOOKUP($G452,[1]Total!$G$5:$I$452,3,0)</f>
        <v>59</v>
      </c>
      <c r="J452" s="83">
        <f t="shared" si="263"/>
        <v>85</v>
      </c>
      <c r="K452" s="83">
        <f>VLOOKUP($G452,'[2]CantFuncPorSexo - 2021-08-11T12'!$A$6:$O$406,11,0)</f>
        <v>17</v>
      </c>
      <c r="L452" s="83">
        <f>VLOOKUP($G452,'[2]CantFuncPorSexo - 2021-08-11T12'!$A$6:$O$406,14,0)</f>
        <v>56</v>
      </c>
      <c r="M452" s="83">
        <f t="shared" si="264"/>
        <v>73</v>
      </c>
      <c r="N452" s="83">
        <f>VLOOKUP($G452,[3]CantFuncPorSexo!$A$6:$N$410,11,0)</f>
        <v>17</v>
      </c>
      <c r="O452" s="83">
        <f>VLOOKUP($G452,[3]CantFuncPorSexo!$A$6:$N$410,14,0)</f>
        <v>57</v>
      </c>
      <c r="P452" s="83">
        <f t="shared" si="265"/>
        <v>74</v>
      </c>
      <c r="Q452" s="83">
        <f>VLOOKUP($G452,'[4]CantFuncPorSexo(3)'!$A$6:$O$420,11,0)</f>
        <v>17</v>
      </c>
      <c r="R452" s="83">
        <f>VLOOKUP($G452,'[4]CantFuncPorSexo(3)'!$A$6:$O$420,14,0)</f>
        <v>72</v>
      </c>
      <c r="S452" s="83">
        <f t="shared" si="266"/>
        <v>89</v>
      </c>
      <c r="T452" s="83">
        <f>VLOOKUP($G452,'[5]CantFuncPorSexo(17)'!$A$6:$N$421,11,0)</f>
        <v>17</v>
      </c>
      <c r="U452" s="83">
        <f>VLOOKUP($G452,'[5]CantFuncPorSexo(17)'!$A$6:$N$421,14,0)</f>
        <v>109</v>
      </c>
      <c r="V452" s="83">
        <f t="shared" si="267"/>
        <v>126</v>
      </c>
      <c r="W452" s="83">
        <f t="shared" si="319"/>
        <v>-9</v>
      </c>
      <c r="X452" s="83">
        <f t="shared" si="319"/>
        <v>50</v>
      </c>
      <c r="Y452" s="83">
        <f t="shared" si="268"/>
        <v>41</v>
      </c>
      <c r="Z452" s="83">
        <f t="shared" si="320"/>
        <v>0</v>
      </c>
      <c r="AA452" s="83">
        <f t="shared" si="320"/>
        <v>53</v>
      </c>
      <c r="AB452" s="83">
        <f t="shared" si="321"/>
        <v>53</v>
      </c>
      <c r="AC452" s="83">
        <f t="shared" si="322"/>
        <v>0</v>
      </c>
      <c r="AD452" s="83">
        <f t="shared" si="322"/>
        <v>37</v>
      </c>
      <c r="AE452" s="83">
        <f t="shared" si="323"/>
        <v>37</v>
      </c>
    </row>
    <row r="453" spans="1:36" ht="15.75" hidden="1" thickBot="1" x14ac:dyDescent="0.3">
      <c r="A453" s="50">
        <v>30</v>
      </c>
      <c r="B453" s="69">
        <v>16</v>
      </c>
      <c r="C453" s="64" t="s">
        <v>705</v>
      </c>
      <c r="D453" s="65" t="str">
        <f t="shared" si="297"/>
        <v>3016231</v>
      </c>
      <c r="E453" s="15">
        <f t="shared" si="324"/>
        <v>262</v>
      </c>
      <c r="F453" s="15">
        <v>387</v>
      </c>
      <c r="G453" s="95" t="s">
        <v>707</v>
      </c>
      <c r="H453" s="83" t="s">
        <v>722</v>
      </c>
      <c r="I453" s="83" t="s">
        <v>722</v>
      </c>
      <c r="J453" s="83">
        <f t="shared" si="263"/>
        <v>0</v>
      </c>
      <c r="K453" s="83" t="s">
        <v>722</v>
      </c>
      <c r="L453" s="83" t="s">
        <v>722</v>
      </c>
      <c r="M453" s="83">
        <f t="shared" si="264"/>
        <v>0</v>
      </c>
      <c r="N453" s="83" t="s">
        <v>722</v>
      </c>
      <c r="O453" s="83" t="s">
        <v>722</v>
      </c>
      <c r="P453" s="83">
        <f t="shared" si="265"/>
        <v>0</v>
      </c>
      <c r="Q453" s="83" t="s">
        <v>722</v>
      </c>
      <c r="R453" s="83" t="s">
        <v>722</v>
      </c>
      <c r="S453" s="83">
        <f t="shared" si="266"/>
        <v>0</v>
      </c>
      <c r="T453" s="83" t="s">
        <v>722</v>
      </c>
      <c r="U453" s="83" t="s">
        <v>722</v>
      </c>
      <c r="V453" s="83">
        <f t="shared" si="267"/>
        <v>0</v>
      </c>
      <c r="W453" s="83" t="s">
        <v>723</v>
      </c>
      <c r="X453" s="83" t="s">
        <v>723</v>
      </c>
      <c r="Y453" s="83">
        <f t="shared" si="268"/>
        <v>0</v>
      </c>
      <c r="Z453" s="83" t="s">
        <v>723</v>
      </c>
      <c r="AA453" s="83" t="s">
        <v>723</v>
      </c>
      <c r="AB453" s="83">
        <f t="shared" si="321"/>
        <v>0</v>
      </c>
      <c r="AC453" s="83" t="s">
        <v>723</v>
      </c>
      <c r="AD453" s="83" t="s">
        <v>723</v>
      </c>
      <c r="AE453" s="83">
        <f t="shared" si="323"/>
        <v>0</v>
      </c>
    </row>
    <row r="454" spans="1:36" ht="15.75" thickBot="1" x14ac:dyDescent="0.3">
      <c r="A454" s="8"/>
      <c r="B454" s="8"/>
      <c r="C454" s="43"/>
      <c r="D454" s="11" t="str">
        <f t="shared" si="297"/>
        <v/>
      </c>
      <c r="E454" s="70" t="s">
        <v>708</v>
      </c>
      <c r="F454" s="70" t="s">
        <v>708</v>
      </c>
      <c r="G454" s="61"/>
      <c r="H454" s="115">
        <f>SUM(H455:H458)</f>
        <v>5806</v>
      </c>
      <c r="I454" s="81">
        <f t="shared" ref="I454:AE454" si="325">SUM(I455:I458)</f>
        <v>34</v>
      </c>
      <c r="J454" s="82">
        <f t="shared" si="325"/>
        <v>5840</v>
      </c>
      <c r="K454" s="115">
        <f>SUM(K455:K458)</f>
        <v>5730</v>
      </c>
      <c r="L454" s="81">
        <f t="shared" si="325"/>
        <v>323</v>
      </c>
      <c r="M454" s="82">
        <f t="shared" si="325"/>
        <v>6053</v>
      </c>
      <c r="N454" s="115">
        <f t="shared" si="325"/>
        <v>5674</v>
      </c>
      <c r="O454" s="81">
        <f t="shared" si="325"/>
        <v>353</v>
      </c>
      <c r="P454" s="82">
        <f t="shared" si="325"/>
        <v>6027</v>
      </c>
      <c r="Q454" s="81">
        <f t="shared" si="325"/>
        <v>5795</v>
      </c>
      <c r="R454" s="81">
        <f t="shared" si="325"/>
        <v>362</v>
      </c>
      <c r="S454" s="81">
        <f t="shared" si="325"/>
        <v>6157</v>
      </c>
      <c r="T454" s="115">
        <f t="shared" si="325"/>
        <v>5765</v>
      </c>
      <c r="U454" s="81">
        <f t="shared" si="325"/>
        <v>425</v>
      </c>
      <c r="V454" s="82">
        <f t="shared" si="325"/>
        <v>6190</v>
      </c>
      <c r="W454" s="115">
        <f t="shared" si="325"/>
        <v>-41</v>
      </c>
      <c r="X454" s="81">
        <f t="shared" si="325"/>
        <v>391</v>
      </c>
      <c r="Y454" s="82">
        <f t="shared" si="325"/>
        <v>350</v>
      </c>
      <c r="Z454" s="115">
        <f t="shared" si="325"/>
        <v>35</v>
      </c>
      <c r="AA454" s="81">
        <f t="shared" si="325"/>
        <v>102</v>
      </c>
      <c r="AB454" s="82">
        <f t="shared" si="325"/>
        <v>137</v>
      </c>
      <c r="AC454" s="115">
        <f t="shared" si="325"/>
        <v>-30</v>
      </c>
      <c r="AD454" s="81">
        <f t="shared" si="325"/>
        <v>63</v>
      </c>
      <c r="AE454" s="82">
        <f t="shared" si="325"/>
        <v>33</v>
      </c>
    </row>
    <row r="455" spans="1:36" ht="15.75" hidden="1" thickBot="1" x14ac:dyDescent="0.3">
      <c r="A455" s="44">
        <v>40</v>
      </c>
      <c r="B455" s="13" t="s">
        <v>8</v>
      </c>
      <c r="C455" s="45" t="s">
        <v>8</v>
      </c>
      <c r="D455" s="46" t="str">
        <f t="shared" si="297"/>
        <v>400101</v>
      </c>
      <c r="E455" s="12">
        <f>E453+1</f>
        <v>263</v>
      </c>
      <c r="F455" s="12">
        <v>388</v>
      </c>
      <c r="G455" s="94" t="s">
        <v>709</v>
      </c>
      <c r="H455" s="83">
        <f>VLOOKUP($G455,[1]Total!$G$5:$I$452,2,0)</f>
        <v>3605</v>
      </c>
      <c r="I455" s="83">
        <f>VLOOKUP($G455,[1]Total!$G$5:$I$452,3,0)</f>
        <v>0</v>
      </c>
      <c r="J455" s="83">
        <f t="shared" ref="J455:J461" si="326">SUM(H455:I455)</f>
        <v>3605</v>
      </c>
      <c r="K455" s="83">
        <f>VLOOKUP($G455,'[2]CantFuncPorSexo - 2021-08-11T12'!$A$6:$O$406,11,0)</f>
        <v>3534</v>
      </c>
      <c r="L455" s="83">
        <f>VLOOKUP($G455,'[2]CantFuncPorSexo - 2021-08-11T12'!$A$6:$O$406,14,0)</f>
        <v>0</v>
      </c>
      <c r="M455" s="83">
        <f t="shared" ref="M455:M461" si="327">SUM(K455:L455)</f>
        <v>3534</v>
      </c>
      <c r="N455" s="83">
        <f>VLOOKUP($G455,[3]CantFuncPorSexo!$A$6:$N$410,11,0)</f>
        <v>3496</v>
      </c>
      <c r="O455" s="83">
        <f>VLOOKUP($G455,[3]CantFuncPorSexo!$A$6:$N$410,14,0)</f>
        <v>0</v>
      </c>
      <c r="P455" s="83">
        <f t="shared" ref="P455:P461" si="328">SUM(N455:O455)</f>
        <v>3496</v>
      </c>
      <c r="Q455" s="83">
        <f>VLOOKUP($G455,'[4]CantFuncPorSexo(3)'!$A$6:$O$420,11,0)</f>
        <v>3618</v>
      </c>
      <c r="R455" s="83">
        <f>VLOOKUP($G455,'[4]CantFuncPorSexo(3)'!$A$6:$O$420,14,0)</f>
        <v>0</v>
      </c>
      <c r="S455" s="83">
        <f t="shared" ref="S455:S461" si="329">SUM(Q455:R455)</f>
        <v>3618</v>
      </c>
      <c r="T455" s="83">
        <f>VLOOKUP($G455,'[5]CantFuncPorSexo(17)'!$A$6:$N$421,11,0)</f>
        <v>3586</v>
      </c>
      <c r="U455" s="83">
        <f>VLOOKUP($G455,'[5]CantFuncPorSexo(17)'!$A$6:$N$421,14,0)</f>
        <v>0</v>
      </c>
      <c r="V455" s="83">
        <f t="shared" ref="V455:V461" si="330">SUM(T455:U455)</f>
        <v>3586</v>
      </c>
      <c r="W455" s="83">
        <f t="shared" ref="W455:X458" si="331">T455-H455</f>
        <v>-19</v>
      </c>
      <c r="X455" s="83">
        <f t="shared" si="331"/>
        <v>0</v>
      </c>
      <c r="Y455" s="83">
        <f t="shared" ref="Y455:Y461" si="332">SUM(W455:X455)</f>
        <v>-19</v>
      </c>
      <c r="Z455" s="83">
        <f t="shared" ref="Z455:AA458" si="333">T455-K455</f>
        <v>52</v>
      </c>
      <c r="AA455" s="83">
        <f t="shared" si="333"/>
        <v>0</v>
      </c>
      <c r="AB455" s="83">
        <f t="shared" ref="AB455:AB458" si="334">SUM(Z455:AA455)</f>
        <v>52</v>
      </c>
      <c r="AC455" s="83">
        <f t="shared" ref="AC455:AD458" si="335">T455-Q455</f>
        <v>-32</v>
      </c>
      <c r="AD455" s="83">
        <f t="shared" si="335"/>
        <v>0</v>
      </c>
      <c r="AE455" s="83">
        <f t="shared" ref="AE455:AE458" si="336">SUM(AC455:AD455)</f>
        <v>-32</v>
      </c>
    </row>
    <row r="456" spans="1:36" ht="15.75" hidden="1" thickBot="1" x14ac:dyDescent="0.3">
      <c r="A456" s="47">
        <v>40</v>
      </c>
      <c r="B456" s="16" t="s">
        <v>10</v>
      </c>
      <c r="C456" s="48" t="s">
        <v>8</v>
      </c>
      <c r="D456" s="49" t="str">
        <f t="shared" si="297"/>
        <v>400201</v>
      </c>
      <c r="E456" s="15">
        <f>E455+1</f>
        <v>264</v>
      </c>
      <c r="F456" s="15">
        <v>389</v>
      </c>
      <c r="G456" s="92" t="s">
        <v>710</v>
      </c>
      <c r="H456" s="83">
        <f>VLOOKUP($G456,[1]Total!$G$5:$I$452,2,0)</f>
        <v>2016</v>
      </c>
      <c r="I456" s="83">
        <f>VLOOKUP($G456,[1]Total!$G$5:$I$452,3,0)</f>
        <v>11</v>
      </c>
      <c r="J456" s="83">
        <f t="shared" si="326"/>
        <v>2027</v>
      </c>
      <c r="K456" s="83">
        <f>VLOOKUP($G456,'[2]CantFuncPorSexo - 2021-08-11T12'!$A$6:$O$406,11,0)</f>
        <v>2004</v>
      </c>
      <c r="L456" s="83">
        <f>VLOOKUP($G456,'[2]CantFuncPorSexo - 2021-08-11T12'!$A$6:$O$406,14,0)</f>
        <v>306</v>
      </c>
      <c r="M456" s="83">
        <f t="shared" si="327"/>
        <v>2310</v>
      </c>
      <c r="N456" s="83">
        <f>VLOOKUP($G456,[3]CantFuncPorSexo!$A$6:$N$410,11,0)</f>
        <v>1989</v>
      </c>
      <c r="O456" s="83">
        <f>VLOOKUP($G456,[3]CantFuncPorSexo!$A$6:$N$410,14,0)</f>
        <v>331</v>
      </c>
      <c r="P456" s="83">
        <f t="shared" si="328"/>
        <v>2320</v>
      </c>
      <c r="Q456" s="83">
        <f>VLOOKUP($G456,'[4]CantFuncPorSexo(3)'!$A$6:$O$420,11,0)</f>
        <v>1993</v>
      </c>
      <c r="R456" s="83">
        <f>VLOOKUP($G456,'[4]CantFuncPorSexo(3)'!$A$6:$O$420,14,0)</f>
        <v>341</v>
      </c>
      <c r="S456" s="83">
        <f t="shared" si="329"/>
        <v>2334</v>
      </c>
      <c r="T456" s="83">
        <f>VLOOKUP($G456,'[5]CantFuncPorSexo(17)'!$A$6:$N$421,11,0)</f>
        <v>1997</v>
      </c>
      <c r="U456" s="83">
        <f>VLOOKUP($G456,'[5]CantFuncPorSexo(17)'!$A$6:$N$421,14,0)</f>
        <v>404</v>
      </c>
      <c r="V456" s="83">
        <f t="shared" si="330"/>
        <v>2401</v>
      </c>
      <c r="W456" s="83">
        <f t="shared" si="331"/>
        <v>-19</v>
      </c>
      <c r="X456" s="83">
        <f t="shared" si="331"/>
        <v>393</v>
      </c>
      <c r="Y456" s="83">
        <f t="shared" si="332"/>
        <v>374</v>
      </c>
      <c r="Z456" s="83">
        <f t="shared" si="333"/>
        <v>-7</v>
      </c>
      <c r="AA456" s="83">
        <f t="shared" si="333"/>
        <v>98</v>
      </c>
      <c r="AB456" s="83">
        <f t="shared" si="334"/>
        <v>91</v>
      </c>
      <c r="AC456" s="83">
        <f t="shared" si="335"/>
        <v>4</v>
      </c>
      <c r="AD456" s="83">
        <f t="shared" si="335"/>
        <v>63</v>
      </c>
      <c r="AE456" s="83">
        <f t="shared" si="336"/>
        <v>67</v>
      </c>
    </row>
    <row r="457" spans="1:36" ht="15.75" hidden="1" thickBot="1" x14ac:dyDescent="0.3">
      <c r="A457" s="47">
        <v>40</v>
      </c>
      <c r="B457" s="16" t="s">
        <v>12</v>
      </c>
      <c r="C457" s="48" t="s">
        <v>8</v>
      </c>
      <c r="D457" s="49" t="str">
        <f t="shared" si="297"/>
        <v>400301</v>
      </c>
      <c r="E457" s="15">
        <f>E456+1</f>
        <v>265</v>
      </c>
      <c r="F457" s="15">
        <v>390</v>
      </c>
      <c r="G457" s="92" t="s">
        <v>711</v>
      </c>
      <c r="H457" s="83">
        <f>VLOOKUP($G457,[1]Total!$G$5:$I$452,2,0)</f>
        <v>164</v>
      </c>
      <c r="I457" s="83">
        <f>VLOOKUP($G457,[1]Total!$G$5:$I$452,3,0)</f>
        <v>23</v>
      </c>
      <c r="J457" s="83">
        <f t="shared" si="326"/>
        <v>187</v>
      </c>
      <c r="K457" s="83">
        <f>VLOOKUP($G457,'[2]CantFuncPorSexo - 2021-08-11T12'!$A$6:$O$406,11,0)</f>
        <v>171</v>
      </c>
      <c r="L457" s="83">
        <f>VLOOKUP($G457,'[2]CantFuncPorSexo - 2021-08-11T12'!$A$6:$O$406,14,0)</f>
        <v>17</v>
      </c>
      <c r="M457" s="83">
        <f t="shared" si="327"/>
        <v>188</v>
      </c>
      <c r="N457" s="83">
        <f>VLOOKUP($G457,[3]CantFuncPorSexo!$A$6:$N$410,11,0)</f>
        <v>168</v>
      </c>
      <c r="O457" s="83">
        <f>VLOOKUP($G457,[3]CantFuncPorSexo!$A$6:$N$410,14,0)</f>
        <v>22</v>
      </c>
      <c r="P457" s="83">
        <f t="shared" si="328"/>
        <v>190</v>
      </c>
      <c r="Q457" s="83">
        <f>VLOOKUP($G457,'[4]CantFuncPorSexo(3)'!$A$6:$O$420,11,0)</f>
        <v>163</v>
      </c>
      <c r="R457" s="83">
        <f>VLOOKUP($G457,'[4]CantFuncPorSexo(3)'!$A$6:$O$420,14,0)</f>
        <v>21</v>
      </c>
      <c r="S457" s="83">
        <f t="shared" si="329"/>
        <v>184</v>
      </c>
      <c r="T457" s="83">
        <f>VLOOKUP($G457,'[5]CantFuncPorSexo(17)'!$A$6:$N$421,11,0)</f>
        <v>161</v>
      </c>
      <c r="U457" s="83">
        <f>VLOOKUP($G457,'[5]CantFuncPorSexo(17)'!$A$6:$N$421,14,0)</f>
        <v>21</v>
      </c>
      <c r="V457" s="83">
        <f t="shared" si="330"/>
        <v>182</v>
      </c>
      <c r="W457" s="83">
        <f t="shared" si="331"/>
        <v>-3</v>
      </c>
      <c r="X457" s="83">
        <f t="shared" si="331"/>
        <v>-2</v>
      </c>
      <c r="Y457" s="83">
        <f t="shared" si="332"/>
        <v>-5</v>
      </c>
      <c r="Z457" s="83">
        <f t="shared" si="333"/>
        <v>-10</v>
      </c>
      <c r="AA457" s="83">
        <f t="shared" si="333"/>
        <v>4</v>
      </c>
      <c r="AB457" s="83">
        <f t="shared" si="334"/>
        <v>-6</v>
      </c>
      <c r="AC457" s="83">
        <f t="shared" si="335"/>
        <v>-2</v>
      </c>
      <c r="AD457" s="83">
        <f t="shared" si="335"/>
        <v>0</v>
      </c>
      <c r="AE457" s="83">
        <f t="shared" si="336"/>
        <v>-2</v>
      </c>
    </row>
    <row r="458" spans="1:36" ht="15.75" hidden="1" thickBot="1" x14ac:dyDescent="0.3">
      <c r="A458" s="50">
        <v>40</v>
      </c>
      <c r="B458" s="19" t="s">
        <v>18</v>
      </c>
      <c r="C458" s="51" t="s">
        <v>8</v>
      </c>
      <c r="D458" s="52" t="str">
        <f t="shared" si="297"/>
        <v>400401</v>
      </c>
      <c r="E458" s="18">
        <f>E457+1</f>
        <v>266</v>
      </c>
      <c r="F458" s="18">
        <v>391</v>
      </c>
      <c r="G458" s="93" t="s">
        <v>712</v>
      </c>
      <c r="H458" s="83">
        <f>VLOOKUP($G458,[1]Total!$G$5:$I$452,2,0)</f>
        <v>21</v>
      </c>
      <c r="I458" s="83">
        <f>VLOOKUP($G458,[1]Total!$G$5:$I$452,3,0)</f>
        <v>0</v>
      </c>
      <c r="J458" s="83">
        <f t="shared" si="326"/>
        <v>21</v>
      </c>
      <c r="K458" s="83">
        <f>VLOOKUP($G458,'[2]CantFuncPorSexo - 2021-08-11T12'!$A$6:$O$406,11,0)</f>
        <v>21</v>
      </c>
      <c r="L458" s="83">
        <f>VLOOKUP($G458,'[2]CantFuncPorSexo - 2021-08-11T12'!$A$6:$O$406,14,0)</f>
        <v>0</v>
      </c>
      <c r="M458" s="83">
        <f t="shared" si="327"/>
        <v>21</v>
      </c>
      <c r="N458" s="83">
        <f>VLOOKUP($G458,[3]CantFuncPorSexo!$A$6:$N$410,11,0)</f>
        <v>21</v>
      </c>
      <c r="O458" s="83">
        <f>VLOOKUP($G458,[3]CantFuncPorSexo!$A$6:$N$410,14,0)</f>
        <v>0</v>
      </c>
      <c r="P458" s="83">
        <f t="shared" si="328"/>
        <v>21</v>
      </c>
      <c r="Q458" s="83">
        <f>VLOOKUP($G458,'[4]CantFuncPorSexo(3)'!$A$6:$O$420,11,0)</f>
        <v>21</v>
      </c>
      <c r="R458" s="83">
        <f>VLOOKUP($G458,'[4]CantFuncPorSexo(3)'!$A$6:$O$420,14,0)</f>
        <v>0</v>
      </c>
      <c r="S458" s="83">
        <f t="shared" si="329"/>
        <v>21</v>
      </c>
      <c r="T458" s="83">
        <f>VLOOKUP($G458,'[5]CantFuncPorSexo(17)'!$A$6:$N$421,11,0)</f>
        <v>21</v>
      </c>
      <c r="U458" s="83">
        <f>VLOOKUP($G458,'[5]CantFuncPorSexo(17)'!$A$6:$N$421,14,0)</f>
        <v>0</v>
      </c>
      <c r="V458" s="83">
        <f t="shared" si="330"/>
        <v>21</v>
      </c>
      <c r="W458" s="83">
        <f t="shared" si="331"/>
        <v>0</v>
      </c>
      <c r="X458" s="83">
        <f t="shared" si="331"/>
        <v>0</v>
      </c>
      <c r="Y458" s="83">
        <f t="shared" si="332"/>
        <v>0</v>
      </c>
      <c r="Z458" s="83">
        <f t="shared" si="333"/>
        <v>0</v>
      </c>
      <c r="AA458" s="83">
        <f t="shared" si="333"/>
        <v>0</v>
      </c>
      <c r="AB458" s="83">
        <f t="shared" si="334"/>
        <v>0</v>
      </c>
      <c r="AC458" s="83">
        <f t="shared" si="335"/>
        <v>0</v>
      </c>
      <c r="AD458" s="83">
        <f t="shared" si="335"/>
        <v>0</v>
      </c>
      <c r="AE458" s="83">
        <f t="shared" si="336"/>
        <v>0</v>
      </c>
    </row>
    <row r="459" spans="1:36" ht="15.75" thickBot="1" x14ac:dyDescent="0.3">
      <c r="A459" s="8"/>
      <c r="B459" s="8"/>
      <c r="C459" s="43"/>
      <c r="D459" s="11" t="str">
        <f t="shared" si="297"/>
        <v/>
      </c>
      <c r="E459" s="70" t="s">
        <v>713</v>
      </c>
      <c r="F459" s="70" t="s">
        <v>713</v>
      </c>
      <c r="G459" s="61"/>
      <c r="H459" s="115">
        <f>SUM(H460:H461)</f>
        <v>1091</v>
      </c>
      <c r="I459" s="81">
        <f t="shared" ref="I459:AE459" si="337">SUM(I460:I461)</f>
        <v>677</v>
      </c>
      <c r="J459" s="82">
        <f t="shared" si="337"/>
        <v>1768</v>
      </c>
      <c r="K459" s="115">
        <f>SUM(K460:K461)</f>
        <v>1091</v>
      </c>
      <c r="L459" s="81">
        <f t="shared" si="337"/>
        <v>677</v>
      </c>
      <c r="M459" s="82">
        <f t="shared" si="337"/>
        <v>1768</v>
      </c>
      <c r="N459" s="115">
        <f t="shared" si="337"/>
        <v>1091</v>
      </c>
      <c r="O459" s="81">
        <f t="shared" si="337"/>
        <v>677</v>
      </c>
      <c r="P459" s="82">
        <f t="shared" si="337"/>
        <v>1768</v>
      </c>
      <c r="Q459" s="81">
        <f t="shared" si="337"/>
        <v>1091</v>
      </c>
      <c r="R459" s="81">
        <f t="shared" si="337"/>
        <v>677</v>
      </c>
      <c r="S459" s="81">
        <f t="shared" si="337"/>
        <v>1768</v>
      </c>
      <c r="T459" s="115">
        <f t="shared" si="337"/>
        <v>1091</v>
      </c>
      <c r="U459" s="81">
        <f t="shared" si="337"/>
        <v>677</v>
      </c>
      <c r="V459" s="82">
        <f t="shared" si="337"/>
        <v>1768</v>
      </c>
      <c r="W459" s="115">
        <f t="shared" si="337"/>
        <v>0</v>
      </c>
      <c r="X459" s="81">
        <f t="shared" si="337"/>
        <v>0</v>
      </c>
      <c r="Y459" s="82">
        <f t="shared" si="337"/>
        <v>0</v>
      </c>
      <c r="Z459" s="115">
        <f t="shared" si="337"/>
        <v>0</v>
      </c>
      <c r="AA459" s="81">
        <f t="shared" si="337"/>
        <v>0</v>
      </c>
      <c r="AB459" s="82">
        <f t="shared" si="337"/>
        <v>0</v>
      </c>
      <c r="AC459" s="115">
        <f t="shared" si="337"/>
        <v>0</v>
      </c>
      <c r="AD459" s="81">
        <f t="shared" si="337"/>
        <v>0</v>
      </c>
      <c r="AE459" s="82">
        <f t="shared" si="337"/>
        <v>0</v>
      </c>
    </row>
    <row r="460" spans="1:36" ht="15.75" hidden="1" thickBot="1" x14ac:dyDescent="0.3">
      <c r="A460" s="67">
        <v>90</v>
      </c>
      <c r="B460" s="71" t="s">
        <v>10</v>
      </c>
      <c r="C460" s="62" t="s">
        <v>8</v>
      </c>
      <c r="D460" s="63" t="str">
        <f t="shared" si="297"/>
        <v>900201</v>
      </c>
      <c r="E460" s="12">
        <f>E458+1</f>
        <v>267</v>
      </c>
      <c r="F460" s="12">
        <v>397</v>
      </c>
      <c r="G460" s="94" t="s">
        <v>714</v>
      </c>
      <c r="H460" s="80">
        <f>VLOOKUP($G460,[1]Total!$G$5:$I$452,2,0)</f>
        <v>1091</v>
      </c>
      <c r="I460" s="80">
        <f>VLOOKUP($G460,[1]Total!$G$5:$I$452,3,0)</f>
        <v>677</v>
      </c>
      <c r="J460" s="80">
        <f t="shared" si="326"/>
        <v>1768</v>
      </c>
      <c r="K460" s="80">
        <f>VLOOKUP($G460,'[2]CantFuncPorSexo - 2021-08-11T12'!$A$6:$O$406,11,0)</f>
        <v>1091</v>
      </c>
      <c r="L460" s="80">
        <f>VLOOKUP($G460,'[2]CantFuncPorSexo - 2021-08-11T12'!$A$6:$O$406,14,0)</f>
        <v>677</v>
      </c>
      <c r="M460" s="80">
        <f t="shared" si="327"/>
        <v>1768</v>
      </c>
      <c r="N460" s="80">
        <f>VLOOKUP($G460,[3]CantFuncPorSexo!$A$6:$N$410,11,0)</f>
        <v>1091</v>
      </c>
      <c r="O460" s="80">
        <f>VLOOKUP($G460,[3]CantFuncPorSexo!$A$6:$N$410,14,0)</f>
        <v>677</v>
      </c>
      <c r="P460" s="80">
        <f t="shared" si="328"/>
        <v>1768</v>
      </c>
      <c r="Q460" s="80">
        <f>VLOOKUP($G460,'[4]CantFuncPorSexo(3)'!$A$6:$O$420,11,0)</f>
        <v>1091</v>
      </c>
      <c r="R460" s="80">
        <f>VLOOKUP($G460,'[4]CantFuncPorSexo(3)'!$A$6:$O$420,14,0)</f>
        <v>677</v>
      </c>
      <c r="S460" s="80">
        <f t="shared" si="329"/>
        <v>1768</v>
      </c>
      <c r="T460" s="80">
        <f>VLOOKUP($G460,'[5]CantFuncPorSexo(17)'!$A$6:$N$421,11,0)</f>
        <v>1091</v>
      </c>
      <c r="U460" s="80">
        <f>VLOOKUP($G460,'[5]CantFuncPorSexo(17)'!$A$6:$N$421,14,0)</f>
        <v>677</v>
      </c>
      <c r="V460" s="80">
        <f t="shared" si="330"/>
        <v>1768</v>
      </c>
      <c r="W460" s="80">
        <f>T460-H460</f>
        <v>0</v>
      </c>
      <c r="X460" s="80">
        <f>U460-I460</f>
        <v>0</v>
      </c>
      <c r="Y460" s="80">
        <f t="shared" si="332"/>
        <v>0</v>
      </c>
      <c r="Z460" s="80">
        <f>T460-K460</f>
        <v>0</v>
      </c>
      <c r="AA460" s="80">
        <f>U460-L460</f>
        <v>0</v>
      </c>
      <c r="AB460" s="80">
        <f t="shared" ref="AB460:AB461" si="338">SUM(Z460:AA460)</f>
        <v>0</v>
      </c>
      <c r="AC460" s="80">
        <f>T460-Q460</f>
        <v>0</v>
      </c>
      <c r="AD460" s="80">
        <f>U460-R460</f>
        <v>0</v>
      </c>
      <c r="AE460" s="80">
        <f t="shared" ref="AE460:AE461" si="339">SUM(AC460:AD460)</f>
        <v>0</v>
      </c>
    </row>
    <row r="461" spans="1:36" ht="15.75" hidden="1" thickBot="1" x14ac:dyDescent="0.3">
      <c r="A461" s="68">
        <v>90</v>
      </c>
      <c r="B461" s="72" t="s">
        <v>8</v>
      </c>
      <c r="C461" s="64" t="s">
        <v>8</v>
      </c>
      <c r="D461" s="65" t="str">
        <f t="shared" si="297"/>
        <v>900101</v>
      </c>
      <c r="E461" s="18">
        <f>E460+1</f>
        <v>268</v>
      </c>
      <c r="F461" s="18">
        <v>398</v>
      </c>
      <c r="G461" s="113" t="s">
        <v>715</v>
      </c>
      <c r="H461" s="87" t="str">
        <f>VLOOKUP($G461,[1]Total!$G$5:$I$452,2,0)</f>
        <v>S/D</v>
      </c>
      <c r="I461" s="87" t="str">
        <f>VLOOKUP($G461,[1]Total!$G$5:$I$452,3,0)</f>
        <v>S/D</v>
      </c>
      <c r="J461" s="87">
        <f t="shared" si="326"/>
        <v>0</v>
      </c>
      <c r="K461" s="83" t="s">
        <v>722</v>
      </c>
      <c r="L461" s="83" t="s">
        <v>722</v>
      </c>
      <c r="M461" s="87">
        <f t="shared" si="327"/>
        <v>0</v>
      </c>
      <c r="N461" s="87" t="s">
        <v>722</v>
      </c>
      <c r="O461" s="87" t="s">
        <v>722</v>
      </c>
      <c r="P461" s="87">
        <f t="shared" si="328"/>
        <v>0</v>
      </c>
      <c r="Q461" s="87" t="s">
        <v>722</v>
      </c>
      <c r="R461" s="87" t="s">
        <v>722</v>
      </c>
      <c r="S461" s="87">
        <f t="shared" si="329"/>
        <v>0</v>
      </c>
      <c r="T461" s="87" t="s">
        <v>722</v>
      </c>
      <c r="U461" s="87" t="s">
        <v>722</v>
      </c>
      <c r="V461" s="87">
        <f t="shared" si="330"/>
        <v>0</v>
      </c>
      <c r="W461" s="87" t="s">
        <v>723</v>
      </c>
      <c r="X461" s="87" t="s">
        <v>723</v>
      </c>
      <c r="Y461" s="87">
        <f t="shared" si="332"/>
        <v>0</v>
      </c>
      <c r="Z461" s="87" t="s">
        <v>723</v>
      </c>
      <c r="AA461" s="87" t="s">
        <v>723</v>
      </c>
      <c r="AB461" s="87">
        <f t="shared" si="338"/>
        <v>0</v>
      </c>
      <c r="AC461" s="87" t="s">
        <v>723</v>
      </c>
      <c r="AD461" s="87" t="s">
        <v>723</v>
      </c>
      <c r="AE461" s="87">
        <f t="shared" si="339"/>
        <v>0</v>
      </c>
    </row>
    <row r="462" spans="1:36" ht="15.75" thickBot="1" x14ac:dyDescent="0.3">
      <c r="A462" s="8"/>
      <c r="B462" s="8"/>
      <c r="C462" s="43"/>
      <c r="D462" s="11"/>
      <c r="E462" s="70"/>
      <c r="F462" s="70"/>
      <c r="G462" s="122" t="s">
        <v>719</v>
      </c>
      <c r="H462" s="115">
        <f>SUM(H4,H8,H61,H70,H72,H76,H78,H96,H128,H134,H140,H146,H173,H454,H459)</f>
        <v>244114</v>
      </c>
      <c r="I462" s="81">
        <f t="shared" ref="I462:X462" si="340">SUM(I4,I8,I61,I70,I72,I76,I78,I96,I128,I134,I140,I146,I173,I454,I459)</f>
        <v>65711</v>
      </c>
      <c r="J462" s="82">
        <f t="shared" si="340"/>
        <v>309825</v>
      </c>
      <c r="K462" s="115">
        <f>SUM(K4,K8,K61,K70,K72,K76,K78,K96,K128,K134,K140,K146,K173,K454,K459)</f>
        <v>248400</v>
      </c>
      <c r="L462" s="81">
        <f t="shared" si="340"/>
        <v>54374</v>
      </c>
      <c r="M462" s="82">
        <f t="shared" si="340"/>
        <v>302774</v>
      </c>
      <c r="N462" s="115">
        <f t="shared" si="340"/>
        <v>244150</v>
      </c>
      <c r="O462" s="81">
        <f t="shared" si="340"/>
        <v>73580</v>
      </c>
      <c r="P462" s="82">
        <f t="shared" si="340"/>
        <v>317730</v>
      </c>
      <c r="Q462" s="81">
        <f t="shared" si="340"/>
        <v>246709</v>
      </c>
      <c r="R462" s="81">
        <f t="shared" si="340"/>
        <v>84612</v>
      </c>
      <c r="S462" s="81">
        <f t="shared" si="340"/>
        <v>331321</v>
      </c>
      <c r="T462" s="115">
        <f t="shared" si="340"/>
        <v>244796</v>
      </c>
      <c r="U462" s="81">
        <f t="shared" si="340"/>
        <v>86351</v>
      </c>
      <c r="V462" s="82">
        <f t="shared" si="340"/>
        <v>331147</v>
      </c>
      <c r="W462" s="115">
        <f t="shared" si="340"/>
        <v>4198</v>
      </c>
      <c r="X462" s="81">
        <f t="shared" si="340"/>
        <v>21913</v>
      </c>
      <c r="Y462" s="82">
        <f>SUM(Y4,Y8,Y61,Y70,Y72,Y76,Y78,Y96,Y128,Y134,Y140,Y146,Y173,Y454,Y459)</f>
        <v>26111</v>
      </c>
      <c r="Z462" s="115">
        <f t="shared" ref="Z462:AA462" si="341">SUM(Z4,Z8,Z61,Z70,Z72,Z76,Z78,Z96,Z128,Z134,Z140,Z146,Z173,Z454,Z459)</f>
        <v>514</v>
      </c>
      <c r="AA462" s="81">
        <f t="shared" si="341"/>
        <v>33553</v>
      </c>
      <c r="AB462" s="82">
        <f>SUM(AB4,AB8,AB61,AB70,AB72,AB76,AB78,AB96,AB128,AB134,AB140,AB146,AB173,AB454,AB459)</f>
        <v>34067</v>
      </c>
      <c r="AC462" s="115">
        <f t="shared" ref="AC462:AD462" si="342">SUM(AC4,AC8,AC61,AC70,AC72,AC76,AC78,AC96,AC128,AC134,AC140,AC146,AC173,AC454,AC459)</f>
        <v>-1954</v>
      </c>
      <c r="AD462" s="81">
        <f t="shared" si="342"/>
        <v>1618</v>
      </c>
      <c r="AE462" s="82">
        <f>SUM(AE4,AE8,AE61,AE70,AE72,AE76,AE78,AE96,AE128,AE134,AE140,AE146,AE173,AE454,AE459)</f>
        <v>-357</v>
      </c>
    </row>
    <row r="463" spans="1:36" s="5" customFormat="1" x14ac:dyDescent="0.25">
      <c r="A463" s="56"/>
      <c r="B463" s="56"/>
      <c r="C463" s="56"/>
      <c r="D463" s="56"/>
      <c r="E463" s="73"/>
      <c r="F463" s="73"/>
      <c r="G463" s="74"/>
      <c r="H463" s="88"/>
      <c r="I463" s="88"/>
      <c r="J463" s="88"/>
      <c r="K463" s="88"/>
      <c r="L463" s="88"/>
      <c r="M463" s="88"/>
      <c r="N463" s="88"/>
      <c r="O463" s="88"/>
      <c r="P463" s="88"/>
      <c r="Q463" s="88"/>
      <c r="R463" s="88"/>
      <c r="S463" s="88"/>
      <c r="T463" s="88"/>
      <c r="U463" s="88"/>
      <c r="V463" s="88"/>
      <c r="W463" s="88"/>
      <c r="X463" s="88"/>
      <c r="Y463" s="88"/>
      <c r="Z463" s="88"/>
      <c r="AA463" s="88"/>
      <c r="AB463" s="88"/>
      <c r="AC463" s="88"/>
      <c r="AD463" s="88"/>
      <c r="AE463" s="88"/>
      <c r="AF463"/>
      <c r="AG463"/>
      <c r="AH463"/>
      <c r="AI463"/>
      <c r="AJ463"/>
    </row>
    <row r="464" spans="1:36" s="5" customFormat="1" x14ac:dyDescent="0.25">
      <c r="A464" s="56"/>
      <c r="B464" s="56"/>
      <c r="C464" s="56"/>
      <c r="D464" s="56"/>
      <c r="E464" s="73"/>
      <c r="F464" s="73"/>
      <c r="G464" s="74"/>
      <c r="H464" s="88"/>
      <c r="I464" s="88"/>
      <c r="J464" s="88"/>
      <c r="K464" s="88"/>
      <c r="L464" s="88"/>
      <c r="M464" s="88"/>
      <c r="N464" s="88"/>
      <c r="O464" s="88"/>
      <c r="P464" s="88"/>
      <c r="Q464" s="88"/>
      <c r="R464" s="88"/>
      <c r="S464" s="88"/>
      <c r="T464" s="88"/>
      <c r="U464" s="88"/>
      <c r="V464" s="88"/>
      <c r="W464" s="88"/>
      <c r="X464" s="88"/>
      <c r="Y464" s="88"/>
      <c r="Z464" s="88"/>
      <c r="AA464" s="88"/>
      <c r="AB464" s="88"/>
      <c r="AC464" s="88"/>
      <c r="AD464" s="88"/>
      <c r="AE464" s="88"/>
      <c r="AF464"/>
      <c r="AG464"/>
      <c r="AH464"/>
      <c r="AI464"/>
      <c r="AJ464"/>
    </row>
    <row r="465" spans="1:36" s="5" customFormat="1" x14ac:dyDescent="0.25">
      <c r="A465" s="56"/>
      <c r="B465" s="56"/>
      <c r="C465" s="56"/>
      <c r="D465" s="56"/>
      <c r="E465" s="73"/>
      <c r="F465" s="73"/>
      <c r="G465" s="74"/>
      <c r="H465" s="88"/>
      <c r="I465" s="88"/>
      <c r="J465" s="88"/>
      <c r="K465" s="88"/>
      <c r="L465" s="88"/>
      <c r="M465" s="88"/>
      <c r="N465" s="88"/>
      <c r="O465" s="88"/>
      <c r="P465" s="88"/>
      <c r="Q465" s="88"/>
      <c r="R465" s="88"/>
      <c r="S465" s="88"/>
      <c r="T465" s="88"/>
      <c r="U465" s="88"/>
      <c r="V465" s="88"/>
      <c r="W465" s="88"/>
      <c r="X465" s="88"/>
      <c r="Y465" s="88"/>
      <c r="Z465" s="88"/>
      <c r="AA465" s="88"/>
      <c r="AB465" s="88"/>
      <c r="AC465" s="88"/>
      <c r="AD465" s="88"/>
      <c r="AE465" s="88"/>
      <c r="AF465"/>
      <c r="AG465"/>
      <c r="AH465"/>
      <c r="AI465"/>
      <c r="AJ465"/>
    </row>
    <row r="466" spans="1:36" s="5" customFormat="1" x14ac:dyDescent="0.25">
      <c r="A466" s="56"/>
      <c r="B466" s="56"/>
      <c r="C466" s="56"/>
      <c r="D466" s="56"/>
      <c r="E466" s="73"/>
      <c r="F466" s="73"/>
      <c r="G466" s="74"/>
      <c r="H466" s="88"/>
      <c r="I466" s="88"/>
      <c r="J466" s="88"/>
      <c r="K466" s="88"/>
      <c r="L466" s="88"/>
      <c r="M466" s="88"/>
      <c r="N466" s="88"/>
      <c r="O466" s="88"/>
      <c r="P466" s="88"/>
      <c r="Q466" s="88"/>
      <c r="R466" s="88"/>
      <c r="S466" s="88"/>
      <c r="T466" s="88"/>
      <c r="U466" s="88"/>
      <c r="V466" s="88"/>
      <c r="W466" s="88"/>
      <c r="X466" s="88"/>
      <c r="Y466" s="88"/>
      <c r="Z466" s="88"/>
      <c r="AA466" s="88"/>
      <c r="AB466" s="88"/>
      <c r="AC466" s="88"/>
      <c r="AD466" s="88"/>
      <c r="AE466" s="88"/>
      <c r="AF466"/>
      <c r="AG466"/>
      <c r="AH466"/>
      <c r="AI466"/>
      <c r="AJ466"/>
    </row>
    <row r="467" spans="1:36" s="5" customFormat="1" x14ac:dyDescent="0.25">
      <c r="A467" s="56"/>
      <c r="B467" s="56"/>
      <c r="C467" s="56"/>
      <c r="D467" s="56"/>
      <c r="E467" s="73"/>
      <c r="F467" s="73"/>
      <c r="G467" s="74"/>
      <c r="H467" s="88"/>
      <c r="I467" s="88"/>
      <c r="J467" s="88"/>
      <c r="K467" s="88"/>
      <c r="L467" s="88"/>
      <c r="M467" s="88"/>
      <c r="N467" s="88"/>
      <c r="O467" s="88"/>
      <c r="P467" s="88"/>
      <c r="Q467" s="88"/>
      <c r="R467" s="88"/>
      <c r="S467" s="88"/>
      <c r="T467" s="88"/>
      <c r="U467" s="88"/>
      <c r="V467" s="88"/>
      <c r="W467" s="88"/>
      <c r="X467" s="88"/>
      <c r="Y467" s="88"/>
      <c r="Z467" s="88"/>
      <c r="AA467" s="88"/>
      <c r="AB467" s="88"/>
      <c r="AC467" s="88"/>
      <c r="AD467" s="88"/>
      <c r="AE467" s="88"/>
      <c r="AF467"/>
      <c r="AG467"/>
      <c r="AH467"/>
      <c r="AI467"/>
      <c r="AJ467"/>
    </row>
    <row r="468" spans="1:36" s="5" customFormat="1" x14ac:dyDescent="0.25">
      <c r="A468" s="56"/>
      <c r="B468" s="56"/>
      <c r="C468" s="56"/>
      <c r="D468" s="56"/>
      <c r="E468" s="73"/>
      <c r="F468" s="73"/>
      <c r="G468" s="74"/>
      <c r="H468" s="88"/>
      <c r="I468" s="88"/>
      <c r="J468" s="88"/>
      <c r="K468" s="88"/>
      <c r="L468" s="88"/>
      <c r="M468" s="88"/>
      <c r="N468" s="88"/>
      <c r="O468" s="88"/>
      <c r="P468" s="88"/>
      <c r="Q468" s="88"/>
      <c r="R468" s="88"/>
      <c r="S468" s="88"/>
      <c r="T468" s="88"/>
      <c r="U468" s="88"/>
      <c r="V468" s="88"/>
      <c r="W468" s="88"/>
      <c r="X468" s="88"/>
      <c r="Y468" s="88"/>
      <c r="Z468" s="88"/>
      <c r="AA468" s="88"/>
      <c r="AB468" s="88"/>
      <c r="AC468" s="88"/>
      <c r="AD468" s="88"/>
      <c r="AE468" s="88"/>
      <c r="AF468"/>
      <c r="AG468"/>
      <c r="AH468"/>
      <c r="AI468"/>
      <c r="AJ468"/>
    </row>
    <row r="469" spans="1:36" s="5" customFormat="1" x14ac:dyDescent="0.25">
      <c r="A469" s="56"/>
      <c r="B469" s="56"/>
      <c r="C469" s="56"/>
      <c r="D469" s="56"/>
      <c r="E469" s="73"/>
      <c r="F469" s="73"/>
      <c r="G469" s="74"/>
      <c r="H469" s="88"/>
      <c r="I469" s="88"/>
      <c r="J469" s="88"/>
      <c r="K469" s="88"/>
      <c r="L469" s="88"/>
      <c r="M469" s="88"/>
      <c r="N469" s="88"/>
      <c r="O469" s="88"/>
      <c r="P469" s="88"/>
      <c r="Q469" s="88"/>
      <c r="R469" s="88"/>
      <c r="S469" s="88"/>
      <c r="T469" s="88"/>
      <c r="U469" s="88"/>
      <c r="V469" s="88"/>
      <c r="W469" s="88"/>
      <c r="X469" s="88"/>
      <c r="Y469" s="88"/>
      <c r="Z469" s="88"/>
      <c r="AA469" s="88"/>
      <c r="AB469" s="88"/>
      <c r="AC469" s="88"/>
      <c r="AD469" s="88"/>
      <c r="AE469" s="88"/>
      <c r="AF469"/>
      <c r="AG469"/>
      <c r="AH469"/>
      <c r="AI469"/>
      <c r="AJ469"/>
    </row>
    <row r="470" spans="1:36" s="5" customFormat="1" x14ac:dyDescent="0.25">
      <c r="A470" s="56"/>
      <c r="B470" s="56"/>
      <c r="C470" s="56"/>
      <c r="D470" s="56"/>
      <c r="E470" s="73"/>
      <c r="F470" s="73"/>
      <c r="G470" s="74"/>
      <c r="H470" s="88"/>
      <c r="I470" s="88"/>
      <c r="J470" s="88"/>
      <c r="K470" s="88"/>
      <c r="L470" s="88"/>
      <c r="M470" s="88"/>
      <c r="N470" s="88"/>
      <c r="O470" s="88"/>
      <c r="P470" s="88"/>
      <c r="Q470" s="88"/>
      <c r="R470" s="88"/>
      <c r="S470" s="88"/>
      <c r="T470" s="88"/>
      <c r="U470" s="88"/>
      <c r="V470" s="88"/>
      <c r="W470" s="88"/>
      <c r="X470" s="88"/>
      <c r="Y470" s="88"/>
      <c r="Z470" s="88"/>
      <c r="AA470" s="88"/>
      <c r="AB470" s="88"/>
      <c r="AC470" s="88"/>
      <c r="AD470" s="88"/>
      <c r="AE470" s="88"/>
      <c r="AF470"/>
      <c r="AG470"/>
      <c r="AH470"/>
      <c r="AI470"/>
      <c r="AJ470"/>
    </row>
    <row r="471" spans="1:36" s="5" customFormat="1" x14ac:dyDescent="0.25">
      <c r="A471" s="56"/>
      <c r="B471" s="56"/>
      <c r="C471" s="56"/>
      <c r="D471" s="56"/>
      <c r="E471" s="73"/>
      <c r="F471" s="73"/>
      <c r="G471" s="74"/>
      <c r="H471" s="88"/>
      <c r="I471" s="88"/>
      <c r="J471" s="88"/>
      <c r="K471" s="88"/>
      <c r="L471" s="88"/>
      <c r="M471" s="88"/>
      <c r="N471" s="88"/>
      <c r="O471" s="88"/>
      <c r="P471" s="88"/>
      <c r="Q471" s="88"/>
      <c r="R471" s="88"/>
      <c r="S471" s="88"/>
      <c r="T471" s="88"/>
      <c r="U471" s="88"/>
      <c r="V471" s="88"/>
      <c r="W471" s="88"/>
      <c r="X471" s="88"/>
      <c r="Y471" s="88"/>
      <c r="Z471" s="88"/>
      <c r="AA471" s="88"/>
      <c r="AB471" s="88"/>
      <c r="AC471" s="88"/>
      <c r="AD471" s="88"/>
      <c r="AE471" s="88"/>
      <c r="AF471"/>
      <c r="AG471"/>
      <c r="AH471"/>
      <c r="AI471"/>
      <c r="AJ471"/>
    </row>
    <row r="472" spans="1:36" s="5" customFormat="1" x14ac:dyDescent="0.25">
      <c r="A472" s="56"/>
      <c r="B472" s="56"/>
      <c r="C472" s="56"/>
      <c r="D472" s="56"/>
      <c r="E472" s="73"/>
      <c r="F472" s="73"/>
      <c r="G472" s="74"/>
      <c r="H472" s="88"/>
      <c r="I472" s="88"/>
      <c r="J472" s="88"/>
      <c r="K472" s="88"/>
      <c r="L472" s="88"/>
      <c r="M472" s="88"/>
      <c r="N472" s="88"/>
      <c r="O472" s="88"/>
      <c r="P472" s="88"/>
      <c r="Q472" s="88"/>
      <c r="R472" s="88"/>
      <c r="S472" s="88"/>
      <c r="T472" s="88"/>
      <c r="U472" s="88"/>
      <c r="V472" s="88"/>
      <c r="W472" s="88"/>
      <c r="X472" s="88"/>
      <c r="Y472" s="88"/>
      <c r="Z472" s="88"/>
      <c r="AA472" s="88"/>
      <c r="AB472" s="88"/>
      <c r="AC472" s="88"/>
      <c r="AD472" s="88"/>
      <c r="AE472" s="88"/>
      <c r="AF472"/>
      <c r="AG472"/>
      <c r="AH472"/>
      <c r="AI472"/>
      <c r="AJ472"/>
    </row>
    <row r="473" spans="1:36" s="5" customFormat="1" x14ac:dyDescent="0.25">
      <c r="A473" s="56"/>
      <c r="B473" s="56"/>
      <c r="C473" s="56"/>
      <c r="D473" s="56"/>
      <c r="E473" s="73"/>
      <c r="F473" s="73"/>
      <c r="G473" s="74"/>
      <c r="H473" s="88"/>
      <c r="I473" s="88"/>
      <c r="J473" s="88"/>
      <c r="K473" s="88"/>
      <c r="L473" s="88"/>
      <c r="M473" s="88"/>
      <c r="N473" s="88"/>
      <c r="O473" s="88"/>
      <c r="P473" s="88"/>
      <c r="Q473" s="88"/>
      <c r="R473" s="88"/>
      <c r="S473" s="88"/>
      <c r="T473" s="88"/>
      <c r="U473" s="88"/>
      <c r="V473" s="88"/>
      <c r="W473" s="88"/>
      <c r="X473" s="88"/>
      <c r="Y473" s="88"/>
      <c r="Z473" s="88"/>
      <c r="AA473" s="88"/>
      <c r="AB473" s="88"/>
      <c r="AC473" s="88"/>
      <c r="AD473" s="88"/>
      <c r="AE473" s="88"/>
      <c r="AF473"/>
      <c r="AG473"/>
      <c r="AH473"/>
      <c r="AI473"/>
      <c r="AJ473"/>
    </row>
    <row r="474" spans="1:36" s="5" customFormat="1" x14ac:dyDescent="0.25">
      <c r="A474" s="56"/>
      <c r="B474" s="56"/>
      <c r="C474" s="56"/>
      <c r="D474" s="56"/>
      <c r="E474" s="73"/>
      <c r="F474" s="73"/>
      <c r="G474" s="74"/>
      <c r="H474" s="88"/>
      <c r="I474" s="88"/>
      <c r="J474" s="88"/>
      <c r="K474" s="88"/>
      <c r="L474" s="88"/>
      <c r="M474" s="88"/>
      <c r="N474" s="88"/>
      <c r="O474" s="88"/>
      <c r="P474" s="88"/>
      <c r="Q474" s="88"/>
      <c r="R474" s="88"/>
      <c r="S474" s="88"/>
      <c r="T474" s="88"/>
      <c r="U474" s="88"/>
      <c r="V474" s="88"/>
      <c r="W474" s="88"/>
      <c r="X474" s="88"/>
      <c r="Y474" s="88"/>
      <c r="Z474" s="88"/>
      <c r="AA474" s="88"/>
      <c r="AB474" s="88"/>
      <c r="AC474" s="88"/>
      <c r="AD474" s="88"/>
      <c r="AE474" s="88"/>
      <c r="AF474"/>
      <c r="AG474"/>
      <c r="AH474"/>
      <c r="AI474"/>
      <c r="AJ474"/>
    </row>
    <row r="475" spans="1:36" s="5" customFormat="1" x14ac:dyDescent="0.25">
      <c r="A475" s="56"/>
      <c r="B475" s="56"/>
      <c r="C475" s="56"/>
      <c r="D475" s="56"/>
      <c r="E475" s="73"/>
      <c r="F475" s="73"/>
      <c r="G475" s="74"/>
      <c r="H475" s="88"/>
      <c r="I475" s="88"/>
      <c r="J475" s="88"/>
      <c r="K475" s="88"/>
      <c r="L475" s="88"/>
      <c r="M475" s="88"/>
      <c r="N475" s="88"/>
      <c r="O475" s="88"/>
      <c r="P475" s="88"/>
      <c r="Q475" s="88"/>
      <c r="R475" s="88"/>
      <c r="S475" s="88"/>
      <c r="T475" s="88"/>
      <c r="U475" s="88"/>
      <c r="V475" s="88"/>
      <c r="W475" s="88"/>
      <c r="X475" s="88"/>
      <c r="Y475" s="88"/>
      <c r="Z475" s="88"/>
      <c r="AA475" s="88"/>
      <c r="AB475" s="88"/>
      <c r="AC475" s="88"/>
      <c r="AD475" s="88"/>
      <c r="AE475" s="88"/>
      <c r="AF475"/>
      <c r="AG475"/>
      <c r="AH475"/>
      <c r="AI475"/>
      <c r="AJ475"/>
    </row>
    <row r="476" spans="1:36" s="5" customFormat="1" x14ac:dyDescent="0.25">
      <c r="A476" s="56"/>
      <c r="B476" s="56"/>
      <c r="C476" s="56"/>
      <c r="D476" s="56"/>
      <c r="E476" s="73"/>
      <c r="F476" s="73"/>
      <c r="G476" s="74"/>
      <c r="H476" s="88"/>
      <c r="I476" s="88"/>
      <c r="J476" s="88"/>
      <c r="K476" s="88"/>
      <c r="L476" s="88"/>
      <c r="M476" s="88"/>
      <c r="N476" s="88"/>
      <c r="O476" s="88"/>
      <c r="P476" s="88"/>
      <c r="Q476" s="88"/>
      <c r="R476" s="88"/>
      <c r="S476" s="88"/>
      <c r="T476" s="88"/>
      <c r="U476" s="88"/>
      <c r="V476" s="88"/>
      <c r="W476" s="88"/>
      <c r="X476" s="88"/>
      <c r="Y476" s="88"/>
      <c r="Z476" s="88"/>
      <c r="AA476" s="88"/>
      <c r="AB476" s="88"/>
      <c r="AC476" s="88"/>
      <c r="AD476" s="88"/>
      <c r="AE476" s="88"/>
      <c r="AF476"/>
      <c r="AG476"/>
      <c r="AH476"/>
      <c r="AI476"/>
      <c r="AJ476"/>
    </row>
    <row r="477" spans="1:36" s="5" customFormat="1" x14ac:dyDescent="0.25">
      <c r="A477" s="56"/>
      <c r="B477" s="56"/>
      <c r="C477" s="56"/>
      <c r="D477" s="56"/>
      <c r="E477" s="73"/>
      <c r="F477" s="73"/>
      <c r="G477" s="74"/>
      <c r="H477" s="88"/>
      <c r="I477" s="88"/>
      <c r="J477" s="88"/>
      <c r="K477" s="88"/>
      <c r="L477" s="88"/>
      <c r="M477" s="88"/>
      <c r="N477" s="88"/>
      <c r="O477" s="88"/>
      <c r="P477" s="88"/>
      <c r="Q477" s="88"/>
      <c r="R477" s="88"/>
      <c r="S477" s="88"/>
      <c r="T477" s="88"/>
      <c r="U477" s="88"/>
      <c r="V477" s="88"/>
      <c r="W477" s="88"/>
      <c r="X477" s="88"/>
      <c r="Y477" s="88"/>
      <c r="Z477" s="88"/>
      <c r="AA477" s="88"/>
      <c r="AB477" s="88"/>
      <c r="AC477" s="88"/>
      <c r="AD477" s="88"/>
      <c r="AE477" s="88"/>
      <c r="AF477"/>
      <c r="AG477"/>
      <c r="AH477"/>
      <c r="AI477"/>
      <c r="AJ477"/>
    </row>
    <row r="478" spans="1:36" s="5" customFormat="1" x14ac:dyDescent="0.25">
      <c r="A478" s="56"/>
      <c r="B478" s="56"/>
      <c r="C478" s="56"/>
      <c r="D478" s="56"/>
      <c r="E478" s="73"/>
      <c r="F478" s="73"/>
      <c r="G478" s="74"/>
      <c r="H478" s="88"/>
      <c r="I478" s="88"/>
      <c r="J478" s="88"/>
      <c r="K478" s="88"/>
      <c r="L478" s="88"/>
      <c r="M478" s="88"/>
      <c r="N478" s="88"/>
      <c r="O478" s="88"/>
      <c r="P478" s="88"/>
      <c r="Q478" s="88"/>
      <c r="R478" s="88"/>
      <c r="S478" s="88"/>
      <c r="T478" s="88"/>
      <c r="U478" s="88"/>
      <c r="V478" s="88"/>
      <c r="W478" s="88"/>
      <c r="X478" s="88"/>
      <c r="Y478" s="88"/>
      <c r="Z478" s="88"/>
      <c r="AA478" s="88"/>
      <c r="AB478" s="88"/>
      <c r="AC478" s="88"/>
      <c r="AD478" s="88"/>
      <c r="AE478" s="88"/>
      <c r="AF478"/>
      <c r="AG478"/>
      <c r="AH478"/>
      <c r="AI478"/>
      <c r="AJ478"/>
    </row>
    <row r="479" spans="1:36" s="5" customFormat="1" x14ac:dyDescent="0.25">
      <c r="A479" s="56"/>
      <c r="B479" s="56"/>
      <c r="C479" s="56"/>
      <c r="D479" s="56"/>
      <c r="E479" s="73"/>
      <c r="F479" s="73"/>
      <c r="G479" s="74"/>
      <c r="H479" s="88"/>
      <c r="I479" s="88"/>
      <c r="J479" s="88"/>
      <c r="K479" s="88"/>
      <c r="L479" s="88"/>
      <c r="M479" s="88"/>
      <c r="N479" s="88"/>
      <c r="O479" s="88"/>
      <c r="P479" s="88"/>
      <c r="Q479" s="88"/>
      <c r="R479" s="88"/>
      <c r="S479" s="88"/>
      <c r="T479" s="88"/>
      <c r="U479" s="88"/>
      <c r="V479" s="88"/>
      <c r="W479" s="88"/>
      <c r="X479" s="88"/>
      <c r="Y479" s="88"/>
      <c r="Z479" s="88"/>
      <c r="AA479" s="88"/>
      <c r="AB479" s="88"/>
      <c r="AC479" s="88"/>
      <c r="AD479" s="88"/>
      <c r="AE479" s="88"/>
      <c r="AF479"/>
      <c r="AG479"/>
      <c r="AH479"/>
      <c r="AI479"/>
      <c r="AJ479"/>
    </row>
    <row r="480" spans="1:36" s="5" customFormat="1" x14ac:dyDescent="0.25">
      <c r="A480" s="56"/>
      <c r="B480" s="56"/>
      <c r="C480" s="56"/>
      <c r="D480" s="56"/>
      <c r="E480" s="73"/>
      <c r="F480" s="73"/>
      <c r="G480" s="74"/>
      <c r="H480" s="88"/>
      <c r="I480" s="88"/>
      <c r="J480" s="88"/>
      <c r="K480" s="88"/>
      <c r="L480" s="88"/>
      <c r="M480" s="88"/>
      <c r="N480" s="88"/>
      <c r="O480" s="88"/>
      <c r="P480" s="88"/>
      <c r="Q480" s="88"/>
      <c r="R480" s="88"/>
      <c r="S480" s="88"/>
      <c r="T480" s="88"/>
      <c r="U480" s="88"/>
      <c r="V480" s="88"/>
      <c r="W480" s="88"/>
      <c r="X480" s="88"/>
      <c r="Y480" s="88"/>
      <c r="Z480" s="88"/>
      <c r="AA480" s="88"/>
      <c r="AB480" s="88"/>
      <c r="AC480" s="88"/>
      <c r="AD480" s="88"/>
      <c r="AE480" s="88"/>
      <c r="AF480"/>
      <c r="AG480"/>
      <c r="AH480"/>
      <c r="AI480"/>
      <c r="AJ480"/>
    </row>
    <row r="481" spans="1:36" s="5" customFormat="1" x14ac:dyDescent="0.25">
      <c r="A481" s="56"/>
      <c r="B481" s="56"/>
      <c r="C481" s="56"/>
      <c r="D481" s="56"/>
      <c r="E481" s="73"/>
      <c r="F481" s="73"/>
      <c r="G481" s="74"/>
      <c r="H481" s="88"/>
      <c r="I481" s="88"/>
      <c r="J481" s="88"/>
      <c r="K481" s="88"/>
      <c r="L481" s="88"/>
      <c r="M481" s="88"/>
      <c r="N481" s="88"/>
      <c r="O481" s="88"/>
      <c r="P481" s="88"/>
      <c r="Q481" s="88"/>
      <c r="R481" s="88"/>
      <c r="S481" s="88"/>
      <c r="T481" s="88"/>
      <c r="U481" s="88"/>
      <c r="V481" s="88"/>
      <c r="W481" s="88"/>
      <c r="X481" s="88"/>
      <c r="Y481" s="88"/>
      <c r="Z481" s="88"/>
      <c r="AA481" s="88"/>
      <c r="AB481" s="88"/>
      <c r="AC481" s="88"/>
      <c r="AD481" s="88"/>
      <c r="AE481" s="88"/>
      <c r="AF481"/>
      <c r="AG481"/>
      <c r="AH481"/>
      <c r="AI481"/>
      <c r="AJ481"/>
    </row>
    <row r="482" spans="1:36" s="5" customFormat="1" x14ac:dyDescent="0.25">
      <c r="A482" s="56"/>
      <c r="B482" s="56"/>
      <c r="C482" s="56"/>
      <c r="D482" s="56"/>
      <c r="E482" s="73"/>
      <c r="F482" s="73"/>
      <c r="G482" s="74"/>
      <c r="H482" s="88"/>
      <c r="I482" s="88"/>
      <c r="J482" s="88"/>
      <c r="K482" s="88"/>
      <c r="L482" s="88"/>
      <c r="M482" s="88"/>
      <c r="N482" s="88"/>
      <c r="O482" s="88"/>
      <c r="P482" s="88"/>
      <c r="Q482" s="88"/>
      <c r="R482" s="88"/>
      <c r="S482" s="88"/>
      <c r="T482" s="88"/>
      <c r="U482" s="88"/>
      <c r="V482" s="88"/>
      <c r="W482" s="88"/>
      <c r="X482" s="88"/>
      <c r="Y482" s="88"/>
      <c r="Z482" s="88"/>
      <c r="AA482" s="88"/>
      <c r="AB482" s="88"/>
      <c r="AC482" s="88"/>
      <c r="AD482" s="88"/>
      <c r="AE482" s="88"/>
      <c r="AF482"/>
      <c r="AG482"/>
      <c r="AH482"/>
      <c r="AI482"/>
      <c r="AJ482"/>
    </row>
    <row r="483" spans="1:36" s="5" customFormat="1" x14ac:dyDescent="0.25">
      <c r="A483" s="56"/>
      <c r="B483" s="56"/>
      <c r="C483" s="56"/>
      <c r="D483" s="56"/>
      <c r="E483" s="73"/>
      <c r="F483" s="73"/>
      <c r="G483" s="74"/>
      <c r="H483" s="88"/>
      <c r="I483" s="88"/>
      <c r="J483" s="88"/>
      <c r="K483" s="88"/>
      <c r="L483" s="88"/>
      <c r="M483" s="88"/>
      <c r="N483" s="88"/>
      <c r="O483" s="88"/>
      <c r="P483" s="88"/>
      <c r="Q483" s="88"/>
      <c r="R483" s="88"/>
      <c r="S483" s="88"/>
      <c r="T483" s="88"/>
      <c r="U483" s="88"/>
      <c r="V483" s="88"/>
      <c r="W483" s="88"/>
      <c r="X483" s="88"/>
      <c r="Y483" s="88"/>
      <c r="Z483" s="88"/>
      <c r="AA483" s="88"/>
      <c r="AB483" s="88"/>
      <c r="AC483" s="88"/>
      <c r="AD483" s="88"/>
      <c r="AE483" s="88"/>
      <c r="AF483"/>
      <c r="AG483"/>
      <c r="AH483"/>
      <c r="AI483"/>
      <c r="AJ483"/>
    </row>
    <row r="484" spans="1:36" s="5" customFormat="1" x14ac:dyDescent="0.25">
      <c r="A484" s="56"/>
      <c r="B484" s="56"/>
      <c r="C484" s="56"/>
      <c r="D484" s="56"/>
      <c r="E484" s="73"/>
      <c r="F484" s="73"/>
      <c r="G484" s="74"/>
      <c r="H484" s="88"/>
      <c r="I484" s="88"/>
      <c r="J484" s="88"/>
      <c r="K484" s="88"/>
      <c r="L484" s="88"/>
      <c r="M484" s="88"/>
      <c r="N484" s="88"/>
      <c r="O484" s="88"/>
      <c r="P484" s="88"/>
      <c r="Q484" s="88"/>
      <c r="R484" s="88"/>
      <c r="S484" s="88"/>
      <c r="T484" s="88"/>
      <c r="U484" s="88"/>
      <c r="V484" s="88"/>
      <c r="W484" s="88"/>
      <c r="X484" s="88"/>
      <c r="Y484" s="88"/>
      <c r="Z484" s="88"/>
      <c r="AA484" s="88"/>
      <c r="AB484" s="88"/>
      <c r="AC484" s="88"/>
      <c r="AD484" s="88"/>
      <c r="AE484" s="88"/>
      <c r="AF484"/>
      <c r="AG484"/>
      <c r="AH484"/>
      <c r="AI484"/>
      <c r="AJ484"/>
    </row>
    <row r="485" spans="1:36" s="5" customFormat="1" x14ac:dyDescent="0.25">
      <c r="A485" s="56"/>
      <c r="B485" s="56"/>
      <c r="C485" s="56"/>
      <c r="D485" s="56"/>
      <c r="E485" s="73"/>
      <c r="F485" s="73"/>
      <c r="G485" s="74"/>
      <c r="H485" s="88"/>
      <c r="I485" s="88"/>
      <c r="J485" s="88"/>
      <c r="K485" s="88"/>
      <c r="L485" s="88"/>
      <c r="M485" s="88"/>
      <c r="N485" s="88"/>
      <c r="O485" s="88"/>
      <c r="P485" s="88"/>
      <c r="Q485" s="88"/>
      <c r="R485" s="88"/>
      <c r="S485" s="88"/>
      <c r="T485" s="88"/>
      <c r="U485" s="88"/>
      <c r="V485" s="88"/>
      <c r="W485" s="88"/>
      <c r="X485" s="88"/>
      <c r="Y485" s="88"/>
      <c r="Z485" s="88"/>
      <c r="AA485" s="88"/>
      <c r="AB485" s="88"/>
      <c r="AC485" s="88"/>
      <c r="AD485" s="88"/>
      <c r="AE485" s="88"/>
      <c r="AF485"/>
      <c r="AG485"/>
      <c r="AH485"/>
      <c r="AI485"/>
      <c r="AJ485"/>
    </row>
    <row r="486" spans="1:36" s="5" customFormat="1" x14ac:dyDescent="0.25">
      <c r="A486" s="56"/>
      <c r="B486" s="56"/>
      <c r="C486" s="56"/>
      <c r="D486" s="56"/>
      <c r="E486" s="73"/>
      <c r="F486" s="73"/>
      <c r="G486" s="74"/>
      <c r="H486" s="88"/>
      <c r="I486" s="88"/>
      <c r="J486" s="88"/>
      <c r="K486" s="88"/>
      <c r="L486" s="88"/>
      <c r="M486" s="88"/>
      <c r="N486" s="88"/>
      <c r="O486" s="88"/>
      <c r="P486" s="88"/>
      <c r="Q486" s="88"/>
      <c r="R486" s="88"/>
      <c r="S486" s="88"/>
      <c r="T486" s="88"/>
      <c r="U486" s="88"/>
      <c r="V486" s="88"/>
      <c r="W486" s="88"/>
      <c r="X486" s="88"/>
      <c r="Y486" s="88"/>
      <c r="Z486" s="88"/>
      <c r="AA486" s="88"/>
      <c r="AB486" s="88"/>
      <c r="AC486" s="88"/>
      <c r="AD486" s="88"/>
      <c r="AE486" s="88"/>
      <c r="AF486"/>
      <c r="AG486"/>
      <c r="AH486"/>
      <c r="AI486"/>
      <c r="AJ486"/>
    </row>
    <row r="487" spans="1:36" s="5" customFormat="1" x14ac:dyDescent="0.25">
      <c r="A487" s="56"/>
      <c r="B487" s="56"/>
      <c r="C487" s="56"/>
      <c r="D487" s="56"/>
      <c r="E487" s="73"/>
      <c r="F487" s="73"/>
      <c r="G487" s="74"/>
      <c r="H487" s="88"/>
      <c r="I487" s="88"/>
      <c r="J487" s="88"/>
      <c r="K487" s="88"/>
      <c r="L487" s="88"/>
      <c r="M487" s="88"/>
      <c r="N487" s="88"/>
      <c r="O487" s="88"/>
      <c r="P487" s="88"/>
      <c r="Q487" s="88"/>
      <c r="R487" s="88"/>
      <c r="S487" s="88"/>
      <c r="T487" s="88"/>
      <c r="U487" s="88"/>
      <c r="V487" s="88"/>
      <c r="W487" s="88"/>
      <c r="X487" s="88"/>
      <c r="Y487" s="88"/>
      <c r="Z487" s="88"/>
      <c r="AA487" s="88"/>
      <c r="AB487" s="88"/>
      <c r="AC487" s="88"/>
      <c r="AD487" s="88"/>
      <c r="AE487" s="88"/>
      <c r="AF487"/>
      <c r="AG487"/>
      <c r="AH487"/>
      <c r="AI487"/>
      <c r="AJ487"/>
    </row>
    <row r="488" spans="1:36" s="5" customFormat="1" x14ac:dyDescent="0.25">
      <c r="A488" s="56"/>
      <c r="B488" s="56"/>
      <c r="C488" s="56"/>
      <c r="D488" s="56"/>
      <c r="E488" s="73"/>
      <c r="F488" s="73"/>
      <c r="G488" s="74"/>
      <c r="H488" s="88"/>
      <c r="I488" s="88"/>
      <c r="J488" s="88"/>
      <c r="K488" s="88"/>
      <c r="L488" s="88"/>
      <c r="M488" s="88"/>
      <c r="N488" s="88"/>
      <c r="O488" s="88"/>
      <c r="P488" s="88"/>
      <c r="Q488" s="88"/>
      <c r="R488" s="88"/>
      <c r="S488" s="88"/>
      <c r="T488" s="88"/>
      <c r="U488" s="88"/>
      <c r="V488" s="88"/>
      <c r="W488" s="88"/>
      <c r="X488" s="88"/>
      <c r="Y488" s="88"/>
      <c r="Z488" s="88"/>
      <c r="AA488" s="88"/>
      <c r="AB488" s="88"/>
      <c r="AC488" s="88"/>
      <c r="AD488" s="88"/>
      <c r="AE488" s="88"/>
      <c r="AF488"/>
      <c r="AG488"/>
      <c r="AH488"/>
      <c r="AI488"/>
      <c r="AJ488"/>
    </row>
    <row r="489" spans="1:36" s="5" customFormat="1" x14ac:dyDescent="0.25">
      <c r="A489" s="56"/>
      <c r="B489" s="56"/>
      <c r="C489" s="56"/>
      <c r="D489" s="56"/>
      <c r="E489" s="73"/>
      <c r="F489" s="73"/>
      <c r="G489" s="74"/>
      <c r="H489" s="88"/>
      <c r="I489" s="88"/>
      <c r="J489" s="88"/>
      <c r="K489" s="88"/>
      <c r="L489" s="88"/>
      <c r="M489" s="88"/>
      <c r="N489" s="88"/>
      <c r="O489" s="88"/>
      <c r="P489" s="88"/>
      <c r="Q489" s="88"/>
      <c r="R489" s="88"/>
      <c r="S489" s="88"/>
      <c r="T489" s="88"/>
      <c r="U489" s="88"/>
      <c r="V489" s="88"/>
      <c r="W489" s="88"/>
      <c r="X489" s="88"/>
      <c r="Y489" s="88"/>
      <c r="Z489" s="88"/>
      <c r="AA489" s="88"/>
      <c r="AB489" s="88"/>
      <c r="AC489" s="88"/>
      <c r="AD489" s="88"/>
      <c r="AE489" s="88"/>
      <c r="AF489"/>
      <c r="AG489"/>
      <c r="AH489"/>
      <c r="AI489"/>
      <c r="AJ489"/>
    </row>
    <row r="490" spans="1:36" s="5" customFormat="1" x14ac:dyDescent="0.25">
      <c r="A490" s="56"/>
      <c r="B490" s="56"/>
      <c r="C490" s="56"/>
      <c r="D490" s="56"/>
      <c r="E490" s="73"/>
      <c r="F490" s="73"/>
      <c r="G490" s="74"/>
      <c r="H490" s="88"/>
      <c r="I490" s="88"/>
      <c r="J490" s="88"/>
      <c r="K490" s="88"/>
      <c r="L490" s="88"/>
      <c r="M490" s="88"/>
      <c r="N490" s="88"/>
      <c r="O490" s="88"/>
      <c r="P490" s="88"/>
      <c r="Q490" s="88"/>
      <c r="R490" s="88"/>
      <c r="S490" s="88"/>
      <c r="T490" s="88"/>
      <c r="U490" s="88"/>
      <c r="V490" s="88"/>
      <c r="W490" s="88"/>
      <c r="X490" s="88"/>
      <c r="Y490" s="88"/>
      <c r="Z490" s="88"/>
      <c r="AA490" s="88"/>
      <c r="AB490" s="88"/>
      <c r="AC490" s="88"/>
      <c r="AD490" s="88"/>
      <c r="AE490" s="88"/>
      <c r="AF490"/>
      <c r="AG490"/>
      <c r="AH490"/>
      <c r="AI490"/>
      <c r="AJ490"/>
    </row>
    <row r="491" spans="1:36" s="5" customFormat="1" x14ac:dyDescent="0.25">
      <c r="A491" s="56"/>
      <c r="B491" s="56"/>
      <c r="C491" s="56"/>
      <c r="D491" s="56"/>
      <c r="E491" s="73"/>
      <c r="F491" s="73"/>
      <c r="G491" s="74"/>
      <c r="H491" s="88"/>
      <c r="I491" s="88"/>
      <c r="J491" s="88"/>
      <c r="K491" s="88"/>
      <c r="L491" s="88"/>
      <c r="M491" s="88"/>
      <c r="N491" s="88"/>
      <c r="O491" s="88"/>
      <c r="P491" s="88"/>
      <c r="Q491" s="88"/>
      <c r="R491" s="88"/>
      <c r="S491" s="88"/>
      <c r="T491" s="88"/>
      <c r="U491" s="88"/>
      <c r="V491" s="88"/>
      <c r="W491" s="88"/>
      <c r="X491" s="88"/>
      <c r="Y491" s="88"/>
      <c r="Z491" s="88"/>
      <c r="AA491" s="88"/>
      <c r="AB491" s="88"/>
      <c r="AC491" s="88"/>
      <c r="AD491" s="88"/>
      <c r="AE491" s="88"/>
      <c r="AF491"/>
      <c r="AG491"/>
      <c r="AH491"/>
      <c r="AI491"/>
      <c r="AJ491"/>
    </row>
    <row r="492" spans="1:36" s="5" customFormat="1" x14ac:dyDescent="0.25">
      <c r="A492" s="56"/>
      <c r="B492" s="56"/>
      <c r="C492" s="56"/>
      <c r="D492" s="56"/>
      <c r="E492" s="73"/>
      <c r="F492" s="73"/>
      <c r="G492" s="74"/>
      <c r="H492" s="88"/>
      <c r="I492" s="88"/>
      <c r="J492" s="88"/>
      <c r="K492" s="88"/>
      <c r="L492" s="88"/>
      <c r="M492" s="88"/>
      <c r="N492" s="88"/>
      <c r="O492" s="88"/>
      <c r="P492" s="88"/>
      <c r="Q492" s="88"/>
      <c r="R492" s="88"/>
      <c r="S492" s="88"/>
      <c r="T492" s="88"/>
      <c r="U492" s="88"/>
      <c r="V492" s="88"/>
      <c r="W492" s="88"/>
      <c r="X492" s="88"/>
      <c r="Y492" s="88"/>
      <c r="Z492" s="88"/>
      <c r="AA492" s="88"/>
      <c r="AB492" s="88"/>
      <c r="AC492" s="88"/>
      <c r="AD492" s="88"/>
      <c r="AE492" s="88"/>
      <c r="AF492"/>
      <c r="AG492"/>
      <c r="AH492"/>
      <c r="AI492"/>
      <c r="AJ492"/>
    </row>
    <row r="493" spans="1:36" s="5" customFormat="1" x14ac:dyDescent="0.25">
      <c r="A493" s="56"/>
      <c r="B493" s="56"/>
      <c r="C493" s="56"/>
      <c r="D493" s="56"/>
      <c r="E493" s="73"/>
      <c r="F493" s="73"/>
      <c r="G493" s="74"/>
      <c r="H493" s="88"/>
      <c r="I493" s="88"/>
      <c r="J493" s="88"/>
      <c r="K493" s="88"/>
      <c r="L493" s="88"/>
      <c r="M493" s="88"/>
      <c r="N493" s="88"/>
      <c r="O493" s="88"/>
      <c r="P493" s="88"/>
      <c r="Q493" s="88"/>
      <c r="R493" s="88"/>
      <c r="S493" s="88"/>
      <c r="T493" s="88"/>
      <c r="U493" s="88"/>
      <c r="V493" s="88"/>
      <c r="W493" s="88"/>
      <c r="X493" s="88"/>
      <c r="Y493" s="88"/>
      <c r="Z493" s="88"/>
      <c r="AA493" s="88"/>
      <c r="AB493" s="88"/>
      <c r="AC493" s="88"/>
      <c r="AD493" s="88"/>
      <c r="AE493" s="88"/>
      <c r="AF493"/>
      <c r="AG493"/>
      <c r="AH493"/>
      <c r="AI493"/>
      <c r="AJ493"/>
    </row>
    <row r="494" spans="1:36" s="5" customFormat="1" x14ac:dyDescent="0.25">
      <c r="A494" s="56"/>
      <c r="B494" s="56"/>
      <c r="C494" s="56"/>
      <c r="D494" s="56"/>
      <c r="E494" s="73"/>
      <c r="F494" s="73"/>
      <c r="G494" s="74"/>
      <c r="H494" s="88"/>
      <c r="I494" s="88"/>
      <c r="J494" s="88"/>
      <c r="K494" s="88"/>
      <c r="L494" s="88"/>
      <c r="M494" s="88"/>
      <c r="N494" s="88"/>
      <c r="O494" s="88"/>
      <c r="P494" s="88"/>
      <c r="Q494" s="88"/>
      <c r="R494" s="88"/>
      <c r="S494" s="88"/>
      <c r="T494" s="88"/>
      <c r="U494" s="88"/>
      <c r="V494" s="88"/>
      <c r="W494" s="88"/>
      <c r="X494" s="88"/>
      <c r="Y494" s="88"/>
      <c r="Z494" s="88"/>
      <c r="AA494" s="88"/>
      <c r="AB494" s="88"/>
      <c r="AC494" s="88"/>
      <c r="AD494" s="88"/>
      <c r="AE494" s="88"/>
      <c r="AF494"/>
      <c r="AG494"/>
      <c r="AH494"/>
      <c r="AI494"/>
      <c r="AJ494"/>
    </row>
    <row r="495" spans="1:36" s="5" customFormat="1" x14ac:dyDescent="0.25">
      <c r="A495" s="56"/>
      <c r="B495" s="56"/>
      <c r="C495" s="56"/>
      <c r="D495" s="56"/>
      <c r="E495" s="73"/>
      <c r="F495" s="73"/>
      <c r="G495" s="74"/>
      <c r="H495" s="88"/>
      <c r="I495" s="88"/>
      <c r="J495" s="88"/>
      <c r="K495" s="88"/>
      <c r="L495" s="88"/>
      <c r="M495" s="88"/>
      <c r="N495" s="88"/>
      <c r="O495" s="88"/>
      <c r="P495" s="88"/>
      <c r="Q495" s="88"/>
      <c r="R495" s="88"/>
      <c r="S495" s="88"/>
      <c r="T495" s="88"/>
      <c r="U495" s="88"/>
      <c r="V495" s="88"/>
      <c r="W495" s="88"/>
      <c r="X495" s="88"/>
      <c r="Y495" s="88"/>
      <c r="Z495" s="88"/>
      <c r="AA495" s="88"/>
      <c r="AB495" s="88"/>
      <c r="AC495" s="88"/>
      <c r="AD495" s="88"/>
      <c r="AE495" s="88"/>
      <c r="AF495"/>
      <c r="AG495"/>
      <c r="AH495"/>
      <c r="AI495"/>
      <c r="AJ495"/>
    </row>
    <row r="496" spans="1:36" s="5" customFormat="1" x14ac:dyDescent="0.25">
      <c r="A496" s="56"/>
      <c r="B496" s="56"/>
      <c r="C496" s="56"/>
      <c r="D496" s="56"/>
      <c r="E496" s="73"/>
      <c r="F496" s="73"/>
      <c r="G496" s="74"/>
      <c r="H496" s="88"/>
      <c r="I496" s="88"/>
      <c r="J496" s="88"/>
      <c r="K496" s="88"/>
      <c r="L496" s="88"/>
      <c r="M496" s="88"/>
      <c r="N496" s="88"/>
      <c r="O496" s="88"/>
      <c r="P496" s="88"/>
      <c r="Q496" s="88"/>
      <c r="R496" s="88"/>
      <c r="S496" s="88"/>
      <c r="T496" s="88"/>
      <c r="U496" s="88"/>
      <c r="V496" s="88"/>
      <c r="W496" s="88"/>
      <c r="X496" s="88"/>
      <c r="Y496" s="88"/>
      <c r="Z496" s="88"/>
      <c r="AA496" s="88"/>
      <c r="AB496" s="88"/>
      <c r="AC496" s="88"/>
      <c r="AD496" s="88"/>
      <c r="AE496" s="88"/>
      <c r="AF496"/>
      <c r="AG496"/>
      <c r="AH496"/>
      <c r="AI496"/>
      <c r="AJ496"/>
    </row>
    <row r="497" spans="1:36" s="5" customFormat="1" x14ac:dyDescent="0.25">
      <c r="A497" s="56"/>
      <c r="B497" s="56"/>
      <c r="C497" s="56"/>
      <c r="D497" s="56"/>
      <c r="E497" s="73"/>
      <c r="F497" s="73"/>
      <c r="G497" s="74"/>
      <c r="H497" s="88"/>
      <c r="I497" s="88"/>
      <c r="J497" s="88"/>
      <c r="K497" s="88"/>
      <c r="L497" s="88"/>
      <c r="M497" s="88"/>
      <c r="N497" s="88"/>
      <c r="O497" s="88"/>
      <c r="P497" s="88"/>
      <c r="Q497" s="88"/>
      <c r="R497" s="88"/>
      <c r="S497" s="88"/>
      <c r="T497" s="88"/>
      <c r="U497" s="88"/>
      <c r="V497" s="88"/>
      <c r="W497" s="88"/>
      <c r="X497" s="88"/>
      <c r="Y497" s="88"/>
      <c r="Z497" s="88"/>
      <c r="AA497" s="88"/>
      <c r="AB497" s="88"/>
      <c r="AC497" s="88"/>
      <c r="AD497" s="88"/>
      <c r="AE497" s="88"/>
      <c r="AF497"/>
      <c r="AG497"/>
      <c r="AH497"/>
      <c r="AI497"/>
      <c r="AJ497"/>
    </row>
    <row r="498" spans="1:36" s="5" customFormat="1" x14ac:dyDescent="0.25">
      <c r="A498" s="56"/>
      <c r="B498" s="56"/>
      <c r="C498" s="56"/>
      <c r="D498" s="56"/>
      <c r="E498" s="73"/>
      <c r="F498" s="73"/>
      <c r="G498" s="74"/>
      <c r="H498" s="88"/>
      <c r="I498" s="88"/>
      <c r="J498" s="88"/>
      <c r="K498" s="88"/>
      <c r="L498" s="88"/>
      <c r="M498" s="88"/>
      <c r="N498" s="88"/>
      <c r="O498" s="88"/>
      <c r="P498" s="88"/>
      <c r="Q498" s="88"/>
      <c r="R498" s="88"/>
      <c r="S498" s="88"/>
      <c r="T498" s="88"/>
      <c r="U498" s="88"/>
      <c r="V498" s="88"/>
      <c r="W498" s="88"/>
      <c r="X498" s="88"/>
      <c r="Y498" s="88"/>
      <c r="Z498" s="88"/>
      <c r="AA498" s="88"/>
      <c r="AB498" s="88"/>
      <c r="AC498" s="88"/>
      <c r="AD498" s="88"/>
      <c r="AE498" s="88"/>
      <c r="AF498"/>
      <c r="AG498"/>
      <c r="AH498"/>
      <c r="AI498"/>
      <c r="AJ498"/>
    </row>
    <row r="499" spans="1:36" s="5" customFormat="1" x14ac:dyDescent="0.25">
      <c r="A499" s="56"/>
      <c r="B499" s="56"/>
      <c r="C499" s="56"/>
      <c r="D499" s="56"/>
      <c r="E499" s="73"/>
      <c r="F499" s="73"/>
      <c r="G499" s="74"/>
      <c r="H499" s="88"/>
      <c r="I499" s="88"/>
      <c r="J499" s="88"/>
      <c r="K499" s="88"/>
      <c r="L499" s="88"/>
      <c r="M499" s="88"/>
      <c r="N499" s="88"/>
      <c r="O499" s="88"/>
      <c r="P499" s="88"/>
      <c r="Q499" s="88"/>
      <c r="R499" s="88"/>
      <c r="S499" s="88"/>
      <c r="T499" s="88"/>
      <c r="U499" s="88"/>
      <c r="V499" s="88"/>
      <c r="W499" s="88"/>
      <c r="X499" s="88"/>
      <c r="Y499" s="88"/>
      <c r="Z499" s="88"/>
      <c r="AA499" s="88"/>
      <c r="AB499" s="88"/>
      <c r="AC499" s="88"/>
      <c r="AD499" s="88"/>
      <c r="AE499" s="88"/>
      <c r="AF499"/>
      <c r="AG499"/>
      <c r="AH499"/>
      <c r="AI499"/>
      <c r="AJ499"/>
    </row>
    <row r="500" spans="1:36" s="5" customFormat="1" x14ac:dyDescent="0.25">
      <c r="A500" s="56"/>
      <c r="B500" s="56"/>
      <c r="C500" s="56"/>
      <c r="D500" s="56"/>
      <c r="E500" s="73"/>
      <c r="F500" s="73"/>
      <c r="G500" s="74"/>
      <c r="H500" s="88"/>
      <c r="I500" s="88"/>
      <c r="J500" s="88"/>
      <c r="K500" s="88"/>
      <c r="L500" s="88"/>
      <c r="M500" s="88"/>
      <c r="N500" s="88"/>
      <c r="O500" s="88"/>
      <c r="P500" s="88"/>
      <c r="Q500" s="88"/>
      <c r="R500" s="88"/>
      <c r="S500" s="88"/>
      <c r="T500" s="88"/>
      <c r="U500" s="88"/>
      <c r="V500" s="88"/>
      <c r="W500" s="88"/>
      <c r="X500" s="88"/>
      <c r="Y500" s="88"/>
      <c r="Z500" s="88"/>
      <c r="AA500" s="88"/>
      <c r="AB500" s="88"/>
      <c r="AC500" s="88"/>
      <c r="AD500" s="88"/>
      <c r="AE500" s="88"/>
      <c r="AF500"/>
      <c r="AG500"/>
      <c r="AH500"/>
      <c r="AI500"/>
      <c r="AJ500"/>
    </row>
    <row r="501" spans="1:36" s="5" customFormat="1" x14ac:dyDescent="0.25">
      <c r="A501" s="56"/>
      <c r="B501" s="56"/>
      <c r="C501" s="56"/>
      <c r="D501" s="56"/>
      <c r="E501" s="73"/>
      <c r="F501" s="73"/>
      <c r="G501" s="74"/>
      <c r="H501" s="88"/>
      <c r="I501" s="88"/>
      <c r="J501" s="88"/>
      <c r="K501" s="88"/>
      <c r="L501" s="88"/>
      <c r="M501" s="88"/>
      <c r="N501" s="88"/>
      <c r="O501" s="88"/>
      <c r="P501" s="88"/>
      <c r="Q501" s="88"/>
      <c r="R501" s="88"/>
      <c r="S501" s="88"/>
      <c r="T501" s="88"/>
      <c r="U501" s="88"/>
      <c r="V501" s="88"/>
      <c r="W501" s="88"/>
      <c r="X501" s="88"/>
      <c r="Y501" s="88"/>
      <c r="Z501" s="88"/>
      <c r="AA501" s="88"/>
      <c r="AB501" s="88"/>
      <c r="AC501" s="88"/>
      <c r="AD501" s="88"/>
      <c r="AE501" s="88"/>
      <c r="AF501"/>
      <c r="AG501"/>
      <c r="AH501"/>
      <c r="AI501"/>
      <c r="AJ501"/>
    </row>
    <row r="502" spans="1:36" s="5" customFormat="1" x14ac:dyDescent="0.25">
      <c r="A502" s="56"/>
      <c r="B502" s="56"/>
      <c r="C502" s="56"/>
      <c r="D502" s="56"/>
      <c r="E502" s="73"/>
      <c r="F502" s="73"/>
      <c r="G502" s="74"/>
      <c r="H502" s="88"/>
      <c r="I502" s="88"/>
      <c r="J502" s="88"/>
      <c r="K502" s="88"/>
      <c r="L502" s="88"/>
      <c r="M502" s="88"/>
      <c r="N502" s="88"/>
      <c r="O502" s="88"/>
      <c r="P502" s="88"/>
      <c r="Q502" s="88"/>
      <c r="R502" s="88"/>
      <c r="S502" s="88"/>
      <c r="T502" s="88"/>
      <c r="U502" s="88"/>
      <c r="V502" s="88"/>
      <c r="W502" s="88"/>
      <c r="X502" s="88"/>
      <c r="Y502" s="88"/>
      <c r="Z502" s="88"/>
      <c r="AA502" s="88"/>
      <c r="AB502" s="88"/>
      <c r="AC502" s="88"/>
      <c r="AD502" s="88"/>
      <c r="AE502" s="88"/>
      <c r="AF502"/>
      <c r="AG502"/>
      <c r="AH502"/>
      <c r="AI502"/>
      <c r="AJ502"/>
    </row>
    <row r="503" spans="1:36" s="5" customFormat="1" x14ac:dyDescent="0.25">
      <c r="A503" s="56"/>
      <c r="B503" s="56"/>
      <c r="C503" s="56"/>
      <c r="D503" s="56"/>
      <c r="E503" s="73"/>
      <c r="F503" s="73"/>
      <c r="G503" s="74"/>
      <c r="H503" s="88"/>
      <c r="I503" s="88"/>
      <c r="J503" s="88"/>
      <c r="K503" s="88"/>
      <c r="L503" s="88"/>
      <c r="M503" s="88"/>
      <c r="N503" s="88"/>
      <c r="O503" s="88"/>
      <c r="P503" s="88"/>
      <c r="Q503" s="88"/>
      <c r="R503" s="88"/>
      <c r="S503" s="88"/>
      <c r="T503" s="88"/>
      <c r="U503" s="88"/>
      <c r="V503" s="88"/>
      <c r="W503" s="88"/>
      <c r="X503" s="88"/>
      <c r="Y503" s="88"/>
      <c r="Z503" s="88"/>
      <c r="AA503" s="88"/>
      <c r="AB503" s="88"/>
      <c r="AC503" s="88"/>
      <c r="AD503" s="88"/>
      <c r="AE503" s="88"/>
      <c r="AF503"/>
      <c r="AG503"/>
      <c r="AH503"/>
      <c r="AI503"/>
      <c r="AJ503"/>
    </row>
    <row r="504" spans="1:36" s="5" customFormat="1" x14ac:dyDescent="0.25">
      <c r="A504" s="56"/>
      <c r="B504" s="56"/>
      <c r="C504" s="56"/>
      <c r="D504" s="56"/>
      <c r="E504" s="73"/>
      <c r="F504" s="73"/>
      <c r="G504" s="74"/>
      <c r="H504" s="88"/>
      <c r="I504" s="88"/>
      <c r="J504" s="88"/>
      <c r="K504" s="88"/>
      <c r="L504" s="88"/>
      <c r="M504" s="88"/>
      <c r="N504" s="88"/>
      <c r="O504" s="88"/>
      <c r="P504" s="88"/>
      <c r="Q504" s="88"/>
      <c r="R504" s="88"/>
      <c r="S504" s="88"/>
      <c r="T504" s="88"/>
      <c r="U504" s="88"/>
      <c r="V504" s="88"/>
      <c r="W504" s="88"/>
      <c r="X504" s="88"/>
      <c r="Y504" s="88"/>
      <c r="Z504" s="88"/>
      <c r="AA504" s="88"/>
      <c r="AB504" s="88"/>
      <c r="AC504" s="88"/>
      <c r="AD504" s="88"/>
      <c r="AE504" s="88"/>
      <c r="AF504"/>
      <c r="AG504"/>
      <c r="AH504"/>
      <c r="AI504"/>
      <c r="AJ504"/>
    </row>
    <row r="505" spans="1:36" s="5" customFormat="1" x14ac:dyDescent="0.25">
      <c r="A505" s="56"/>
      <c r="B505" s="56"/>
      <c r="C505" s="56"/>
      <c r="D505" s="56"/>
      <c r="E505" s="73"/>
      <c r="F505" s="73"/>
      <c r="G505" s="74"/>
      <c r="H505" s="88"/>
      <c r="I505" s="88"/>
      <c r="J505" s="88"/>
      <c r="K505" s="88"/>
      <c r="L505" s="88"/>
      <c r="M505" s="88"/>
      <c r="N505" s="88"/>
      <c r="O505" s="88"/>
      <c r="P505" s="88"/>
      <c r="Q505" s="88"/>
      <c r="R505" s="88"/>
      <c r="S505" s="88"/>
      <c r="T505" s="88"/>
      <c r="U505" s="88"/>
      <c r="V505" s="88"/>
      <c r="W505" s="88"/>
      <c r="X505" s="88"/>
      <c r="Y505" s="88"/>
      <c r="Z505" s="88"/>
      <c r="AA505" s="88"/>
      <c r="AB505" s="88"/>
      <c r="AC505" s="88"/>
      <c r="AD505" s="88"/>
      <c r="AE505" s="88"/>
      <c r="AF505"/>
      <c r="AG505"/>
      <c r="AH505"/>
      <c r="AI505"/>
      <c r="AJ505"/>
    </row>
    <row r="506" spans="1:36" s="5" customFormat="1" x14ac:dyDescent="0.25">
      <c r="A506" s="56"/>
      <c r="B506" s="56"/>
      <c r="C506" s="56"/>
      <c r="D506" s="56"/>
      <c r="E506" s="73"/>
      <c r="F506" s="73"/>
      <c r="G506" s="74"/>
      <c r="H506" s="88"/>
      <c r="I506" s="88"/>
      <c r="J506" s="88"/>
      <c r="K506" s="88"/>
      <c r="L506" s="88"/>
      <c r="M506" s="88"/>
      <c r="N506" s="88"/>
      <c r="O506" s="88"/>
      <c r="P506" s="88"/>
      <c r="Q506" s="88"/>
      <c r="R506" s="88"/>
      <c r="S506" s="88"/>
      <c r="T506" s="88"/>
      <c r="U506" s="88"/>
      <c r="V506" s="88"/>
      <c r="W506" s="88"/>
      <c r="X506" s="88"/>
      <c r="Y506" s="88"/>
      <c r="Z506" s="88"/>
      <c r="AA506" s="88"/>
      <c r="AB506" s="88"/>
      <c r="AC506" s="88"/>
      <c r="AD506" s="88"/>
      <c r="AE506" s="88"/>
      <c r="AF506"/>
      <c r="AG506"/>
      <c r="AH506"/>
      <c r="AI506"/>
      <c r="AJ506"/>
    </row>
    <row r="507" spans="1:36" s="5" customFormat="1" x14ac:dyDescent="0.25">
      <c r="A507" s="56"/>
      <c r="B507" s="56"/>
      <c r="C507" s="56"/>
      <c r="D507" s="56"/>
      <c r="E507" s="73"/>
      <c r="F507" s="73"/>
      <c r="G507" s="74"/>
      <c r="H507" s="88"/>
      <c r="I507" s="88"/>
      <c r="J507" s="88"/>
      <c r="K507" s="88"/>
      <c r="L507" s="88"/>
      <c r="M507" s="88"/>
      <c r="N507" s="88"/>
      <c r="O507" s="88"/>
      <c r="P507" s="88"/>
      <c r="Q507" s="88"/>
      <c r="R507" s="88"/>
      <c r="S507" s="88"/>
      <c r="T507" s="88"/>
      <c r="U507" s="88"/>
      <c r="V507" s="88"/>
      <c r="W507" s="88"/>
      <c r="X507" s="88"/>
      <c r="Y507" s="88"/>
      <c r="Z507" s="88"/>
      <c r="AA507" s="88"/>
      <c r="AB507" s="88"/>
      <c r="AC507" s="88"/>
      <c r="AD507" s="88"/>
      <c r="AE507" s="88"/>
      <c r="AF507"/>
      <c r="AG507"/>
      <c r="AH507"/>
      <c r="AI507"/>
      <c r="AJ507"/>
    </row>
    <row r="508" spans="1:36" s="5" customFormat="1" x14ac:dyDescent="0.25">
      <c r="A508" s="56"/>
      <c r="B508" s="56"/>
      <c r="C508" s="56"/>
      <c r="D508" s="56"/>
      <c r="E508" s="73"/>
      <c r="F508" s="73"/>
      <c r="G508" s="74"/>
      <c r="H508" s="88"/>
      <c r="I508" s="88"/>
      <c r="J508" s="88"/>
      <c r="K508" s="88"/>
      <c r="L508" s="88"/>
      <c r="M508" s="88"/>
      <c r="N508" s="88"/>
      <c r="O508" s="88"/>
      <c r="P508" s="88"/>
      <c r="Q508" s="88"/>
      <c r="R508" s="88"/>
      <c r="S508" s="88"/>
      <c r="T508" s="88"/>
      <c r="U508" s="88"/>
      <c r="V508" s="88"/>
      <c r="W508" s="88"/>
      <c r="X508" s="88"/>
      <c r="Y508" s="88"/>
      <c r="Z508" s="88"/>
      <c r="AA508" s="88"/>
      <c r="AB508" s="88"/>
      <c r="AC508" s="88"/>
      <c r="AD508" s="88"/>
      <c r="AE508" s="88"/>
      <c r="AF508"/>
      <c r="AG508"/>
      <c r="AH508"/>
      <c r="AI508"/>
      <c r="AJ508"/>
    </row>
    <row r="509" spans="1:36" s="5" customFormat="1" x14ac:dyDescent="0.25">
      <c r="A509" s="56"/>
      <c r="B509" s="56"/>
      <c r="C509" s="56"/>
      <c r="D509" s="56"/>
      <c r="E509" s="73"/>
      <c r="F509" s="73"/>
      <c r="G509" s="74"/>
      <c r="H509" s="88"/>
      <c r="I509" s="88"/>
      <c r="J509" s="88"/>
      <c r="K509" s="88"/>
      <c r="L509" s="88"/>
      <c r="M509" s="88"/>
      <c r="N509" s="88"/>
      <c r="O509" s="88"/>
      <c r="P509" s="88"/>
      <c r="Q509" s="88"/>
      <c r="R509" s="88"/>
      <c r="S509" s="88"/>
      <c r="T509" s="88"/>
      <c r="U509" s="88"/>
      <c r="V509" s="88"/>
      <c r="W509" s="88"/>
      <c r="X509" s="88"/>
      <c r="Y509" s="88"/>
      <c r="Z509" s="88"/>
      <c r="AA509" s="88"/>
      <c r="AB509" s="88"/>
      <c r="AC509" s="88"/>
      <c r="AD509" s="88"/>
      <c r="AE509" s="88"/>
      <c r="AF509"/>
      <c r="AG509"/>
      <c r="AH509"/>
      <c r="AI509"/>
      <c r="AJ509"/>
    </row>
    <row r="510" spans="1:36" s="5" customFormat="1" x14ac:dyDescent="0.25">
      <c r="A510" s="56"/>
      <c r="B510" s="56"/>
      <c r="C510" s="56"/>
      <c r="D510" s="56"/>
      <c r="E510" s="73"/>
      <c r="F510" s="73"/>
      <c r="G510" s="74"/>
      <c r="H510" s="88"/>
      <c r="I510" s="88"/>
      <c r="J510" s="88"/>
      <c r="K510" s="88"/>
      <c r="L510" s="88"/>
      <c r="M510" s="88"/>
      <c r="N510" s="88"/>
      <c r="O510" s="88"/>
      <c r="P510" s="88"/>
      <c r="Q510" s="88"/>
      <c r="R510" s="88"/>
      <c r="S510" s="88"/>
      <c r="T510" s="88"/>
      <c r="U510" s="88"/>
      <c r="V510" s="88"/>
      <c r="W510" s="88"/>
      <c r="X510" s="88"/>
      <c r="Y510" s="88"/>
      <c r="Z510" s="88"/>
      <c r="AA510" s="88"/>
      <c r="AB510" s="88"/>
      <c r="AC510" s="88"/>
      <c r="AD510" s="88"/>
      <c r="AE510" s="88"/>
      <c r="AF510"/>
      <c r="AG510"/>
      <c r="AH510"/>
      <c r="AI510"/>
      <c r="AJ510"/>
    </row>
    <row r="511" spans="1:36" s="5" customFormat="1" x14ac:dyDescent="0.25">
      <c r="A511" s="56"/>
      <c r="B511" s="56"/>
      <c r="C511" s="56"/>
      <c r="D511" s="56"/>
      <c r="E511" s="73"/>
      <c r="F511" s="73"/>
      <c r="G511" s="74"/>
      <c r="H511" s="88"/>
      <c r="I511" s="88"/>
      <c r="J511" s="88"/>
      <c r="K511" s="88"/>
      <c r="L511" s="88"/>
      <c r="M511" s="88"/>
      <c r="N511" s="88"/>
      <c r="O511" s="88"/>
      <c r="P511" s="88"/>
      <c r="Q511" s="88"/>
      <c r="R511" s="88"/>
      <c r="S511" s="88"/>
      <c r="T511" s="88"/>
      <c r="U511" s="88"/>
      <c r="V511" s="88"/>
      <c r="W511" s="88"/>
      <c r="X511" s="88"/>
      <c r="Y511" s="88"/>
      <c r="Z511" s="88"/>
      <c r="AA511" s="88"/>
      <c r="AB511" s="88"/>
      <c r="AC511" s="88"/>
      <c r="AD511" s="88"/>
      <c r="AE511" s="88"/>
      <c r="AF511"/>
      <c r="AG511"/>
      <c r="AH511"/>
      <c r="AI511"/>
      <c r="AJ511"/>
    </row>
    <row r="512" spans="1:36" s="5" customFormat="1" x14ac:dyDescent="0.25">
      <c r="A512" s="56"/>
      <c r="B512" s="56"/>
      <c r="C512" s="56"/>
      <c r="D512" s="56"/>
      <c r="E512" s="73"/>
      <c r="F512" s="73"/>
      <c r="G512" s="74"/>
      <c r="H512" s="88"/>
      <c r="I512" s="88"/>
      <c r="J512" s="88"/>
      <c r="K512" s="88"/>
      <c r="L512" s="88"/>
      <c r="M512" s="88"/>
      <c r="N512" s="88"/>
      <c r="O512" s="88"/>
      <c r="P512" s="88"/>
      <c r="Q512" s="88"/>
      <c r="R512" s="88"/>
      <c r="S512" s="88"/>
      <c r="T512" s="88"/>
      <c r="U512" s="88"/>
      <c r="V512" s="88"/>
      <c r="W512" s="88"/>
      <c r="X512" s="88"/>
      <c r="Y512" s="88"/>
      <c r="Z512" s="88"/>
      <c r="AA512" s="88"/>
      <c r="AB512" s="88"/>
      <c r="AC512" s="88"/>
      <c r="AD512" s="88"/>
      <c r="AE512" s="88"/>
      <c r="AF512"/>
      <c r="AG512"/>
      <c r="AH512"/>
      <c r="AI512"/>
      <c r="AJ512"/>
    </row>
    <row r="513" spans="1:36" s="5" customFormat="1" x14ac:dyDescent="0.25">
      <c r="A513" s="56"/>
      <c r="B513" s="56"/>
      <c r="C513" s="56"/>
      <c r="D513" s="56"/>
      <c r="E513" s="73"/>
      <c r="F513" s="73"/>
      <c r="G513" s="74"/>
      <c r="H513" s="88"/>
      <c r="I513" s="88"/>
      <c r="J513" s="88"/>
      <c r="K513" s="88"/>
      <c r="L513" s="88"/>
      <c r="M513" s="88"/>
      <c r="N513" s="88"/>
      <c r="O513" s="88"/>
      <c r="P513" s="88"/>
      <c r="Q513" s="88"/>
      <c r="R513" s="88"/>
      <c r="S513" s="88"/>
      <c r="T513" s="88"/>
      <c r="U513" s="88"/>
      <c r="V513" s="88"/>
      <c r="W513" s="88"/>
      <c r="X513" s="88"/>
      <c r="Y513" s="88"/>
      <c r="Z513" s="88"/>
      <c r="AA513" s="88"/>
      <c r="AB513" s="88"/>
      <c r="AC513" s="88"/>
      <c r="AD513" s="88"/>
      <c r="AE513" s="88"/>
      <c r="AF513"/>
      <c r="AG513"/>
      <c r="AH513"/>
      <c r="AI513"/>
      <c r="AJ513"/>
    </row>
    <row r="514" spans="1:36" s="5" customFormat="1" x14ac:dyDescent="0.25">
      <c r="A514" s="56"/>
      <c r="B514" s="56"/>
      <c r="C514" s="56"/>
      <c r="D514" s="56"/>
      <c r="E514"/>
      <c r="F514"/>
      <c r="G514" s="4"/>
      <c r="H514" s="88"/>
      <c r="I514" s="88"/>
      <c r="J514" s="88"/>
      <c r="K514" s="88"/>
      <c r="L514" s="88"/>
      <c r="M514" s="88"/>
      <c r="N514" s="88"/>
      <c r="O514" s="88"/>
      <c r="P514" s="88"/>
      <c r="Q514" s="88"/>
      <c r="R514" s="88"/>
      <c r="S514" s="88"/>
      <c r="T514" s="88"/>
      <c r="U514" s="88"/>
      <c r="V514" s="88"/>
      <c r="W514" s="88"/>
      <c r="X514" s="88"/>
      <c r="Y514" s="88"/>
      <c r="Z514" s="88"/>
      <c r="AA514" s="88"/>
      <c r="AB514" s="88"/>
      <c r="AC514" s="88"/>
      <c r="AD514" s="88"/>
      <c r="AE514" s="88"/>
      <c r="AF514"/>
      <c r="AG514"/>
      <c r="AH514"/>
      <c r="AI514"/>
      <c r="AJ514"/>
    </row>
    <row r="515" spans="1:36" s="5" customFormat="1" x14ac:dyDescent="0.25">
      <c r="A515" s="56"/>
      <c r="B515" s="56"/>
      <c r="C515" s="56"/>
      <c r="D515" s="56"/>
      <c r="E515"/>
      <c r="F515"/>
      <c r="G515" s="4"/>
      <c r="H515" s="88"/>
      <c r="I515" s="88"/>
      <c r="J515" s="88"/>
      <c r="K515" s="88"/>
      <c r="L515" s="88"/>
      <c r="M515" s="88"/>
      <c r="N515" s="88"/>
      <c r="O515" s="88"/>
      <c r="P515" s="88"/>
      <c r="Q515" s="88"/>
      <c r="R515" s="88"/>
      <c r="S515" s="88"/>
      <c r="T515" s="88"/>
      <c r="U515" s="88"/>
      <c r="V515" s="88"/>
      <c r="W515" s="88"/>
      <c r="X515" s="88"/>
      <c r="Y515" s="88"/>
      <c r="Z515" s="88"/>
      <c r="AA515" s="88"/>
      <c r="AB515" s="88"/>
      <c r="AC515" s="88"/>
      <c r="AD515" s="88"/>
      <c r="AE515" s="88"/>
      <c r="AF515"/>
      <c r="AG515"/>
      <c r="AH515"/>
      <c r="AI515"/>
      <c r="AJ515"/>
    </row>
    <row r="516" spans="1:36" s="5" customFormat="1" x14ac:dyDescent="0.25">
      <c r="A516" s="56"/>
      <c r="B516" s="56"/>
      <c r="C516" s="56"/>
      <c r="D516" s="56"/>
      <c r="E516"/>
      <c r="F516"/>
      <c r="G516" s="4"/>
      <c r="H516" s="88"/>
      <c r="I516" s="88"/>
      <c r="J516" s="88"/>
      <c r="K516" s="88"/>
      <c r="L516" s="88"/>
      <c r="M516" s="88"/>
      <c r="N516" s="88"/>
      <c r="O516" s="88"/>
      <c r="P516" s="88"/>
      <c r="Q516" s="88"/>
      <c r="R516" s="88"/>
      <c r="S516" s="88"/>
      <c r="T516" s="88"/>
      <c r="U516" s="88"/>
      <c r="V516" s="88"/>
      <c r="W516" s="88"/>
      <c r="X516" s="88"/>
      <c r="Y516" s="88"/>
      <c r="Z516" s="88"/>
      <c r="AA516" s="88"/>
      <c r="AB516" s="88"/>
      <c r="AC516" s="88"/>
      <c r="AD516" s="88"/>
      <c r="AE516" s="88"/>
      <c r="AF516"/>
      <c r="AG516"/>
      <c r="AH516"/>
      <c r="AI516"/>
      <c r="AJ516"/>
    </row>
    <row r="517" spans="1:36" s="5" customFormat="1" x14ac:dyDescent="0.25">
      <c r="A517" s="56"/>
      <c r="B517" s="56"/>
      <c r="C517" s="56"/>
      <c r="D517" s="56"/>
      <c r="E517"/>
      <c r="F517"/>
      <c r="G517" s="4"/>
      <c r="H517" s="88"/>
      <c r="I517" s="88"/>
      <c r="J517" s="88"/>
      <c r="K517" s="88"/>
      <c r="L517" s="88"/>
      <c r="M517" s="88"/>
      <c r="N517" s="88"/>
      <c r="O517" s="88"/>
      <c r="P517" s="88"/>
      <c r="Q517" s="88"/>
      <c r="R517" s="88"/>
      <c r="S517" s="88"/>
      <c r="T517" s="88"/>
      <c r="U517" s="88"/>
      <c r="V517" s="88"/>
      <c r="W517" s="88"/>
      <c r="X517" s="88"/>
      <c r="Y517" s="88"/>
      <c r="Z517" s="88"/>
      <c r="AA517" s="88"/>
      <c r="AB517" s="88"/>
      <c r="AC517" s="88"/>
      <c r="AD517" s="88"/>
      <c r="AE517" s="88"/>
      <c r="AF517"/>
      <c r="AG517"/>
      <c r="AH517"/>
      <c r="AI517"/>
      <c r="AJ517"/>
    </row>
    <row r="518" spans="1:36" s="5" customFormat="1" x14ac:dyDescent="0.25">
      <c r="A518" s="1"/>
      <c r="B518" s="1"/>
      <c r="C518" s="1"/>
      <c r="D518" s="1"/>
      <c r="E518"/>
      <c r="F518"/>
      <c r="G518" s="75"/>
      <c r="H518" s="88"/>
      <c r="I518" s="88"/>
      <c r="J518" s="88"/>
      <c r="K518" s="88"/>
      <c r="L518" s="88"/>
      <c r="M518" s="88"/>
      <c r="N518" s="88"/>
      <c r="O518" s="88"/>
      <c r="P518" s="88"/>
      <c r="Q518" s="88"/>
      <c r="R518" s="88"/>
      <c r="S518" s="88"/>
      <c r="T518" s="88"/>
      <c r="U518" s="88"/>
      <c r="V518" s="88"/>
      <c r="W518" s="88"/>
      <c r="X518" s="88"/>
      <c r="Y518" s="88"/>
      <c r="Z518" s="88"/>
      <c r="AA518" s="88"/>
      <c r="AB518" s="88"/>
      <c r="AC518" s="88"/>
      <c r="AD518" s="88"/>
      <c r="AE518" s="88"/>
      <c r="AF518"/>
      <c r="AG518"/>
      <c r="AH518"/>
      <c r="AI518"/>
      <c r="AJ518"/>
    </row>
    <row r="519" spans="1:36" s="5" customFormat="1" x14ac:dyDescent="0.25">
      <c r="A519" s="1"/>
      <c r="B519" s="1"/>
      <c r="C519" s="1"/>
      <c r="D519" s="1"/>
      <c r="E519"/>
      <c r="F519"/>
      <c r="G519" s="75"/>
      <c r="H519" s="89"/>
      <c r="I519" s="89"/>
      <c r="J519" s="89"/>
      <c r="K519" s="89"/>
      <c r="L519" s="89"/>
      <c r="M519" s="89"/>
      <c r="N519" s="89"/>
      <c r="O519" s="89"/>
      <c r="P519" s="89"/>
      <c r="Q519" s="89"/>
      <c r="R519" s="89"/>
      <c r="S519" s="89"/>
      <c r="T519" s="89"/>
      <c r="U519" s="89"/>
      <c r="V519" s="89"/>
      <c r="W519" s="89"/>
      <c r="X519" s="89"/>
      <c r="Y519" s="89"/>
      <c r="Z519" s="89"/>
      <c r="AA519" s="89"/>
      <c r="AB519" s="89"/>
      <c r="AC519" s="89"/>
      <c r="AD519" s="89"/>
      <c r="AE519" s="89"/>
      <c r="AF519"/>
      <c r="AG519"/>
      <c r="AH519"/>
      <c r="AI519"/>
      <c r="AJ519"/>
    </row>
    <row r="520" spans="1:36" s="5" customFormat="1" x14ac:dyDescent="0.25">
      <c r="A520" s="1"/>
      <c r="B520" s="1"/>
      <c r="C520" s="1"/>
      <c r="D520" s="1"/>
      <c r="E520"/>
      <c r="F520"/>
      <c r="G520" s="75"/>
      <c r="H520" s="89"/>
      <c r="I520" s="89"/>
      <c r="J520" s="89"/>
      <c r="K520" s="89"/>
      <c r="L520" s="89"/>
      <c r="M520" s="89"/>
      <c r="N520" s="89"/>
      <c r="O520" s="89"/>
      <c r="P520" s="89"/>
      <c r="Q520" s="89"/>
      <c r="R520" s="89"/>
      <c r="S520" s="89"/>
      <c r="T520" s="89"/>
      <c r="U520" s="89"/>
      <c r="V520" s="89"/>
      <c r="W520" s="89"/>
      <c r="X520" s="89"/>
      <c r="Y520" s="89"/>
      <c r="Z520" s="89"/>
      <c r="AA520" s="89"/>
      <c r="AB520" s="89"/>
      <c r="AC520" s="89"/>
      <c r="AD520" s="89"/>
      <c r="AE520" s="89"/>
      <c r="AF520"/>
      <c r="AG520"/>
      <c r="AH520"/>
      <c r="AI520"/>
      <c r="AJ520"/>
    </row>
    <row r="521" spans="1:36" s="5" customFormat="1" x14ac:dyDescent="0.25">
      <c r="A521" s="1"/>
      <c r="B521" s="1"/>
      <c r="C521" s="1"/>
      <c r="D521" s="1"/>
      <c r="E521"/>
      <c r="F521"/>
      <c r="G521" s="75"/>
      <c r="H521" s="89"/>
      <c r="I521" s="89"/>
      <c r="J521" s="89"/>
      <c r="K521" s="89"/>
      <c r="L521" s="89"/>
      <c r="M521" s="89"/>
      <c r="N521" s="89"/>
      <c r="O521" s="89"/>
      <c r="P521" s="89"/>
      <c r="Q521" s="89"/>
      <c r="R521" s="89"/>
      <c r="S521" s="89"/>
      <c r="T521" s="89"/>
      <c r="U521" s="89"/>
      <c r="V521" s="89"/>
      <c r="W521" s="89"/>
      <c r="X521" s="89"/>
      <c r="Y521" s="89"/>
      <c r="Z521" s="89"/>
      <c r="AA521" s="89"/>
      <c r="AB521" s="89"/>
      <c r="AC521" s="89"/>
      <c r="AD521" s="89"/>
      <c r="AE521" s="89"/>
      <c r="AF521"/>
      <c r="AG521"/>
      <c r="AH521"/>
      <c r="AI521"/>
      <c r="AJ521"/>
    </row>
    <row r="522" spans="1:36" s="5" customFormat="1" x14ac:dyDescent="0.25">
      <c r="A522" s="1"/>
      <c r="B522" s="1"/>
      <c r="C522" s="1"/>
      <c r="D522" s="1"/>
      <c r="E522"/>
      <c r="F522"/>
      <c r="G522" s="75"/>
      <c r="H522" s="89"/>
      <c r="I522" s="89"/>
      <c r="J522" s="89"/>
      <c r="K522" s="89"/>
      <c r="L522" s="89"/>
      <c r="M522" s="89"/>
      <c r="N522" s="89"/>
      <c r="O522" s="89"/>
      <c r="P522" s="89"/>
      <c r="Q522" s="89"/>
      <c r="R522" s="89"/>
      <c r="S522" s="89"/>
      <c r="T522" s="89"/>
      <c r="U522" s="89"/>
      <c r="V522" s="89"/>
      <c r="W522" s="89"/>
      <c r="X522" s="89"/>
      <c r="Y522" s="89"/>
      <c r="Z522" s="89"/>
      <c r="AA522" s="89"/>
      <c r="AB522" s="89"/>
      <c r="AC522" s="89"/>
      <c r="AD522" s="89"/>
      <c r="AE522" s="89"/>
      <c r="AF522"/>
      <c r="AG522"/>
      <c r="AH522"/>
      <c r="AI522"/>
      <c r="AJ522"/>
    </row>
  </sheetData>
  <sheetProtection selectLockedCells="1" selectUnlockedCells="1"/>
  <autoFilter ref="A3:AJ462">
    <filterColumn colId="30">
      <colorFilter dxfId="0"/>
    </filterColumn>
  </autoFilter>
  <mergeCells count="10">
    <mergeCell ref="T2:V2"/>
    <mergeCell ref="W2:Y2"/>
    <mergeCell ref="Z2:AB2"/>
    <mergeCell ref="AC2:AE2"/>
    <mergeCell ref="E2:E3"/>
    <mergeCell ref="G2:G3"/>
    <mergeCell ref="H2:J2"/>
    <mergeCell ref="K2:M2"/>
    <mergeCell ref="N2:P2"/>
    <mergeCell ref="Q2:S2"/>
  </mergeCells>
  <printOptions horizontalCentered="1"/>
  <pageMargins left="0.15748031496062992" right="0.15748031496062992" top="0.19685039370078741" bottom="0.43307086614173229" header="0.11811023622047245" footer="0.19685039370078741"/>
  <pageSetup paperSize="9" scale="7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Total</vt:lpstr>
      <vt:lpstr>PorSector</vt:lpstr>
      <vt:lpstr>PorSector!Área_de_impresión</vt:lpstr>
      <vt:lpstr>Total!Área_de_impresión</vt:lpstr>
      <vt:lpstr>PorSector!Títulos_a_imprimir</vt:lpstr>
      <vt:lpstr>Total!Títulos_a_imprimir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Benitez</dc:creator>
  <cp:lastModifiedBy>Gloria Benitez</cp:lastModifiedBy>
  <cp:lastPrinted>2022-08-26T15:21:21Z</cp:lastPrinted>
  <dcterms:created xsi:type="dcterms:W3CDTF">2022-08-23T15:22:56Z</dcterms:created>
  <dcterms:modified xsi:type="dcterms:W3CDTF">2022-08-26T15:55:26Z</dcterms:modified>
</cp:coreProperties>
</file>